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658" documentId="8_{256FACB8-4202-45CF-96DC-2704BB4E103B}" xr6:coauthVersionLast="47" xr6:coauthVersionMax="47" xr10:uidLastSave="{62E581F1-A95E-4078-8315-4D224179D9C6}"/>
  <bookViews>
    <workbookView xWindow="-120" yWindow="-120" windowWidth="38640" windowHeight="21840" activeTab="4" xr2:uid="{00000000-000D-0000-FFFF-FFFF00000000}"/>
  </bookViews>
  <sheets>
    <sheet name="Full load - Cylinder pressure" sheetId="1" r:id="rId1"/>
    <sheet name="2,3,4,5000 RPM" sheetId="7" r:id="rId2"/>
    <sheet name="6,7,8,9,10000 RPM " sheetId="8" r:id="rId3"/>
    <sheet name="2000RPM" sheetId="5" r:id="rId4"/>
    <sheet name="Graphs" sheetId="6" r:id="rId5"/>
    <sheet name="Full load - Other data" sheetId="2" r:id="rId6"/>
    <sheet name="20°THR - Cylinder pressure" sheetId="4" r:id="rId7"/>
    <sheet name="20°THR - Other data" sheetId="3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3" i="8" l="1" a="1"/>
  <c r="AY3" i="8" s="1"/>
  <c r="AY5" i="8" s="1"/>
  <c r="AY7" i="8" s="1"/>
  <c r="AP3" i="7" a="1"/>
  <c r="AP3" i="7" s="1"/>
  <c r="AP5" i="7" s="1"/>
  <c r="AP7" i="7" s="1"/>
  <c r="AG3" i="7" a="1"/>
  <c r="AG3" i="7" s="1"/>
  <c r="AG5" i="7" s="1"/>
  <c r="AG7" i="7" s="1"/>
  <c r="C25" i="7"/>
  <c r="C27" i="7" s="1"/>
  <c r="C29" i="7" s="1"/>
  <c r="B25" i="7"/>
  <c r="B27" i="7" s="1"/>
  <c r="B29" i="7" s="1"/>
  <c r="AS363" i="8" l="1"/>
  <c r="AS362" i="8"/>
  <c r="AS361" i="8"/>
  <c r="AS360" i="8"/>
  <c r="AS359" i="8"/>
  <c r="AS358" i="8"/>
  <c r="AS357" i="8"/>
  <c r="AS356" i="8"/>
  <c r="AS355" i="8"/>
  <c r="AS354" i="8"/>
  <c r="AS353" i="8"/>
  <c r="AS352" i="8"/>
  <c r="AS351" i="8"/>
  <c r="AS350" i="8"/>
  <c r="AS349" i="8"/>
  <c r="AS348" i="8"/>
  <c r="AS347" i="8"/>
  <c r="AS346" i="8"/>
  <c r="AS345" i="8"/>
  <c r="AS344" i="8"/>
  <c r="AS343" i="8"/>
  <c r="AS342" i="8"/>
  <c r="AS341" i="8"/>
  <c r="AS340" i="8"/>
  <c r="AS339" i="8"/>
  <c r="AS338" i="8"/>
  <c r="AS337" i="8"/>
  <c r="AS336" i="8"/>
  <c r="AS335" i="8"/>
  <c r="AS334" i="8"/>
  <c r="AS333" i="8"/>
  <c r="AS332" i="8"/>
  <c r="AS331" i="8"/>
  <c r="AS330" i="8"/>
  <c r="AS329" i="8"/>
  <c r="AS328" i="8"/>
  <c r="AS327" i="8"/>
  <c r="AS326" i="8"/>
  <c r="AS325" i="8"/>
  <c r="AS324" i="8"/>
  <c r="AS323" i="8"/>
  <c r="AS322" i="8"/>
  <c r="AS321" i="8"/>
  <c r="AS320" i="8"/>
  <c r="AS319" i="8"/>
  <c r="AS318" i="8"/>
  <c r="AS317" i="8"/>
  <c r="AS316" i="8"/>
  <c r="AS315" i="8"/>
  <c r="AS314" i="8"/>
  <c r="AS313" i="8"/>
  <c r="AS312" i="8"/>
  <c r="AS311" i="8"/>
  <c r="AS310" i="8"/>
  <c r="AS309" i="8"/>
  <c r="AS308" i="8"/>
  <c r="AS307" i="8"/>
  <c r="AS306" i="8"/>
  <c r="AS305" i="8"/>
  <c r="AS304" i="8"/>
  <c r="AS303" i="8"/>
  <c r="AS302" i="8"/>
  <c r="AS301" i="8"/>
  <c r="AS300" i="8"/>
  <c r="AS299" i="8"/>
  <c r="AS298" i="8"/>
  <c r="AS297" i="8"/>
  <c r="AS296" i="8"/>
  <c r="AS295" i="8"/>
  <c r="AS294" i="8"/>
  <c r="AS293" i="8"/>
  <c r="AS292" i="8"/>
  <c r="AS291" i="8"/>
  <c r="AS290" i="8"/>
  <c r="AS289" i="8"/>
  <c r="AS288" i="8"/>
  <c r="AS287" i="8"/>
  <c r="AS286" i="8"/>
  <c r="AS285" i="8"/>
  <c r="AS284" i="8"/>
  <c r="AS283" i="8"/>
  <c r="AS282" i="8"/>
  <c r="AS281" i="8"/>
  <c r="AS280" i="8"/>
  <c r="AS279" i="8"/>
  <c r="AS278" i="8"/>
  <c r="AS277" i="8"/>
  <c r="AS276" i="8"/>
  <c r="AS275" i="8"/>
  <c r="AS274" i="8"/>
  <c r="AS273" i="8"/>
  <c r="AS272" i="8"/>
  <c r="AS271" i="8"/>
  <c r="AS270" i="8"/>
  <c r="AS269" i="8"/>
  <c r="AS268" i="8"/>
  <c r="AS267" i="8"/>
  <c r="AS266" i="8"/>
  <c r="AS265" i="8"/>
  <c r="AS264" i="8"/>
  <c r="AS263" i="8"/>
  <c r="AS262" i="8"/>
  <c r="AS261" i="8"/>
  <c r="AS260" i="8"/>
  <c r="AS259" i="8"/>
  <c r="AS258" i="8"/>
  <c r="AS257" i="8"/>
  <c r="AS256" i="8"/>
  <c r="AS255" i="8"/>
  <c r="AS254" i="8"/>
  <c r="AS253" i="8"/>
  <c r="AS252" i="8"/>
  <c r="AS251" i="8"/>
  <c r="AS250" i="8"/>
  <c r="AS249" i="8"/>
  <c r="AS248" i="8"/>
  <c r="AS247" i="8"/>
  <c r="AS246" i="8"/>
  <c r="AS245" i="8"/>
  <c r="AS244" i="8"/>
  <c r="AS243" i="8"/>
  <c r="AS242" i="8"/>
  <c r="AS241" i="8"/>
  <c r="AS240" i="8"/>
  <c r="AS239" i="8"/>
  <c r="AS238" i="8"/>
  <c r="AS237" i="8"/>
  <c r="AS236" i="8"/>
  <c r="AS235" i="8"/>
  <c r="AS234" i="8"/>
  <c r="AS233" i="8"/>
  <c r="AS232" i="8"/>
  <c r="AS231" i="8"/>
  <c r="AS230" i="8"/>
  <c r="AS229" i="8"/>
  <c r="AS228" i="8"/>
  <c r="AS227" i="8"/>
  <c r="AS226" i="8"/>
  <c r="AS225" i="8"/>
  <c r="AS224" i="8"/>
  <c r="AS223" i="8"/>
  <c r="AS222" i="8"/>
  <c r="AS221" i="8"/>
  <c r="AS220" i="8"/>
  <c r="AS219" i="8"/>
  <c r="AS218" i="8"/>
  <c r="AS217" i="8"/>
  <c r="AS216" i="8"/>
  <c r="AS215" i="8"/>
  <c r="AS214" i="8"/>
  <c r="AS213" i="8"/>
  <c r="AS212" i="8"/>
  <c r="AS211" i="8"/>
  <c r="AS210" i="8"/>
  <c r="AS209" i="8"/>
  <c r="AS208" i="8"/>
  <c r="AS207" i="8"/>
  <c r="AS206" i="8"/>
  <c r="AS205" i="8"/>
  <c r="AS204" i="8"/>
  <c r="AS203" i="8"/>
  <c r="AS202" i="8"/>
  <c r="AS201" i="8"/>
  <c r="AS200" i="8"/>
  <c r="AS199" i="8"/>
  <c r="AS198" i="8"/>
  <c r="AS197" i="8"/>
  <c r="AS196" i="8"/>
  <c r="AS195" i="8"/>
  <c r="AS194" i="8"/>
  <c r="AS193" i="8"/>
  <c r="AS192" i="8"/>
  <c r="AS191" i="8"/>
  <c r="AS190" i="8"/>
  <c r="AS189" i="8"/>
  <c r="AS188" i="8"/>
  <c r="AS187" i="8"/>
  <c r="AS186" i="8"/>
  <c r="AS185" i="8"/>
  <c r="AS184" i="8"/>
  <c r="AS183" i="8"/>
  <c r="AS182" i="8"/>
  <c r="AS181" i="8"/>
  <c r="AS180" i="8"/>
  <c r="AS179" i="8"/>
  <c r="AS178" i="8"/>
  <c r="AS177" i="8"/>
  <c r="AS176" i="8"/>
  <c r="AS175" i="8"/>
  <c r="AS174" i="8"/>
  <c r="AS173" i="8"/>
  <c r="AS172" i="8"/>
  <c r="AS171" i="8"/>
  <c r="AS170" i="8"/>
  <c r="AS169" i="8"/>
  <c r="AS168" i="8"/>
  <c r="AS167" i="8"/>
  <c r="AS166" i="8"/>
  <c r="AS165" i="8"/>
  <c r="AS164" i="8"/>
  <c r="AS163" i="8"/>
  <c r="AS162" i="8"/>
  <c r="AS161" i="8"/>
  <c r="AS160" i="8"/>
  <c r="AS159" i="8"/>
  <c r="AS158" i="8"/>
  <c r="AS157" i="8"/>
  <c r="AS156" i="8"/>
  <c r="AS155" i="8"/>
  <c r="AS154" i="8"/>
  <c r="AS153" i="8"/>
  <c r="AS152" i="8"/>
  <c r="AS151" i="8"/>
  <c r="AS150" i="8"/>
  <c r="AS149" i="8"/>
  <c r="AS148" i="8"/>
  <c r="AS147" i="8"/>
  <c r="AS146" i="8"/>
  <c r="AS145" i="8"/>
  <c r="AS144" i="8"/>
  <c r="AS143" i="8"/>
  <c r="AS142" i="8"/>
  <c r="AS141" i="8"/>
  <c r="AS140" i="8"/>
  <c r="AS139" i="8"/>
  <c r="AS138" i="8"/>
  <c r="AS137" i="8"/>
  <c r="AS136" i="8"/>
  <c r="AS135" i="8"/>
  <c r="AS134" i="8"/>
  <c r="AS133" i="8"/>
  <c r="AS132" i="8"/>
  <c r="AS131" i="8"/>
  <c r="AS130" i="8"/>
  <c r="AS129" i="8"/>
  <c r="AS128" i="8"/>
  <c r="AS127" i="8"/>
  <c r="AS126" i="8"/>
  <c r="AS125" i="8"/>
  <c r="AS124" i="8"/>
  <c r="AS123" i="8"/>
  <c r="AS122" i="8"/>
  <c r="AS121" i="8"/>
  <c r="AS120" i="8"/>
  <c r="AS119" i="8"/>
  <c r="AS118" i="8"/>
  <c r="AS117" i="8"/>
  <c r="AS116" i="8"/>
  <c r="AS115" i="8"/>
  <c r="AS114" i="8"/>
  <c r="AS113" i="8"/>
  <c r="AS112" i="8"/>
  <c r="AS111" i="8"/>
  <c r="AS110" i="8"/>
  <c r="AS109" i="8"/>
  <c r="AS108" i="8"/>
  <c r="AS107" i="8"/>
  <c r="AS106" i="8"/>
  <c r="AS105" i="8"/>
  <c r="AS104" i="8"/>
  <c r="AS103" i="8"/>
  <c r="AS102" i="8"/>
  <c r="AS101" i="8"/>
  <c r="AS100" i="8"/>
  <c r="AS99" i="8"/>
  <c r="AS98" i="8"/>
  <c r="AS97" i="8"/>
  <c r="AS96" i="8"/>
  <c r="AS95" i="8"/>
  <c r="AS94" i="8"/>
  <c r="AS93" i="8"/>
  <c r="AS92" i="8"/>
  <c r="AS91" i="8"/>
  <c r="AS90" i="8"/>
  <c r="AS89" i="8"/>
  <c r="AS88" i="8"/>
  <c r="AS87" i="8"/>
  <c r="AS86" i="8"/>
  <c r="AS85" i="8"/>
  <c r="AS84" i="8"/>
  <c r="AS83" i="8"/>
  <c r="AS82" i="8"/>
  <c r="AS81" i="8"/>
  <c r="AS80" i="8"/>
  <c r="AS79" i="8"/>
  <c r="AS78" i="8"/>
  <c r="AS77" i="8"/>
  <c r="AS76" i="8"/>
  <c r="AS75" i="8"/>
  <c r="AS74" i="8"/>
  <c r="AS73" i="8"/>
  <c r="AS72" i="8"/>
  <c r="AS71" i="8"/>
  <c r="AS70" i="8"/>
  <c r="AS69" i="8"/>
  <c r="AS68" i="8"/>
  <c r="AS67" i="8"/>
  <c r="AS66" i="8"/>
  <c r="AS65" i="8"/>
  <c r="AS64" i="8"/>
  <c r="AS63" i="8"/>
  <c r="AS62" i="8"/>
  <c r="AS61" i="8"/>
  <c r="AS60" i="8"/>
  <c r="AS59" i="8"/>
  <c r="AS58" i="8"/>
  <c r="AS57" i="8"/>
  <c r="AS56" i="8"/>
  <c r="AS55" i="8"/>
  <c r="AS54" i="8"/>
  <c r="AS53" i="8"/>
  <c r="AS52" i="8"/>
  <c r="AS51" i="8"/>
  <c r="AS50" i="8"/>
  <c r="AS49" i="8"/>
  <c r="AS48" i="8"/>
  <c r="AS47" i="8"/>
  <c r="AS46" i="8"/>
  <c r="AS45" i="8"/>
  <c r="AS44" i="8"/>
  <c r="AS43" i="8"/>
  <c r="AS42" i="8"/>
  <c r="AS41" i="8"/>
  <c r="AS40" i="8"/>
  <c r="AS39" i="8"/>
  <c r="AS38" i="8"/>
  <c r="AS37" i="8"/>
  <c r="AS36" i="8"/>
  <c r="AS35" i="8"/>
  <c r="AS34" i="8"/>
  <c r="AS33" i="8"/>
  <c r="AS32" i="8"/>
  <c r="AS31" i="8"/>
  <c r="AS30" i="8"/>
  <c r="AS29" i="8"/>
  <c r="AS28" i="8"/>
  <c r="AS27" i="8"/>
  <c r="AS26" i="8"/>
  <c r="AS25" i="8"/>
  <c r="AS24" i="8"/>
  <c r="AS23" i="8"/>
  <c r="AS22" i="8"/>
  <c r="AS21" i="8"/>
  <c r="AS20" i="8"/>
  <c r="AS19" i="8"/>
  <c r="AS18" i="8"/>
  <c r="AS17" i="8"/>
  <c r="AS16" i="8"/>
  <c r="AS15" i="8"/>
  <c r="AS14" i="8"/>
  <c r="AS13" i="8"/>
  <c r="AS12" i="8"/>
  <c r="AS11" i="8"/>
  <c r="AS10" i="8"/>
  <c r="AS9" i="8"/>
  <c r="AS8" i="8"/>
  <c r="AS7" i="8"/>
  <c r="AS6" i="8"/>
  <c r="AS5" i="8"/>
  <c r="AS4" i="8"/>
  <c r="AJ363" i="8"/>
  <c r="AA363" i="8"/>
  <c r="R363" i="8"/>
  <c r="I363" i="8"/>
  <c r="AJ362" i="8"/>
  <c r="AA362" i="8"/>
  <c r="R362" i="8"/>
  <c r="I362" i="8"/>
  <c r="AJ361" i="8"/>
  <c r="AA361" i="8"/>
  <c r="R361" i="8"/>
  <c r="I361" i="8"/>
  <c r="AJ360" i="8"/>
  <c r="AA360" i="8"/>
  <c r="R360" i="8"/>
  <c r="I360" i="8"/>
  <c r="AJ359" i="8"/>
  <c r="AA359" i="8"/>
  <c r="R359" i="8"/>
  <c r="I359" i="8"/>
  <c r="AJ358" i="8"/>
  <c r="AA358" i="8"/>
  <c r="R358" i="8"/>
  <c r="I358" i="8"/>
  <c r="AJ357" i="8"/>
  <c r="AA357" i="8"/>
  <c r="R357" i="8"/>
  <c r="I357" i="8"/>
  <c r="AJ356" i="8"/>
  <c r="AA356" i="8"/>
  <c r="R356" i="8"/>
  <c r="I356" i="8"/>
  <c r="AJ355" i="8"/>
  <c r="AA355" i="8"/>
  <c r="R355" i="8"/>
  <c r="I355" i="8"/>
  <c r="AJ354" i="8"/>
  <c r="AA354" i="8"/>
  <c r="R354" i="8"/>
  <c r="I354" i="8"/>
  <c r="AJ353" i="8"/>
  <c r="AA353" i="8"/>
  <c r="R353" i="8"/>
  <c r="I353" i="8"/>
  <c r="AJ352" i="8"/>
  <c r="AA352" i="8"/>
  <c r="R352" i="8"/>
  <c r="I352" i="8"/>
  <c r="AJ351" i="8"/>
  <c r="AA351" i="8"/>
  <c r="R351" i="8"/>
  <c r="I351" i="8"/>
  <c r="AJ350" i="8"/>
  <c r="AA350" i="8"/>
  <c r="R350" i="8"/>
  <c r="I350" i="8"/>
  <c r="AJ349" i="8"/>
  <c r="AA349" i="8"/>
  <c r="R349" i="8"/>
  <c r="I349" i="8"/>
  <c r="AJ348" i="8"/>
  <c r="AA348" i="8"/>
  <c r="R348" i="8"/>
  <c r="I348" i="8"/>
  <c r="AJ347" i="8"/>
  <c r="AA347" i="8"/>
  <c r="R347" i="8"/>
  <c r="I347" i="8"/>
  <c r="AJ346" i="8"/>
  <c r="AA346" i="8"/>
  <c r="R346" i="8"/>
  <c r="I346" i="8"/>
  <c r="AJ345" i="8"/>
  <c r="AA345" i="8"/>
  <c r="R345" i="8"/>
  <c r="I345" i="8"/>
  <c r="AJ344" i="8"/>
  <c r="AA344" i="8"/>
  <c r="R344" i="8"/>
  <c r="I344" i="8"/>
  <c r="AJ343" i="8"/>
  <c r="AA343" i="8"/>
  <c r="R343" i="8"/>
  <c r="I343" i="8"/>
  <c r="AJ342" i="8"/>
  <c r="AA342" i="8"/>
  <c r="R342" i="8"/>
  <c r="I342" i="8"/>
  <c r="AJ341" i="8"/>
  <c r="AA341" i="8"/>
  <c r="R341" i="8"/>
  <c r="I341" i="8"/>
  <c r="AJ340" i="8"/>
  <c r="AA340" i="8"/>
  <c r="R340" i="8"/>
  <c r="I340" i="8"/>
  <c r="AJ339" i="8"/>
  <c r="AA339" i="8"/>
  <c r="R339" i="8"/>
  <c r="I339" i="8"/>
  <c r="AJ338" i="8"/>
  <c r="AA338" i="8"/>
  <c r="R338" i="8"/>
  <c r="I338" i="8"/>
  <c r="AJ337" i="8"/>
  <c r="AA337" i="8"/>
  <c r="R337" i="8"/>
  <c r="I337" i="8"/>
  <c r="AJ336" i="8"/>
  <c r="AA336" i="8"/>
  <c r="R336" i="8"/>
  <c r="I336" i="8"/>
  <c r="AJ335" i="8"/>
  <c r="AA335" i="8"/>
  <c r="R335" i="8"/>
  <c r="I335" i="8"/>
  <c r="AJ334" i="8"/>
  <c r="AA334" i="8"/>
  <c r="R334" i="8"/>
  <c r="I334" i="8"/>
  <c r="AJ333" i="8"/>
  <c r="AA333" i="8"/>
  <c r="R333" i="8"/>
  <c r="I333" i="8"/>
  <c r="AJ332" i="8"/>
  <c r="AA332" i="8"/>
  <c r="R332" i="8"/>
  <c r="I332" i="8"/>
  <c r="AJ331" i="8"/>
  <c r="AA331" i="8"/>
  <c r="R331" i="8"/>
  <c r="I331" i="8"/>
  <c r="AJ330" i="8"/>
  <c r="AA330" i="8"/>
  <c r="R330" i="8"/>
  <c r="I330" i="8"/>
  <c r="AJ329" i="8"/>
  <c r="AA329" i="8"/>
  <c r="R329" i="8"/>
  <c r="I329" i="8"/>
  <c r="AJ328" i="8"/>
  <c r="AA328" i="8"/>
  <c r="R328" i="8"/>
  <c r="I328" i="8"/>
  <c r="AJ327" i="8"/>
  <c r="AA327" i="8"/>
  <c r="R327" i="8"/>
  <c r="I327" i="8"/>
  <c r="AJ326" i="8"/>
  <c r="AA326" i="8"/>
  <c r="R326" i="8"/>
  <c r="I326" i="8"/>
  <c r="AJ325" i="8"/>
  <c r="AA325" i="8"/>
  <c r="R325" i="8"/>
  <c r="I325" i="8"/>
  <c r="AJ324" i="8"/>
  <c r="AA324" i="8"/>
  <c r="R324" i="8"/>
  <c r="I324" i="8"/>
  <c r="AJ323" i="8"/>
  <c r="AA323" i="8"/>
  <c r="R323" i="8"/>
  <c r="I323" i="8"/>
  <c r="AJ322" i="8"/>
  <c r="AA322" i="8"/>
  <c r="R322" i="8"/>
  <c r="I322" i="8"/>
  <c r="AJ321" i="8"/>
  <c r="AA321" i="8"/>
  <c r="R321" i="8"/>
  <c r="I321" i="8"/>
  <c r="AJ320" i="8"/>
  <c r="AA320" i="8"/>
  <c r="R320" i="8"/>
  <c r="I320" i="8"/>
  <c r="AJ319" i="8"/>
  <c r="AA319" i="8"/>
  <c r="R319" i="8"/>
  <c r="I319" i="8"/>
  <c r="AJ318" i="8"/>
  <c r="AA318" i="8"/>
  <c r="R318" i="8"/>
  <c r="I318" i="8"/>
  <c r="AJ317" i="8"/>
  <c r="AA317" i="8"/>
  <c r="R317" i="8"/>
  <c r="I317" i="8"/>
  <c r="AJ316" i="8"/>
  <c r="AA316" i="8"/>
  <c r="R316" i="8"/>
  <c r="I316" i="8"/>
  <c r="AJ315" i="8"/>
  <c r="AA315" i="8"/>
  <c r="R315" i="8"/>
  <c r="I315" i="8"/>
  <c r="AJ314" i="8"/>
  <c r="AA314" i="8"/>
  <c r="R314" i="8"/>
  <c r="I314" i="8"/>
  <c r="AJ313" i="8"/>
  <c r="AA313" i="8"/>
  <c r="R313" i="8"/>
  <c r="I313" i="8"/>
  <c r="AJ312" i="8"/>
  <c r="AA312" i="8"/>
  <c r="R312" i="8"/>
  <c r="I312" i="8"/>
  <c r="AJ311" i="8"/>
  <c r="AA311" i="8"/>
  <c r="R311" i="8"/>
  <c r="I311" i="8"/>
  <c r="AJ310" i="8"/>
  <c r="AA310" i="8"/>
  <c r="R310" i="8"/>
  <c r="I310" i="8"/>
  <c r="AJ309" i="8"/>
  <c r="AA309" i="8"/>
  <c r="R309" i="8"/>
  <c r="I309" i="8"/>
  <c r="AJ308" i="8"/>
  <c r="AA308" i="8"/>
  <c r="R308" i="8"/>
  <c r="I308" i="8"/>
  <c r="AJ307" i="8"/>
  <c r="AA307" i="8"/>
  <c r="R307" i="8"/>
  <c r="I307" i="8"/>
  <c r="AJ306" i="8"/>
  <c r="AA306" i="8"/>
  <c r="R306" i="8"/>
  <c r="I306" i="8"/>
  <c r="AJ305" i="8"/>
  <c r="AA305" i="8"/>
  <c r="R305" i="8"/>
  <c r="I305" i="8"/>
  <c r="AJ304" i="8"/>
  <c r="AA304" i="8"/>
  <c r="R304" i="8"/>
  <c r="I304" i="8"/>
  <c r="AJ303" i="8"/>
  <c r="AA303" i="8"/>
  <c r="R303" i="8"/>
  <c r="I303" i="8"/>
  <c r="AJ302" i="8"/>
  <c r="AA302" i="8"/>
  <c r="R302" i="8"/>
  <c r="I302" i="8"/>
  <c r="AJ301" i="8"/>
  <c r="AA301" i="8"/>
  <c r="R301" i="8"/>
  <c r="I301" i="8"/>
  <c r="AJ300" i="8"/>
  <c r="AA300" i="8"/>
  <c r="R300" i="8"/>
  <c r="I300" i="8"/>
  <c r="AJ299" i="8"/>
  <c r="AA299" i="8"/>
  <c r="R299" i="8"/>
  <c r="I299" i="8"/>
  <c r="AJ298" i="8"/>
  <c r="AA298" i="8"/>
  <c r="R298" i="8"/>
  <c r="I298" i="8"/>
  <c r="AJ297" i="8"/>
  <c r="AA297" i="8"/>
  <c r="R297" i="8"/>
  <c r="I297" i="8"/>
  <c r="AJ296" i="8"/>
  <c r="AA296" i="8"/>
  <c r="R296" i="8"/>
  <c r="I296" i="8"/>
  <c r="AJ295" i="8"/>
  <c r="AA295" i="8"/>
  <c r="R295" i="8"/>
  <c r="I295" i="8"/>
  <c r="AJ294" i="8"/>
  <c r="AA294" i="8"/>
  <c r="R294" i="8"/>
  <c r="I294" i="8"/>
  <c r="AJ293" i="8"/>
  <c r="AA293" i="8"/>
  <c r="R293" i="8"/>
  <c r="I293" i="8"/>
  <c r="AJ292" i="8"/>
  <c r="AA292" i="8"/>
  <c r="R292" i="8"/>
  <c r="I292" i="8"/>
  <c r="AJ291" i="8"/>
  <c r="AA291" i="8"/>
  <c r="R291" i="8"/>
  <c r="I291" i="8"/>
  <c r="AJ290" i="8"/>
  <c r="AA290" i="8"/>
  <c r="R290" i="8"/>
  <c r="I290" i="8"/>
  <c r="AJ289" i="8"/>
  <c r="AA289" i="8"/>
  <c r="R289" i="8"/>
  <c r="I289" i="8"/>
  <c r="AJ288" i="8"/>
  <c r="AA288" i="8"/>
  <c r="R288" i="8"/>
  <c r="I288" i="8"/>
  <c r="AJ287" i="8"/>
  <c r="AA287" i="8"/>
  <c r="R287" i="8"/>
  <c r="I287" i="8"/>
  <c r="AJ286" i="8"/>
  <c r="AA286" i="8"/>
  <c r="R286" i="8"/>
  <c r="I286" i="8"/>
  <c r="AJ285" i="8"/>
  <c r="AA285" i="8"/>
  <c r="R285" i="8"/>
  <c r="I285" i="8"/>
  <c r="AJ284" i="8"/>
  <c r="AA284" i="8"/>
  <c r="R284" i="8"/>
  <c r="I284" i="8"/>
  <c r="AJ283" i="8"/>
  <c r="AA283" i="8"/>
  <c r="R283" i="8"/>
  <c r="I283" i="8"/>
  <c r="AJ282" i="8"/>
  <c r="AA282" i="8"/>
  <c r="R282" i="8"/>
  <c r="I282" i="8"/>
  <c r="AJ281" i="8"/>
  <c r="AA281" i="8"/>
  <c r="R281" i="8"/>
  <c r="I281" i="8"/>
  <c r="AJ280" i="8"/>
  <c r="AA280" i="8"/>
  <c r="R280" i="8"/>
  <c r="I280" i="8"/>
  <c r="AJ279" i="8"/>
  <c r="AA279" i="8"/>
  <c r="R279" i="8"/>
  <c r="I279" i="8"/>
  <c r="AJ278" i="8"/>
  <c r="AA278" i="8"/>
  <c r="R278" i="8"/>
  <c r="I278" i="8"/>
  <c r="AJ277" i="8"/>
  <c r="AA277" i="8"/>
  <c r="R277" i="8"/>
  <c r="I277" i="8"/>
  <c r="AJ276" i="8"/>
  <c r="AA276" i="8"/>
  <c r="R276" i="8"/>
  <c r="I276" i="8"/>
  <c r="AJ275" i="8"/>
  <c r="AA275" i="8"/>
  <c r="R275" i="8"/>
  <c r="I275" i="8"/>
  <c r="AJ274" i="8"/>
  <c r="AA274" i="8"/>
  <c r="R274" i="8"/>
  <c r="I274" i="8"/>
  <c r="AJ273" i="8"/>
  <c r="AA273" i="8"/>
  <c r="R273" i="8"/>
  <c r="I273" i="8"/>
  <c r="AJ272" i="8"/>
  <c r="AA272" i="8"/>
  <c r="R272" i="8"/>
  <c r="I272" i="8"/>
  <c r="AJ271" i="8"/>
  <c r="AA271" i="8"/>
  <c r="R271" i="8"/>
  <c r="I271" i="8"/>
  <c r="AJ270" i="8"/>
  <c r="AA270" i="8"/>
  <c r="R270" i="8"/>
  <c r="I270" i="8"/>
  <c r="AJ269" i="8"/>
  <c r="AA269" i="8"/>
  <c r="R269" i="8"/>
  <c r="I269" i="8"/>
  <c r="AJ268" i="8"/>
  <c r="AA268" i="8"/>
  <c r="R268" i="8"/>
  <c r="I268" i="8"/>
  <c r="AJ267" i="8"/>
  <c r="AA267" i="8"/>
  <c r="R267" i="8"/>
  <c r="I267" i="8"/>
  <c r="AJ266" i="8"/>
  <c r="AA266" i="8"/>
  <c r="R266" i="8"/>
  <c r="I266" i="8"/>
  <c r="AJ265" i="8"/>
  <c r="AA265" i="8"/>
  <c r="R265" i="8"/>
  <c r="I265" i="8"/>
  <c r="AJ264" i="8"/>
  <c r="AA264" i="8"/>
  <c r="R264" i="8"/>
  <c r="I264" i="8"/>
  <c r="AJ263" i="8"/>
  <c r="AA263" i="8"/>
  <c r="R263" i="8"/>
  <c r="I263" i="8"/>
  <c r="AJ262" i="8"/>
  <c r="AA262" i="8"/>
  <c r="R262" i="8"/>
  <c r="I262" i="8"/>
  <c r="AJ261" i="8"/>
  <c r="AA261" i="8"/>
  <c r="R261" i="8"/>
  <c r="I261" i="8"/>
  <c r="AJ260" i="8"/>
  <c r="AA260" i="8"/>
  <c r="R260" i="8"/>
  <c r="I260" i="8"/>
  <c r="AJ259" i="8"/>
  <c r="AA259" i="8"/>
  <c r="R259" i="8"/>
  <c r="I259" i="8"/>
  <c r="AJ258" i="8"/>
  <c r="AA258" i="8"/>
  <c r="R258" i="8"/>
  <c r="I258" i="8"/>
  <c r="AJ257" i="8"/>
  <c r="AA257" i="8"/>
  <c r="R257" i="8"/>
  <c r="I257" i="8"/>
  <c r="AJ256" i="8"/>
  <c r="AA256" i="8"/>
  <c r="R256" i="8"/>
  <c r="I256" i="8"/>
  <c r="AJ255" i="8"/>
  <c r="AA255" i="8"/>
  <c r="R255" i="8"/>
  <c r="I255" i="8"/>
  <c r="AJ254" i="8"/>
  <c r="AA254" i="8"/>
  <c r="R254" i="8"/>
  <c r="I254" i="8"/>
  <c r="AJ253" i="8"/>
  <c r="AA253" i="8"/>
  <c r="R253" i="8"/>
  <c r="I253" i="8"/>
  <c r="AJ252" i="8"/>
  <c r="AA252" i="8"/>
  <c r="R252" i="8"/>
  <c r="I252" i="8"/>
  <c r="AJ251" i="8"/>
  <c r="AA251" i="8"/>
  <c r="R251" i="8"/>
  <c r="I251" i="8"/>
  <c r="AJ250" i="8"/>
  <c r="AA250" i="8"/>
  <c r="R250" i="8"/>
  <c r="I250" i="8"/>
  <c r="AJ249" i="8"/>
  <c r="AA249" i="8"/>
  <c r="R249" i="8"/>
  <c r="I249" i="8"/>
  <c r="AJ248" i="8"/>
  <c r="AA248" i="8"/>
  <c r="R248" i="8"/>
  <c r="I248" i="8"/>
  <c r="AJ247" i="8"/>
  <c r="AA247" i="8"/>
  <c r="R247" i="8"/>
  <c r="I247" i="8"/>
  <c r="AJ246" i="8"/>
  <c r="AA246" i="8"/>
  <c r="R246" i="8"/>
  <c r="I246" i="8"/>
  <c r="AJ245" i="8"/>
  <c r="AA245" i="8"/>
  <c r="R245" i="8"/>
  <c r="I245" i="8"/>
  <c r="AJ244" i="8"/>
  <c r="AA244" i="8"/>
  <c r="R244" i="8"/>
  <c r="I244" i="8"/>
  <c r="AJ243" i="8"/>
  <c r="AA243" i="8"/>
  <c r="R243" i="8"/>
  <c r="I243" i="8"/>
  <c r="AJ242" i="8"/>
  <c r="AA242" i="8"/>
  <c r="R242" i="8"/>
  <c r="I242" i="8"/>
  <c r="AJ241" i="8"/>
  <c r="AA241" i="8"/>
  <c r="R241" i="8"/>
  <c r="I241" i="8"/>
  <c r="AJ240" i="8"/>
  <c r="AA240" i="8"/>
  <c r="R240" i="8"/>
  <c r="I240" i="8"/>
  <c r="AJ239" i="8"/>
  <c r="AA239" i="8"/>
  <c r="R239" i="8"/>
  <c r="I239" i="8"/>
  <c r="AJ238" i="8"/>
  <c r="AA238" i="8"/>
  <c r="R238" i="8"/>
  <c r="I238" i="8"/>
  <c r="AJ237" i="8"/>
  <c r="AA237" i="8"/>
  <c r="R237" i="8"/>
  <c r="I237" i="8"/>
  <c r="AJ236" i="8"/>
  <c r="AA236" i="8"/>
  <c r="R236" i="8"/>
  <c r="I236" i="8"/>
  <c r="AJ235" i="8"/>
  <c r="AA235" i="8"/>
  <c r="R235" i="8"/>
  <c r="I235" i="8"/>
  <c r="AJ234" i="8"/>
  <c r="AA234" i="8"/>
  <c r="R234" i="8"/>
  <c r="I234" i="8"/>
  <c r="AJ233" i="8"/>
  <c r="AA233" i="8"/>
  <c r="R233" i="8"/>
  <c r="I233" i="8"/>
  <c r="AJ232" i="8"/>
  <c r="AA232" i="8"/>
  <c r="R232" i="8"/>
  <c r="I232" i="8"/>
  <c r="AJ231" i="8"/>
  <c r="AA231" i="8"/>
  <c r="R231" i="8"/>
  <c r="I231" i="8"/>
  <c r="AJ230" i="8"/>
  <c r="AA230" i="8"/>
  <c r="R230" i="8"/>
  <c r="I230" i="8"/>
  <c r="AJ229" i="8"/>
  <c r="AA229" i="8"/>
  <c r="R229" i="8"/>
  <c r="I229" i="8"/>
  <c r="AJ228" i="8"/>
  <c r="AA228" i="8"/>
  <c r="R228" i="8"/>
  <c r="I228" i="8"/>
  <c r="AJ227" i="8"/>
  <c r="AA227" i="8"/>
  <c r="R227" i="8"/>
  <c r="I227" i="8"/>
  <c r="AJ226" i="8"/>
  <c r="AA226" i="8"/>
  <c r="R226" i="8"/>
  <c r="I226" i="8"/>
  <c r="AJ225" i="8"/>
  <c r="AA225" i="8"/>
  <c r="R225" i="8"/>
  <c r="I225" i="8"/>
  <c r="AJ224" i="8"/>
  <c r="AA224" i="8"/>
  <c r="R224" i="8"/>
  <c r="I224" i="8"/>
  <c r="AJ223" i="8"/>
  <c r="AA223" i="8"/>
  <c r="R223" i="8"/>
  <c r="I223" i="8"/>
  <c r="AJ222" i="8"/>
  <c r="AA222" i="8"/>
  <c r="R222" i="8"/>
  <c r="I222" i="8"/>
  <c r="AJ221" i="8"/>
  <c r="AA221" i="8"/>
  <c r="R221" i="8"/>
  <c r="I221" i="8"/>
  <c r="AJ220" i="8"/>
  <c r="AA220" i="8"/>
  <c r="R220" i="8"/>
  <c r="I220" i="8"/>
  <c r="AJ219" i="8"/>
  <c r="AA219" i="8"/>
  <c r="R219" i="8"/>
  <c r="I219" i="8"/>
  <c r="AJ218" i="8"/>
  <c r="AA218" i="8"/>
  <c r="R218" i="8"/>
  <c r="I218" i="8"/>
  <c r="AJ217" i="8"/>
  <c r="AA217" i="8"/>
  <c r="R217" i="8"/>
  <c r="I217" i="8"/>
  <c r="AJ216" i="8"/>
  <c r="AA216" i="8"/>
  <c r="R216" i="8"/>
  <c r="I216" i="8"/>
  <c r="AJ215" i="8"/>
  <c r="AA215" i="8"/>
  <c r="R215" i="8"/>
  <c r="I215" i="8"/>
  <c r="AJ214" i="8"/>
  <c r="AA214" i="8"/>
  <c r="R214" i="8"/>
  <c r="I214" i="8"/>
  <c r="AJ213" i="8"/>
  <c r="AA213" i="8"/>
  <c r="R213" i="8"/>
  <c r="I213" i="8"/>
  <c r="AJ212" i="8"/>
  <c r="AA212" i="8"/>
  <c r="R212" i="8"/>
  <c r="I212" i="8"/>
  <c r="AJ211" i="8"/>
  <c r="AA211" i="8"/>
  <c r="R211" i="8"/>
  <c r="I211" i="8"/>
  <c r="AJ210" i="8"/>
  <c r="AA210" i="8"/>
  <c r="R210" i="8"/>
  <c r="I210" i="8"/>
  <c r="AJ209" i="8"/>
  <c r="AA209" i="8"/>
  <c r="R209" i="8"/>
  <c r="I209" i="8"/>
  <c r="AJ208" i="8"/>
  <c r="AA208" i="8"/>
  <c r="R208" i="8"/>
  <c r="I208" i="8"/>
  <c r="AJ207" i="8"/>
  <c r="AA207" i="8"/>
  <c r="R207" i="8"/>
  <c r="I207" i="8"/>
  <c r="AJ206" i="8"/>
  <c r="AA206" i="8"/>
  <c r="R206" i="8"/>
  <c r="I206" i="8"/>
  <c r="AJ205" i="8"/>
  <c r="AA205" i="8"/>
  <c r="R205" i="8"/>
  <c r="I205" i="8"/>
  <c r="AJ204" i="8"/>
  <c r="AA204" i="8"/>
  <c r="R204" i="8"/>
  <c r="I204" i="8"/>
  <c r="AJ203" i="8"/>
  <c r="AA203" i="8"/>
  <c r="R203" i="8"/>
  <c r="I203" i="8"/>
  <c r="AJ202" i="8"/>
  <c r="AA202" i="8"/>
  <c r="R202" i="8"/>
  <c r="I202" i="8"/>
  <c r="AJ201" i="8"/>
  <c r="AA201" i="8"/>
  <c r="R201" i="8"/>
  <c r="I201" i="8"/>
  <c r="AJ200" i="8"/>
  <c r="AA200" i="8"/>
  <c r="R200" i="8"/>
  <c r="I200" i="8"/>
  <c r="AJ199" i="8"/>
  <c r="AA199" i="8"/>
  <c r="R199" i="8"/>
  <c r="I199" i="8"/>
  <c r="AJ198" i="8"/>
  <c r="AA198" i="8"/>
  <c r="R198" i="8"/>
  <c r="I198" i="8"/>
  <c r="AJ197" i="8"/>
  <c r="AA197" i="8"/>
  <c r="R197" i="8"/>
  <c r="I197" i="8"/>
  <c r="AJ196" i="8"/>
  <c r="AA196" i="8"/>
  <c r="R196" i="8"/>
  <c r="I196" i="8"/>
  <c r="AJ195" i="8"/>
  <c r="AA195" i="8"/>
  <c r="R195" i="8"/>
  <c r="I195" i="8"/>
  <c r="AJ194" i="8"/>
  <c r="AA194" i="8"/>
  <c r="R194" i="8"/>
  <c r="I194" i="8"/>
  <c r="AJ193" i="8"/>
  <c r="AA193" i="8"/>
  <c r="R193" i="8"/>
  <c r="I193" i="8"/>
  <c r="AJ192" i="8"/>
  <c r="AA192" i="8"/>
  <c r="R192" i="8"/>
  <c r="I192" i="8"/>
  <c r="AJ191" i="8"/>
  <c r="AA191" i="8"/>
  <c r="R191" i="8"/>
  <c r="I191" i="8"/>
  <c r="AJ190" i="8"/>
  <c r="AA190" i="8"/>
  <c r="R190" i="8"/>
  <c r="I190" i="8"/>
  <c r="AJ189" i="8"/>
  <c r="AA189" i="8"/>
  <c r="R189" i="8"/>
  <c r="I189" i="8"/>
  <c r="AJ188" i="8"/>
  <c r="AA188" i="8"/>
  <c r="R188" i="8"/>
  <c r="I188" i="8"/>
  <c r="AJ187" i="8"/>
  <c r="AA187" i="8"/>
  <c r="R187" i="8"/>
  <c r="I187" i="8"/>
  <c r="AJ186" i="8"/>
  <c r="AA186" i="8"/>
  <c r="R186" i="8"/>
  <c r="I186" i="8"/>
  <c r="AJ185" i="8"/>
  <c r="AA185" i="8"/>
  <c r="R185" i="8"/>
  <c r="I185" i="8"/>
  <c r="AJ184" i="8"/>
  <c r="AA184" i="8"/>
  <c r="R184" i="8"/>
  <c r="I184" i="8"/>
  <c r="AJ183" i="8"/>
  <c r="AA183" i="8"/>
  <c r="R183" i="8"/>
  <c r="I183" i="8"/>
  <c r="AJ182" i="8"/>
  <c r="AA182" i="8"/>
  <c r="R182" i="8"/>
  <c r="I182" i="8"/>
  <c r="AJ181" i="8"/>
  <c r="AA181" i="8"/>
  <c r="R181" i="8"/>
  <c r="I181" i="8"/>
  <c r="AJ180" i="8"/>
  <c r="AA180" i="8"/>
  <c r="R180" i="8"/>
  <c r="I180" i="8"/>
  <c r="AJ179" i="8"/>
  <c r="AA179" i="8"/>
  <c r="R179" i="8"/>
  <c r="I179" i="8"/>
  <c r="AJ178" i="8"/>
  <c r="AA178" i="8"/>
  <c r="R178" i="8"/>
  <c r="I178" i="8"/>
  <c r="AJ177" i="8"/>
  <c r="AA177" i="8"/>
  <c r="R177" i="8"/>
  <c r="I177" i="8"/>
  <c r="AJ176" i="8"/>
  <c r="AA176" i="8"/>
  <c r="R176" i="8"/>
  <c r="I176" i="8"/>
  <c r="AJ175" i="8"/>
  <c r="AA175" i="8"/>
  <c r="R175" i="8"/>
  <c r="I175" i="8"/>
  <c r="AJ174" i="8"/>
  <c r="AA174" i="8"/>
  <c r="R174" i="8"/>
  <c r="I174" i="8"/>
  <c r="AJ173" i="8"/>
  <c r="AA173" i="8"/>
  <c r="R173" i="8"/>
  <c r="I173" i="8"/>
  <c r="AJ172" i="8"/>
  <c r="AA172" i="8"/>
  <c r="R172" i="8"/>
  <c r="I172" i="8"/>
  <c r="AJ171" i="8"/>
  <c r="AA171" i="8"/>
  <c r="R171" i="8"/>
  <c r="I171" i="8"/>
  <c r="AJ170" i="8"/>
  <c r="AA170" i="8"/>
  <c r="R170" i="8"/>
  <c r="I170" i="8"/>
  <c r="AJ169" i="8"/>
  <c r="AA169" i="8"/>
  <c r="R169" i="8"/>
  <c r="I169" i="8"/>
  <c r="AJ168" i="8"/>
  <c r="AA168" i="8"/>
  <c r="R168" i="8"/>
  <c r="I168" i="8"/>
  <c r="AJ167" i="8"/>
  <c r="AA167" i="8"/>
  <c r="R167" i="8"/>
  <c r="I167" i="8"/>
  <c r="AJ166" i="8"/>
  <c r="AA166" i="8"/>
  <c r="R166" i="8"/>
  <c r="I166" i="8"/>
  <c r="AJ165" i="8"/>
  <c r="AA165" i="8"/>
  <c r="R165" i="8"/>
  <c r="I165" i="8"/>
  <c r="AJ164" i="8"/>
  <c r="AA164" i="8"/>
  <c r="R164" i="8"/>
  <c r="I164" i="8"/>
  <c r="AJ163" i="8"/>
  <c r="AA163" i="8"/>
  <c r="R163" i="8"/>
  <c r="I163" i="8"/>
  <c r="AJ162" i="8"/>
  <c r="AA162" i="8"/>
  <c r="R162" i="8"/>
  <c r="I162" i="8"/>
  <c r="AJ161" i="8"/>
  <c r="AA161" i="8"/>
  <c r="R161" i="8"/>
  <c r="I161" i="8"/>
  <c r="AJ160" i="8"/>
  <c r="AA160" i="8"/>
  <c r="R160" i="8"/>
  <c r="I160" i="8"/>
  <c r="AJ159" i="8"/>
  <c r="AA159" i="8"/>
  <c r="R159" i="8"/>
  <c r="I159" i="8"/>
  <c r="AJ158" i="8"/>
  <c r="AA158" i="8"/>
  <c r="R158" i="8"/>
  <c r="I158" i="8"/>
  <c r="AJ157" i="8"/>
  <c r="AA157" i="8"/>
  <c r="R157" i="8"/>
  <c r="I157" i="8"/>
  <c r="AJ156" i="8"/>
  <c r="AA156" i="8"/>
  <c r="R156" i="8"/>
  <c r="I156" i="8"/>
  <c r="AJ155" i="8"/>
  <c r="AA155" i="8"/>
  <c r="R155" i="8"/>
  <c r="I155" i="8"/>
  <c r="AJ154" i="8"/>
  <c r="AA154" i="8"/>
  <c r="R154" i="8"/>
  <c r="I154" i="8"/>
  <c r="AJ153" i="8"/>
  <c r="AA153" i="8"/>
  <c r="R153" i="8"/>
  <c r="I153" i="8"/>
  <c r="AJ152" i="8"/>
  <c r="AA152" i="8"/>
  <c r="R152" i="8"/>
  <c r="I152" i="8"/>
  <c r="AJ151" i="8"/>
  <c r="AA151" i="8"/>
  <c r="R151" i="8"/>
  <c r="I151" i="8"/>
  <c r="AJ150" i="8"/>
  <c r="AA150" i="8"/>
  <c r="R150" i="8"/>
  <c r="I150" i="8"/>
  <c r="AJ149" i="8"/>
  <c r="AA149" i="8"/>
  <c r="R149" i="8"/>
  <c r="I149" i="8"/>
  <c r="AJ148" i="8"/>
  <c r="AA148" i="8"/>
  <c r="R148" i="8"/>
  <c r="I148" i="8"/>
  <c r="AJ147" i="8"/>
  <c r="AA147" i="8"/>
  <c r="R147" i="8"/>
  <c r="I147" i="8"/>
  <c r="AJ146" i="8"/>
  <c r="AA146" i="8"/>
  <c r="R146" i="8"/>
  <c r="I146" i="8"/>
  <c r="AJ145" i="8"/>
  <c r="AA145" i="8"/>
  <c r="R145" i="8"/>
  <c r="I145" i="8"/>
  <c r="AJ144" i="8"/>
  <c r="AA144" i="8"/>
  <c r="R144" i="8"/>
  <c r="I144" i="8"/>
  <c r="AJ143" i="8"/>
  <c r="AA143" i="8"/>
  <c r="R143" i="8"/>
  <c r="I143" i="8"/>
  <c r="AJ142" i="8"/>
  <c r="AA142" i="8"/>
  <c r="R142" i="8"/>
  <c r="I142" i="8"/>
  <c r="AJ141" i="8"/>
  <c r="AA141" i="8"/>
  <c r="R141" i="8"/>
  <c r="I141" i="8"/>
  <c r="AJ140" i="8"/>
  <c r="AA140" i="8"/>
  <c r="R140" i="8"/>
  <c r="I140" i="8"/>
  <c r="AJ139" i="8"/>
  <c r="AA139" i="8"/>
  <c r="R139" i="8"/>
  <c r="I139" i="8"/>
  <c r="AJ138" i="8"/>
  <c r="AA138" i="8"/>
  <c r="R138" i="8"/>
  <c r="I138" i="8"/>
  <c r="AJ137" i="8"/>
  <c r="AA137" i="8"/>
  <c r="R137" i="8"/>
  <c r="I137" i="8"/>
  <c r="AJ136" i="8"/>
  <c r="AA136" i="8"/>
  <c r="R136" i="8"/>
  <c r="I136" i="8"/>
  <c r="AJ135" i="8"/>
  <c r="AA135" i="8"/>
  <c r="R135" i="8"/>
  <c r="I135" i="8"/>
  <c r="AJ134" i="8"/>
  <c r="AA134" i="8"/>
  <c r="R134" i="8"/>
  <c r="I134" i="8"/>
  <c r="AJ133" i="8"/>
  <c r="AA133" i="8"/>
  <c r="R133" i="8"/>
  <c r="I133" i="8"/>
  <c r="AJ132" i="8"/>
  <c r="AA132" i="8"/>
  <c r="R132" i="8"/>
  <c r="I132" i="8"/>
  <c r="AJ131" i="8"/>
  <c r="AA131" i="8"/>
  <c r="R131" i="8"/>
  <c r="I131" i="8"/>
  <c r="AJ130" i="8"/>
  <c r="AA130" i="8"/>
  <c r="R130" i="8"/>
  <c r="I130" i="8"/>
  <c r="AJ129" i="8"/>
  <c r="AA129" i="8"/>
  <c r="R129" i="8"/>
  <c r="I129" i="8"/>
  <c r="AJ128" i="8"/>
  <c r="AA128" i="8"/>
  <c r="R128" i="8"/>
  <c r="I128" i="8"/>
  <c r="AJ127" i="8"/>
  <c r="AA127" i="8"/>
  <c r="R127" i="8"/>
  <c r="I127" i="8"/>
  <c r="AJ126" i="8"/>
  <c r="AA126" i="8"/>
  <c r="R126" i="8"/>
  <c r="I126" i="8"/>
  <c r="AJ125" i="8"/>
  <c r="AA125" i="8"/>
  <c r="R125" i="8"/>
  <c r="I125" i="8"/>
  <c r="AJ124" i="8"/>
  <c r="AA124" i="8"/>
  <c r="R124" i="8"/>
  <c r="I124" i="8"/>
  <c r="AJ123" i="8"/>
  <c r="AA123" i="8"/>
  <c r="R123" i="8"/>
  <c r="I123" i="8"/>
  <c r="AJ122" i="8"/>
  <c r="AA122" i="8"/>
  <c r="R122" i="8"/>
  <c r="I122" i="8"/>
  <c r="AJ121" i="8"/>
  <c r="AA121" i="8"/>
  <c r="R121" i="8"/>
  <c r="I121" i="8"/>
  <c r="AJ120" i="8"/>
  <c r="AA120" i="8"/>
  <c r="R120" i="8"/>
  <c r="I120" i="8"/>
  <c r="AJ119" i="8"/>
  <c r="AA119" i="8"/>
  <c r="R119" i="8"/>
  <c r="I119" i="8"/>
  <c r="AJ118" i="8"/>
  <c r="AA118" i="8"/>
  <c r="R118" i="8"/>
  <c r="I118" i="8"/>
  <c r="AJ117" i="8"/>
  <c r="AA117" i="8"/>
  <c r="R117" i="8"/>
  <c r="I117" i="8"/>
  <c r="AJ116" i="8"/>
  <c r="AA116" i="8"/>
  <c r="R116" i="8"/>
  <c r="I116" i="8"/>
  <c r="AJ115" i="8"/>
  <c r="AA115" i="8"/>
  <c r="R115" i="8"/>
  <c r="I115" i="8"/>
  <c r="AJ114" i="8"/>
  <c r="AA114" i="8"/>
  <c r="R114" i="8"/>
  <c r="I114" i="8"/>
  <c r="AJ113" i="8"/>
  <c r="AA113" i="8"/>
  <c r="R113" i="8"/>
  <c r="I113" i="8"/>
  <c r="AJ112" i="8"/>
  <c r="AA112" i="8"/>
  <c r="R112" i="8"/>
  <c r="I112" i="8"/>
  <c r="AJ111" i="8"/>
  <c r="AA111" i="8"/>
  <c r="R111" i="8"/>
  <c r="I111" i="8"/>
  <c r="AJ110" i="8"/>
  <c r="AA110" i="8"/>
  <c r="R110" i="8"/>
  <c r="I110" i="8"/>
  <c r="AJ109" i="8"/>
  <c r="AA109" i="8"/>
  <c r="R109" i="8"/>
  <c r="I109" i="8"/>
  <c r="AJ108" i="8"/>
  <c r="AA108" i="8"/>
  <c r="R108" i="8"/>
  <c r="I108" i="8"/>
  <c r="AJ107" i="8"/>
  <c r="AA107" i="8"/>
  <c r="R107" i="8"/>
  <c r="I107" i="8"/>
  <c r="AJ106" i="8"/>
  <c r="AA106" i="8"/>
  <c r="R106" i="8"/>
  <c r="I106" i="8"/>
  <c r="AJ105" i="8"/>
  <c r="AA105" i="8"/>
  <c r="R105" i="8"/>
  <c r="I105" i="8"/>
  <c r="AJ104" i="8"/>
  <c r="AA104" i="8"/>
  <c r="R104" i="8"/>
  <c r="I104" i="8"/>
  <c r="AJ103" i="8"/>
  <c r="AA103" i="8"/>
  <c r="R103" i="8"/>
  <c r="I103" i="8"/>
  <c r="AJ102" i="8"/>
  <c r="AA102" i="8"/>
  <c r="R102" i="8"/>
  <c r="I102" i="8"/>
  <c r="AJ101" i="8"/>
  <c r="AA101" i="8"/>
  <c r="R101" i="8"/>
  <c r="I101" i="8"/>
  <c r="AJ100" i="8"/>
  <c r="AA100" i="8"/>
  <c r="R100" i="8"/>
  <c r="I100" i="8"/>
  <c r="AJ99" i="8"/>
  <c r="AA99" i="8"/>
  <c r="R99" i="8"/>
  <c r="I99" i="8"/>
  <c r="AJ98" i="8"/>
  <c r="AA98" i="8"/>
  <c r="R98" i="8"/>
  <c r="I98" i="8"/>
  <c r="AJ97" i="8"/>
  <c r="AA97" i="8"/>
  <c r="R97" i="8"/>
  <c r="I97" i="8"/>
  <c r="AJ96" i="8"/>
  <c r="AA96" i="8"/>
  <c r="R96" i="8"/>
  <c r="I96" i="8"/>
  <c r="AJ95" i="8"/>
  <c r="AA95" i="8"/>
  <c r="R95" i="8"/>
  <c r="I95" i="8"/>
  <c r="AJ94" i="8"/>
  <c r="AA94" i="8"/>
  <c r="R94" i="8"/>
  <c r="I94" i="8"/>
  <c r="AJ93" i="8"/>
  <c r="AA93" i="8"/>
  <c r="R93" i="8"/>
  <c r="I93" i="8"/>
  <c r="AJ92" i="8"/>
  <c r="AA92" i="8"/>
  <c r="R92" i="8"/>
  <c r="I92" i="8"/>
  <c r="AJ91" i="8"/>
  <c r="AA91" i="8"/>
  <c r="R91" i="8"/>
  <c r="I91" i="8"/>
  <c r="AJ90" i="8"/>
  <c r="AA90" i="8"/>
  <c r="R90" i="8"/>
  <c r="I90" i="8"/>
  <c r="AJ89" i="8"/>
  <c r="AA89" i="8"/>
  <c r="R89" i="8"/>
  <c r="I89" i="8"/>
  <c r="AJ88" i="8"/>
  <c r="AA88" i="8"/>
  <c r="R88" i="8"/>
  <c r="I88" i="8"/>
  <c r="AJ87" i="8"/>
  <c r="AA87" i="8"/>
  <c r="R87" i="8"/>
  <c r="I87" i="8"/>
  <c r="AJ86" i="8"/>
  <c r="AA86" i="8"/>
  <c r="R86" i="8"/>
  <c r="I86" i="8"/>
  <c r="AJ85" i="8"/>
  <c r="AA85" i="8"/>
  <c r="R85" i="8"/>
  <c r="I85" i="8"/>
  <c r="AJ84" i="8"/>
  <c r="AA84" i="8"/>
  <c r="R84" i="8"/>
  <c r="I84" i="8"/>
  <c r="AJ83" i="8"/>
  <c r="AA83" i="8"/>
  <c r="R83" i="8"/>
  <c r="I83" i="8"/>
  <c r="AJ82" i="8"/>
  <c r="AA82" i="8"/>
  <c r="R82" i="8"/>
  <c r="I82" i="8"/>
  <c r="AJ81" i="8"/>
  <c r="AA81" i="8"/>
  <c r="R81" i="8"/>
  <c r="I81" i="8"/>
  <c r="AJ80" i="8"/>
  <c r="AA80" i="8"/>
  <c r="R80" i="8"/>
  <c r="I80" i="8"/>
  <c r="AJ79" i="8"/>
  <c r="AA79" i="8"/>
  <c r="R79" i="8"/>
  <c r="I79" i="8"/>
  <c r="AJ78" i="8"/>
  <c r="AA78" i="8"/>
  <c r="R78" i="8"/>
  <c r="I78" i="8"/>
  <c r="AJ77" i="8"/>
  <c r="AA77" i="8"/>
  <c r="R77" i="8"/>
  <c r="I77" i="8"/>
  <c r="AJ76" i="8"/>
  <c r="AA76" i="8"/>
  <c r="R76" i="8"/>
  <c r="I76" i="8"/>
  <c r="AJ75" i="8"/>
  <c r="AA75" i="8"/>
  <c r="R75" i="8"/>
  <c r="I75" i="8"/>
  <c r="AJ74" i="8"/>
  <c r="AA74" i="8"/>
  <c r="R74" i="8"/>
  <c r="I74" i="8"/>
  <c r="AJ73" i="8"/>
  <c r="AA73" i="8"/>
  <c r="R73" i="8"/>
  <c r="I73" i="8"/>
  <c r="AJ72" i="8"/>
  <c r="AA72" i="8"/>
  <c r="R72" i="8"/>
  <c r="I72" i="8"/>
  <c r="AJ71" i="8"/>
  <c r="AA71" i="8"/>
  <c r="R71" i="8"/>
  <c r="I71" i="8"/>
  <c r="AJ70" i="8"/>
  <c r="AA70" i="8"/>
  <c r="R70" i="8"/>
  <c r="I70" i="8"/>
  <c r="AJ69" i="8"/>
  <c r="AA69" i="8"/>
  <c r="R69" i="8"/>
  <c r="I69" i="8"/>
  <c r="AJ68" i="8"/>
  <c r="AA68" i="8"/>
  <c r="R68" i="8"/>
  <c r="I68" i="8"/>
  <c r="AJ67" i="8"/>
  <c r="AA67" i="8"/>
  <c r="R67" i="8"/>
  <c r="I67" i="8"/>
  <c r="AJ66" i="8"/>
  <c r="AA66" i="8"/>
  <c r="R66" i="8"/>
  <c r="I66" i="8"/>
  <c r="AJ65" i="8"/>
  <c r="AA65" i="8"/>
  <c r="R65" i="8"/>
  <c r="I65" i="8"/>
  <c r="AJ64" i="8"/>
  <c r="AA64" i="8"/>
  <c r="R64" i="8"/>
  <c r="I64" i="8"/>
  <c r="AJ63" i="8"/>
  <c r="AA63" i="8"/>
  <c r="R63" i="8"/>
  <c r="I63" i="8"/>
  <c r="AJ62" i="8"/>
  <c r="AA62" i="8"/>
  <c r="R62" i="8"/>
  <c r="I62" i="8"/>
  <c r="AJ61" i="8"/>
  <c r="AA61" i="8"/>
  <c r="R61" i="8"/>
  <c r="I61" i="8"/>
  <c r="AJ60" i="8"/>
  <c r="AA60" i="8"/>
  <c r="R60" i="8"/>
  <c r="I60" i="8"/>
  <c r="AJ59" i="8"/>
  <c r="AA59" i="8"/>
  <c r="R59" i="8"/>
  <c r="I59" i="8"/>
  <c r="AJ58" i="8"/>
  <c r="AA58" i="8"/>
  <c r="R58" i="8"/>
  <c r="I58" i="8"/>
  <c r="AJ57" i="8"/>
  <c r="AA57" i="8"/>
  <c r="R57" i="8"/>
  <c r="I57" i="8"/>
  <c r="AJ56" i="8"/>
  <c r="AA56" i="8"/>
  <c r="R56" i="8"/>
  <c r="I56" i="8"/>
  <c r="AJ55" i="8"/>
  <c r="AA55" i="8"/>
  <c r="R55" i="8"/>
  <c r="I55" i="8"/>
  <c r="AJ54" i="8"/>
  <c r="AA54" i="8"/>
  <c r="R54" i="8"/>
  <c r="I54" i="8"/>
  <c r="AJ53" i="8"/>
  <c r="AA53" i="8"/>
  <c r="R53" i="8"/>
  <c r="I53" i="8"/>
  <c r="AJ52" i="8"/>
  <c r="AA52" i="8"/>
  <c r="R52" i="8"/>
  <c r="I52" i="8"/>
  <c r="AJ51" i="8"/>
  <c r="AA51" i="8"/>
  <c r="R51" i="8"/>
  <c r="I51" i="8"/>
  <c r="AJ50" i="8"/>
  <c r="AA50" i="8"/>
  <c r="R50" i="8"/>
  <c r="I50" i="8"/>
  <c r="AJ49" i="8"/>
  <c r="AA49" i="8"/>
  <c r="R49" i="8"/>
  <c r="I49" i="8"/>
  <c r="AJ48" i="8"/>
  <c r="AA48" i="8"/>
  <c r="R48" i="8"/>
  <c r="I48" i="8"/>
  <c r="AJ47" i="8"/>
  <c r="AA47" i="8"/>
  <c r="R47" i="8"/>
  <c r="I47" i="8"/>
  <c r="AJ46" i="8"/>
  <c r="AA46" i="8"/>
  <c r="R46" i="8"/>
  <c r="I46" i="8"/>
  <c r="AJ45" i="8"/>
  <c r="AA45" i="8"/>
  <c r="R45" i="8"/>
  <c r="I45" i="8"/>
  <c r="AJ44" i="8"/>
  <c r="AA44" i="8"/>
  <c r="R44" i="8"/>
  <c r="I44" i="8"/>
  <c r="AJ43" i="8"/>
  <c r="AA43" i="8"/>
  <c r="R43" i="8"/>
  <c r="I43" i="8"/>
  <c r="AJ42" i="8"/>
  <c r="AA42" i="8"/>
  <c r="R42" i="8"/>
  <c r="I42" i="8"/>
  <c r="AJ41" i="8"/>
  <c r="AA41" i="8"/>
  <c r="R41" i="8"/>
  <c r="I41" i="8"/>
  <c r="AJ40" i="8"/>
  <c r="AA40" i="8"/>
  <c r="R40" i="8"/>
  <c r="I40" i="8"/>
  <c r="AJ39" i="8"/>
  <c r="AA39" i="8"/>
  <c r="R39" i="8"/>
  <c r="I39" i="8"/>
  <c r="AJ38" i="8"/>
  <c r="AA38" i="8"/>
  <c r="R38" i="8"/>
  <c r="I38" i="8"/>
  <c r="AJ37" i="8"/>
  <c r="AA37" i="8"/>
  <c r="R37" i="8"/>
  <c r="I37" i="8"/>
  <c r="AJ36" i="8"/>
  <c r="AA36" i="8"/>
  <c r="R36" i="8"/>
  <c r="I36" i="8"/>
  <c r="AJ35" i="8"/>
  <c r="AA35" i="8"/>
  <c r="R35" i="8"/>
  <c r="I35" i="8"/>
  <c r="AJ34" i="8"/>
  <c r="AA34" i="8"/>
  <c r="R34" i="8"/>
  <c r="I34" i="8"/>
  <c r="AJ33" i="8"/>
  <c r="AA33" i="8"/>
  <c r="R33" i="8"/>
  <c r="I33" i="8"/>
  <c r="AJ32" i="8"/>
  <c r="AA32" i="8"/>
  <c r="R32" i="8"/>
  <c r="I32" i="8"/>
  <c r="AJ31" i="8"/>
  <c r="AA31" i="8"/>
  <c r="R31" i="8"/>
  <c r="I31" i="8"/>
  <c r="AJ30" i="8"/>
  <c r="AA30" i="8"/>
  <c r="R30" i="8"/>
  <c r="I30" i="8"/>
  <c r="AJ29" i="8"/>
  <c r="AA29" i="8"/>
  <c r="R29" i="8"/>
  <c r="I29" i="8"/>
  <c r="AJ28" i="8"/>
  <c r="AA28" i="8"/>
  <c r="R28" i="8"/>
  <c r="I28" i="8"/>
  <c r="AJ27" i="8"/>
  <c r="AA27" i="8"/>
  <c r="R27" i="8"/>
  <c r="I27" i="8"/>
  <c r="AJ26" i="8"/>
  <c r="AA26" i="8"/>
  <c r="R26" i="8"/>
  <c r="I26" i="8"/>
  <c r="AJ25" i="8"/>
  <c r="AA25" i="8"/>
  <c r="R25" i="8"/>
  <c r="I25" i="8"/>
  <c r="AJ24" i="8"/>
  <c r="AA24" i="8"/>
  <c r="R24" i="8"/>
  <c r="I24" i="8"/>
  <c r="AJ23" i="8"/>
  <c r="AA23" i="8"/>
  <c r="R23" i="8"/>
  <c r="I23" i="8"/>
  <c r="AJ22" i="8"/>
  <c r="AA22" i="8"/>
  <c r="R22" i="8"/>
  <c r="I22" i="8"/>
  <c r="AJ21" i="8"/>
  <c r="AA21" i="8"/>
  <c r="R21" i="8"/>
  <c r="I21" i="8"/>
  <c r="AJ20" i="8"/>
  <c r="AA20" i="8"/>
  <c r="R20" i="8"/>
  <c r="I20" i="8"/>
  <c r="AJ19" i="8"/>
  <c r="AA19" i="8"/>
  <c r="R19" i="8"/>
  <c r="I19" i="8"/>
  <c r="AJ18" i="8"/>
  <c r="AA18" i="8"/>
  <c r="R18" i="8"/>
  <c r="I18" i="8"/>
  <c r="AJ17" i="8"/>
  <c r="AA17" i="8"/>
  <c r="R17" i="8"/>
  <c r="I17" i="8"/>
  <c r="AJ16" i="8"/>
  <c r="AA16" i="8"/>
  <c r="R16" i="8"/>
  <c r="I16" i="8"/>
  <c r="AJ15" i="8"/>
  <c r="AA15" i="8"/>
  <c r="R15" i="8"/>
  <c r="I15" i="8"/>
  <c r="AJ14" i="8"/>
  <c r="AA14" i="8"/>
  <c r="R14" i="8"/>
  <c r="I14" i="8"/>
  <c r="AJ13" i="8"/>
  <c r="AA13" i="8"/>
  <c r="R13" i="8"/>
  <c r="I13" i="8"/>
  <c r="B13" i="8"/>
  <c r="AJ12" i="8"/>
  <c r="AA12" i="8"/>
  <c r="R12" i="8"/>
  <c r="I12" i="8"/>
  <c r="AJ11" i="8"/>
  <c r="AA11" i="8"/>
  <c r="R11" i="8"/>
  <c r="I11" i="8"/>
  <c r="AJ10" i="8"/>
  <c r="AA10" i="8"/>
  <c r="R10" i="8"/>
  <c r="I10" i="8"/>
  <c r="AJ9" i="8"/>
  <c r="AA9" i="8"/>
  <c r="R9" i="8"/>
  <c r="I9" i="8"/>
  <c r="B9" i="8"/>
  <c r="B10" i="8" s="1"/>
  <c r="AJ8" i="8"/>
  <c r="AA8" i="8"/>
  <c r="R8" i="8"/>
  <c r="I8" i="8"/>
  <c r="AJ7" i="8"/>
  <c r="AA7" i="8"/>
  <c r="R7" i="8"/>
  <c r="I7" i="8"/>
  <c r="B7" i="8"/>
  <c r="AJ6" i="8"/>
  <c r="AA6" i="8"/>
  <c r="R6" i="8"/>
  <c r="I6" i="8"/>
  <c r="AJ5" i="8"/>
  <c r="AA5" i="8"/>
  <c r="R5" i="8"/>
  <c r="I5" i="8"/>
  <c r="AJ4" i="8"/>
  <c r="AA4" i="8"/>
  <c r="R4" i="8"/>
  <c r="I4" i="8"/>
  <c r="B4" i="8"/>
  <c r="AJ363" i="7"/>
  <c r="AJ362" i="7"/>
  <c r="AJ361" i="7"/>
  <c r="AJ360" i="7"/>
  <c r="AJ359" i="7"/>
  <c r="AJ358" i="7"/>
  <c r="AJ357" i="7"/>
  <c r="AJ356" i="7"/>
  <c r="AJ355" i="7"/>
  <c r="AJ354" i="7"/>
  <c r="AJ353" i="7"/>
  <c r="AJ352" i="7"/>
  <c r="AJ351" i="7"/>
  <c r="AJ350" i="7"/>
  <c r="AJ349" i="7"/>
  <c r="AJ348" i="7"/>
  <c r="AJ347" i="7"/>
  <c r="AJ346" i="7"/>
  <c r="AJ345" i="7"/>
  <c r="AJ344" i="7"/>
  <c r="AJ343" i="7"/>
  <c r="AJ342" i="7"/>
  <c r="AJ341" i="7"/>
  <c r="AJ340" i="7"/>
  <c r="AJ339" i="7"/>
  <c r="AJ338" i="7"/>
  <c r="AJ337" i="7"/>
  <c r="AJ336" i="7"/>
  <c r="AJ335" i="7"/>
  <c r="AJ334" i="7"/>
  <c r="AJ333" i="7"/>
  <c r="AJ332" i="7"/>
  <c r="AJ331" i="7"/>
  <c r="AJ330" i="7"/>
  <c r="AJ329" i="7"/>
  <c r="AJ328" i="7"/>
  <c r="AJ327" i="7"/>
  <c r="AJ326" i="7"/>
  <c r="AJ325" i="7"/>
  <c r="AJ324" i="7"/>
  <c r="AJ323" i="7"/>
  <c r="AJ322" i="7"/>
  <c r="AJ321" i="7"/>
  <c r="AJ320" i="7"/>
  <c r="AJ319" i="7"/>
  <c r="AJ318" i="7"/>
  <c r="AJ317" i="7"/>
  <c r="AJ316" i="7"/>
  <c r="AJ315" i="7"/>
  <c r="AJ314" i="7"/>
  <c r="AJ313" i="7"/>
  <c r="AJ312" i="7"/>
  <c r="AJ311" i="7"/>
  <c r="AJ310" i="7"/>
  <c r="AJ309" i="7"/>
  <c r="AJ308" i="7"/>
  <c r="AJ307" i="7"/>
  <c r="AJ306" i="7"/>
  <c r="AJ305" i="7"/>
  <c r="AJ304" i="7"/>
  <c r="AJ303" i="7"/>
  <c r="AJ302" i="7"/>
  <c r="AJ301" i="7"/>
  <c r="AJ300" i="7"/>
  <c r="AJ299" i="7"/>
  <c r="AJ298" i="7"/>
  <c r="AJ297" i="7"/>
  <c r="AJ296" i="7"/>
  <c r="AJ295" i="7"/>
  <c r="AJ294" i="7"/>
  <c r="AJ293" i="7"/>
  <c r="AJ292" i="7"/>
  <c r="AJ291" i="7"/>
  <c r="AJ290" i="7"/>
  <c r="AJ289" i="7"/>
  <c r="AJ288" i="7"/>
  <c r="AJ287" i="7"/>
  <c r="AJ286" i="7"/>
  <c r="AJ285" i="7"/>
  <c r="AJ284" i="7"/>
  <c r="AJ283" i="7"/>
  <c r="AJ282" i="7"/>
  <c r="AJ281" i="7"/>
  <c r="AJ280" i="7"/>
  <c r="AJ279" i="7"/>
  <c r="AJ278" i="7"/>
  <c r="AJ277" i="7"/>
  <c r="AJ276" i="7"/>
  <c r="AJ275" i="7"/>
  <c r="AJ274" i="7"/>
  <c r="AJ273" i="7"/>
  <c r="AJ272" i="7"/>
  <c r="AJ271" i="7"/>
  <c r="AJ270" i="7"/>
  <c r="AJ269" i="7"/>
  <c r="AJ268" i="7"/>
  <c r="AJ267" i="7"/>
  <c r="AJ266" i="7"/>
  <c r="AJ265" i="7"/>
  <c r="AJ264" i="7"/>
  <c r="AJ263" i="7"/>
  <c r="AJ262" i="7"/>
  <c r="AJ261" i="7"/>
  <c r="AJ260" i="7"/>
  <c r="AJ259" i="7"/>
  <c r="AJ258" i="7"/>
  <c r="AJ257" i="7"/>
  <c r="AJ256" i="7"/>
  <c r="AJ255" i="7"/>
  <c r="AJ254" i="7"/>
  <c r="AJ253" i="7"/>
  <c r="AJ252" i="7"/>
  <c r="AJ251" i="7"/>
  <c r="AJ250" i="7"/>
  <c r="AJ249" i="7"/>
  <c r="AJ248" i="7"/>
  <c r="AJ247" i="7"/>
  <c r="AJ246" i="7"/>
  <c r="AJ245" i="7"/>
  <c r="AJ244" i="7"/>
  <c r="AJ243" i="7"/>
  <c r="AJ242" i="7"/>
  <c r="AJ241" i="7"/>
  <c r="AJ240" i="7"/>
  <c r="AJ239" i="7"/>
  <c r="AJ238" i="7"/>
  <c r="AJ237" i="7"/>
  <c r="AJ236" i="7"/>
  <c r="AJ235" i="7"/>
  <c r="AJ234" i="7"/>
  <c r="AJ233" i="7"/>
  <c r="AJ232" i="7"/>
  <c r="AJ231" i="7"/>
  <c r="AJ230" i="7"/>
  <c r="AJ229" i="7"/>
  <c r="AJ228" i="7"/>
  <c r="AJ227" i="7"/>
  <c r="AJ226" i="7"/>
  <c r="AJ225" i="7"/>
  <c r="AJ224" i="7"/>
  <c r="AJ223" i="7"/>
  <c r="AJ222" i="7"/>
  <c r="AJ221" i="7"/>
  <c r="AJ220" i="7"/>
  <c r="AJ219" i="7"/>
  <c r="AJ218" i="7"/>
  <c r="AJ217" i="7"/>
  <c r="AJ216" i="7"/>
  <c r="AJ215" i="7"/>
  <c r="AJ214" i="7"/>
  <c r="AJ213" i="7"/>
  <c r="AJ212" i="7"/>
  <c r="AJ211" i="7"/>
  <c r="AJ210" i="7"/>
  <c r="AJ209" i="7"/>
  <c r="AJ208" i="7"/>
  <c r="AJ207" i="7"/>
  <c r="AJ206" i="7"/>
  <c r="AJ205" i="7"/>
  <c r="AJ204" i="7"/>
  <c r="AJ203" i="7"/>
  <c r="AJ202" i="7"/>
  <c r="AJ201" i="7"/>
  <c r="AJ200" i="7"/>
  <c r="AJ199" i="7"/>
  <c r="AJ198" i="7"/>
  <c r="AJ197" i="7"/>
  <c r="AJ196" i="7"/>
  <c r="AJ195" i="7"/>
  <c r="AJ194" i="7"/>
  <c r="AJ193" i="7"/>
  <c r="AJ192" i="7"/>
  <c r="AJ191" i="7"/>
  <c r="AJ190" i="7"/>
  <c r="AJ189" i="7"/>
  <c r="AJ188" i="7"/>
  <c r="AJ187" i="7"/>
  <c r="AJ186" i="7"/>
  <c r="AJ185" i="7"/>
  <c r="AJ184" i="7"/>
  <c r="AJ183" i="7"/>
  <c r="AJ182" i="7"/>
  <c r="AJ181" i="7"/>
  <c r="AJ180" i="7"/>
  <c r="AJ179" i="7"/>
  <c r="AJ178" i="7"/>
  <c r="AJ177" i="7"/>
  <c r="AJ176" i="7"/>
  <c r="AJ175" i="7"/>
  <c r="AJ174" i="7"/>
  <c r="AJ173" i="7"/>
  <c r="AJ172" i="7"/>
  <c r="AJ171" i="7"/>
  <c r="AJ170" i="7"/>
  <c r="AJ169" i="7"/>
  <c r="AJ168" i="7"/>
  <c r="AJ167" i="7"/>
  <c r="AJ166" i="7"/>
  <c r="AJ165" i="7"/>
  <c r="AJ164" i="7"/>
  <c r="AJ163" i="7"/>
  <c r="AJ162" i="7"/>
  <c r="AJ161" i="7"/>
  <c r="AJ160" i="7"/>
  <c r="AJ159" i="7"/>
  <c r="AJ158" i="7"/>
  <c r="AJ157" i="7"/>
  <c r="AJ156" i="7"/>
  <c r="AJ155" i="7"/>
  <c r="AJ154" i="7"/>
  <c r="AJ153" i="7"/>
  <c r="AJ152" i="7"/>
  <c r="AJ151" i="7"/>
  <c r="AJ150" i="7"/>
  <c r="AJ149" i="7"/>
  <c r="AJ148" i="7"/>
  <c r="AJ147" i="7"/>
  <c r="AJ146" i="7"/>
  <c r="AJ145" i="7"/>
  <c r="AJ144" i="7"/>
  <c r="AJ143" i="7"/>
  <c r="AJ142" i="7"/>
  <c r="AJ141" i="7"/>
  <c r="AJ140" i="7"/>
  <c r="AJ139" i="7"/>
  <c r="AJ138" i="7"/>
  <c r="AJ137" i="7"/>
  <c r="AJ136" i="7"/>
  <c r="AJ135" i="7"/>
  <c r="AJ134" i="7"/>
  <c r="AJ133" i="7"/>
  <c r="AJ132" i="7"/>
  <c r="AJ131" i="7"/>
  <c r="AJ130" i="7"/>
  <c r="AJ129" i="7"/>
  <c r="AJ128" i="7"/>
  <c r="AJ127" i="7"/>
  <c r="AJ126" i="7"/>
  <c r="AJ125" i="7"/>
  <c r="AJ124" i="7"/>
  <c r="AJ123" i="7"/>
  <c r="AJ122" i="7"/>
  <c r="AJ121" i="7"/>
  <c r="AJ120" i="7"/>
  <c r="AJ119" i="7"/>
  <c r="AJ118" i="7"/>
  <c r="AJ117" i="7"/>
  <c r="AJ116" i="7"/>
  <c r="AJ115" i="7"/>
  <c r="AJ114" i="7"/>
  <c r="AJ113" i="7"/>
  <c r="AJ112" i="7"/>
  <c r="AJ111" i="7"/>
  <c r="AJ110" i="7"/>
  <c r="AJ109" i="7"/>
  <c r="AJ108" i="7"/>
  <c r="AJ107" i="7"/>
  <c r="AJ106" i="7"/>
  <c r="AJ105" i="7"/>
  <c r="AJ104" i="7"/>
  <c r="AJ103" i="7"/>
  <c r="AJ102" i="7"/>
  <c r="AJ101" i="7"/>
  <c r="AJ100" i="7"/>
  <c r="AJ99" i="7"/>
  <c r="AJ98" i="7"/>
  <c r="AJ97" i="7"/>
  <c r="AJ96" i="7"/>
  <c r="AJ95" i="7"/>
  <c r="AJ94" i="7"/>
  <c r="AJ93" i="7"/>
  <c r="AJ92" i="7"/>
  <c r="AJ91" i="7"/>
  <c r="AJ90" i="7"/>
  <c r="AJ89" i="7"/>
  <c r="AJ88" i="7"/>
  <c r="AJ87" i="7"/>
  <c r="AJ86" i="7"/>
  <c r="AJ85" i="7"/>
  <c r="AJ84" i="7"/>
  <c r="AJ83" i="7"/>
  <c r="AJ82" i="7"/>
  <c r="AJ81" i="7"/>
  <c r="AJ80" i="7"/>
  <c r="AJ79" i="7"/>
  <c r="AJ78" i="7"/>
  <c r="AJ77" i="7"/>
  <c r="AJ76" i="7"/>
  <c r="AJ75" i="7"/>
  <c r="AJ74" i="7"/>
  <c r="AJ73" i="7"/>
  <c r="AJ72" i="7"/>
  <c r="AJ71" i="7"/>
  <c r="AJ70" i="7"/>
  <c r="AJ69" i="7"/>
  <c r="AJ68" i="7"/>
  <c r="AJ67" i="7"/>
  <c r="AJ66" i="7"/>
  <c r="AJ65" i="7"/>
  <c r="AJ64" i="7"/>
  <c r="AJ63" i="7"/>
  <c r="AJ62" i="7"/>
  <c r="AJ61" i="7"/>
  <c r="AJ60" i="7"/>
  <c r="AJ59" i="7"/>
  <c r="AJ58" i="7"/>
  <c r="AJ57" i="7"/>
  <c r="AJ56" i="7"/>
  <c r="AJ55" i="7"/>
  <c r="AJ54" i="7"/>
  <c r="AJ53" i="7"/>
  <c r="AJ52" i="7"/>
  <c r="AJ51" i="7"/>
  <c r="AJ50" i="7"/>
  <c r="AJ49" i="7"/>
  <c r="AJ48" i="7"/>
  <c r="AJ47" i="7"/>
  <c r="AJ46" i="7"/>
  <c r="AJ45" i="7"/>
  <c r="AJ44" i="7"/>
  <c r="AJ43" i="7"/>
  <c r="AJ42" i="7"/>
  <c r="AJ41" i="7"/>
  <c r="AJ40" i="7"/>
  <c r="AJ39" i="7"/>
  <c r="AJ38" i="7"/>
  <c r="AJ37" i="7"/>
  <c r="AJ36" i="7"/>
  <c r="AJ35" i="7"/>
  <c r="AJ34" i="7"/>
  <c r="AJ33" i="7"/>
  <c r="AJ32" i="7"/>
  <c r="AJ31" i="7"/>
  <c r="AJ30" i="7"/>
  <c r="AJ29" i="7"/>
  <c r="AJ28" i="7"/>
  <c r="AJ27" i="7"/>
  <c r="AJ26" i="7"/>
  <c r="AJ25" i="7"/>
  <c r="AJ24" i="7"/>
  <c r="AJ23" i="7"/>
  <c r="AJ22" i="7"/>
  <c r="AJ21" i="7"/>
  <c r="AJ20" i="7"/>
  <c r="AJ19" i="7"/>
  <c r="AJ18" i="7"/>
  <c r="AJ17" i="7"/>
  <c r="AJ16" i="7"/>
  <c r="AJ15" i="7"/>
  <c r="AJ14" i="7"/>
  <c r="AJ13" i="7"/>
  <c r="AJ12" i="7"/>
  <c r="AJ11" i="7"/>
  <c r="AJ10" i="7"/>
  <c r="AJ9" i="7"/>
  <c r="AJ8" i="7"/>
  <c r="AJ7" i="7"/>
  <c r="AJ6" i="7"/>
  <c r="AJ5" i="7"/>
  <c r="AJ4" i="7"/>
  <c r="AA363" i="7"/>
  <c r="AA362" i="7"/>
  <c r="AA361" i="7"/>
  <c r="AA360" i="7"/>
  <c r="AA359" i="7"/>
  <c r="AA358" i="7"/>
  <c r="AA357" i="7"/>
  <c r="AA356" i="7"/>
  <c r="AA355" i="7"/>
  <c r="AA354" i="7"/>
  <c r="AA353" i="7"/>
  <c r="AA352" i="7"/>
  <c r="AA351" i="7"/>
  <c r="AA350" i="7"/>
  <c r="AA349" i="7"/>
  <c r="AA348" i="7"/>
  <c r="AA347" i="7"/>
  <c r="AA346" i="7"/>
  <c r="AA345" i="7"/>
  <c r="AA344" i="7"/>
  <c r="AA343" i="7"/>
  <c r="AA342" i="7"/>
  <c r="AA341" i="7"/>
  <c r="AA340" i="7"/>
  <c r="AA339" i="7"/>
  <c r="AA338" i="7"/>
  <c r="AA337" i="7"/>
  <c r="AA336" i="7"/>
  <c r="AA335" i="7"/>
  <c r="AA334" i="7"/>
  <c r="AA333" i="7"/>
  <c r="AA332" i="7"/>
  <c r="AA331" i="7"/>
  <c r="AA330" i="7"/>
  <c r="AA329" i="7"/>
  <c r="AA328" i="7"/>
  <c r="AA327" i="7"/>
  <c r="AA326" i="7"/>
  <c r="AA325" i="7"/>
  <c r="AA324" i="7"/>
  <c r="AA323" i="7"/>
  <c r="AA322" i="7"/>
  <c r="AA321" i="7"/>
  <c r="AA320" i="7"/>
  <c r="AA319" i="7"/>
  <c r="AA318" i="7"/>
  <c r="AA317" i="7"/>
  <c r="AA316" i="7"/>
  <c r="AA315" i="7"/>
  <c r="AA314" i="7"/>
  <c r="AA313" i="7"/>
  <c r="AA312" i="7"/>
  <c r="AA311" i="7"/>
  <c r="AA310" i="7"/>
  <c r="AA309" i="7"/>
  <c r="AA308" i="7"/>
  <c r="AA307" i="7"/>
  <c r="AA306" i="7"/>
  <c r="AA305" i="7"/>
  <c r="AA304" i="7"/>
  <c r="AA303" i="7"/>
  <c r="AA302" i="7"/>
  <c r="AA301" i="7"/>
  <c r="AA300" i="7"/>
  <c r="AA299" i="7"/>
  <c r="AA298" i="7"/>
  <c r="AA297" i="7"/>
  <c r="AA296" i="7"/>
  <c r="AA295" i="7"/>
  <c r="AA294" i="7"/>
  <c r="AA293" i="7"/>
  <c r="AA292" i="7"/>
  <c r="AA291" i="7"/>
  <c r="AA290" i="7"/>
  <c r="AA289" i="7"/>
  <c r="AA288" i="7"/>
  <c r="AA287" i="7"/>
  <c r="AA286" i="7"/>
  <c r="AA285" i="7"/>
  <c r="AA284" i="7"/>
  <c r="AA283" i="7"/>
  <c r="AA282" i="7"/>
  <c r="AA281" i="7"/>
  <c r="AA280" i="7"/>
  <c r="AA279" i="7"/>
  <c r="AA278" i="7"/>
  <c r="AA277" i="7"/>
  <c r="AA276" i="7"/>
  <c r="AA275" i="7"/>
  <c r="AA274" i="7"/>
  <c r="AA273" i="7"/>
  <c r="AA272" i="7"/>
  <c r="AA271" i="7"/>
  <c r="AA270" i="7"/>
  <c r="AA269" i="7"/>
  <c r="AA268" i="7"/>
  <c r="AA267" i="7"/>
  <c r="AA266" i="7"/>
  <c r="AA265" i="7"/>
  <c r="AA264" i="7"/>
  <c r="AA263" i="7"/>
  <c r="AA262" i="7"/>
  <c r="AA261" i="7"/>
  <c r="AA260" i="7"/>
  <c r="AA259" i="7"/>
  <c r="AA258" i="7"/>
  <c r="AA257" i="7"/>
  <c r="AA256" i="7"/>
  <c r="AA255" i="7"/>
  <c r="AA254" i="7"/>
  <c r="AA253" i="7"/>
  <c r="AA252" i="7"/>
  <c r="AA251" i="7"/>
  <c r="AA250" i="7"/>
  <c r="AA249" i="7"/>
  <c r="AA248" i="7"/>
  <c r="AA247" i="7"/>
  <c r="AA246" i="7"/>
  <c r="AA245" i="7"/>
  <c r="AA244" i="7"/>
  <c r="AA243" i="7"/>
  <c r="AA242" i="7"/>
  <c r="AA241" i="7"/>
  <c r="AA240" i="7"/>
  <c r="AA239" i="7"/>
  <c r="AA238" i="7"/>
  <c r="AA237" i="7"/>
  <c r="AA236" i="7"/>
  <c r="AA235" i="7"/>
  <c r="AA234" i="7"/>
  <c r="AA233" i="7"/>
  <c r="AA232" i="7"/>
  <c r="AA231" i="7"/>
  <c r="AA230" i="7"/>
  <c r="AA229" i="7"/>
  <c r="AA228" i="7"/>
  <c r="AA227" i="7"/>
  <c r="AA226" i="7"/>
  <c r="AA225" i="7"/>
  <c r="AA224" i="7"/>
  <c r="AA223" i="7"/>
  <c r="AA222" i="7"/>
  <c r="AA221" i="7"/>
  <c r="AA220" i="7"/>
  <c r="AA219" i="7"/>
  <c r="AA218" i="7"/>
  <c r="AA217" i="7"/>
  <c r="AA216" i="7"/>
  <c r="AA215" i="7"/>
  <c r="AA214" i="7"/>
  <c r="AA213" i="7"/>
  <c r="AA212" i="7"/>
  <c r="AA211" i="7"/>
  <c r="AA210" i="7"/>
  <c r="AA209" i="7"/>
  <c r="AA208" i="7"/>
  <c r="AA207" i="7"/>
  <c r="AA206" i="7"/>
  <c r="AA205" i="7"/>
  <c r="AA204" i="7"/>
  <c r="AA203" i="7"/>
  <c r="AA202" i="7"/>
  <c r="AA201" i="7"/>
  <c r="AA200" i="7"/>
  <c r="AA199" i="7"/>
  <c r="AA198" i="7"/>
  <c r="AA197" i="7"/>
  <c r="AA196" i="7"/>
  <c r="AA195" i="7"/>
  <c r="AA194" i="7"/>
  <c r="AA193" i="7"/>
  <c r="AA192" i="7"/>
  <c r="AA191" i="7"/>
  <c r="AA190" i="7"/>
  <c r="AA189" i="7"/>
  <c r="AA188" i="7"/>
  <c r="AA187" i="7"/>
  <c r="AA186" i="7"/>
  <c r="AA185" i="7"/>
  <c r="AA184" i="7"/>
  <c r="AA183" i="7"/>
  <c r="AA182" i="7"/>
  <c r="AA181" i="7"/>
  <c r="AA180" i="7"/>
  <c r="AA179" i="7"/>
  <c r="AA178" i="7"/>
  <c r="AA177" i="7"/>
  <c r="AA176" i="7"/>
  <c r="AA175" i="7"/>
  <c r="AA174" i="7"/>
  <c r="AA173" i="7"/>
  <c r="AA172" i="7"/>
  <c r="AA171" i="7"/>
  <c r="AA170" i="7"/>
  <c r="AA169" i="7"/>
  <c r="AA168" i="7"/>
  <c r="AA167" i="7"/>
  <c r="AA166" i="7"/>
  <c r="AA165" i="7"/>
  <c r="AA164" i="7"/>
  <c r="AA163" i="7"/>
  <c r="AA162" i="7"/>
  <c r="AA161" i="7"/>
  <c r="AA160" i="7"/>
  <c r="AA159" i="7"/>
  <c r="AA158" i="7"/>
  <c r="AA157" i="7"/>
  <c r="AA156" i="7"/>
  <c r="AA155" i="7"/>
  <c r="AA154" i="7"/>
  <c r="AA153" i="7"/>
  <c r="AA152" i="7"/>
  <c r="AA151" i="7"/>
  <c r="AA150" i="7"/>
  <c r="AA149" i="7"/>
  <c r="AA148" i="7"/>
  <c r="AA147" i="7"/>
  <c r="AA146" i="7"/>
  <c r="AA145" i="7"/>
  <c r="AA144" i="7"/>
  <c r="AA143" i="7"/>
  <c r="AA142" i="7"/>
  <c r="AA141" i="7"/>
  <c r="AA140" i="7"/>
  <c r="AA139" i="7"/>
  <c r="AA138" i="7"/>
  <c r="AA137" i="7"/>
  <c r="AA136" i="7"/>
  <c r="AA135" i="7"/>
  <c r="AA134" i="7"/>
  <c r="AA133" i="7"/>
  <c r="AA132" i="7"/>
  <c r="AA131" i="7"/>
  <c r="AA130" i="7"/>
  <c r="AA129" i="7"/>
  <c r="AA128" i="7"/>
  <c r="AA127" i="7"/>
  <c r="AA126" i="7"/>
  <c r="AA125" i="7"/>
  <c r="AA124" i="7"/>
  <c r="AA123" i="7"/>
  <c r="AA122" i="7"/>
  <c r="AA121" i="7"/>
  <c r="AA120" i="7"/>
  <c r="AA119" i="7"/>
  <c r="AA118" i="7"/>
  <c r="AA117" i="7"/>
  <c r="AA116" i="7"/>
  <c r="AA115" i="7"/>
  <c r="AA114" i="7"/>
  <c r="AA113" i="7"/>
  <c r="AA112" i="7"/>
  <c r="AA111" i="7"/>
  <c r="AA110" i="7"/>
  <c r="AA109" i="7"/>
  <c r="AA108" i="7"/>
  <c r="AA107" i="7"/>
  <c r="AA106" i="7"/>
  <c r="AA105" i="7"/>
  <c r="AA104" i="7"/>
  <c r="AA103" i="7"/>
  <c r="AA102" i="7"/>
  <c r="AA101" i="7"/>
  <c r="AA100" i="7"/>
  <c r="AA99" i="7"/>
  <c r="AA98" i="7"/>
  <c r="AA97" i="7"/>
  <c r="AA96" i="7"/>
  <c r="AA95" i="7"/>
  <c r="AA94" i="7"/>
  <c r="AA93" i="7"/>
  <c r="AA92" i="7"/>
  <c r="AA91" i="7"/>
  <c r="AA90" i="7"/>
  <c r="AA89" i="7"/>
  <c r="AA88" i="7"/>
  <c r="AA87" i="7"/>
  <c r="AA86" i="7"/>
  <c r="AA85" i="7"/>
  <c r="AA84" i="7"/>
  <c r="AA83" i="7"/>
  <c r="AA82" i="7"/>
  <c r="AA81" i="7"/>
  <c r="AA80" i="7"/>
  <c r="AA79" i="7"/>
  <c r="AA78" i="7"/>
  <c r="AA77" i="7"/>
  <c r="AA76" i="7"/>
  <c r="AA75" i="7"/>
  <c r="AA74" i="7"/>
  <c r="AA73" i="7"/>
  <c r="AA72" i="7"/>
  <c r="AA71" i="7"/>
  <c r="AA70" i="7"/>
  <c r="AA69" i="7"/>
  <c r="AA68" i="7"/>
  <c r="AA67" i="7"/>
  <c r="AA66" i="7"/>
  <c r="AA65" i="7"/>
  <c r="AA64" i="7"/>
  <c r="AA63" i="7"/>
  <c r="AA62" i="7"/>
  <c r="AA61" i="7"/>
  <c r="AA60" i="7"/>
  <c r="AA59" i="7"/>
  <c r="AA58" i="7"/>
  <c r="AA57" i="7"/>
  <c r="AA56" i="7"/>
  <c r="AA55" i="7"/>
  <c r="AA54" i="7"/>
  <c r="AA53" i="7"/>
  <c r="AA52" i="7"/>
  <c r="AA51" i="7"/>
  <c r="AA50" i="7"/>
  <c r="AA49" i="7"/>
  <c r="AA48" i="7"/>
  <c r="AA47" i="7"/>
  <c r="AA46" i="7"/>
  <c r="AA45" i="7"/>
  <c r="AA44" i="7"/>
  <c r="AA43" i="7"/>
  <c r="AA42" i="7"/>
  <c r="AA41" i="7"/>
  <c r="AA40" i="7"/>
  <c r="AA39" i="7"/>
  <c r="AA38" i="7"/>
  <c r="AA37" i="7"/>
  <c r="AA36" i="7"/>
  <c r="AA35" i="7"/>
  <c r="AA34" i="7"/>
  <c r="AA33" i="7"/>
  <c r="AA32" i="7"/>
  <c r="AA31" i="7"/>
  <c r="AA30" i="7"/>
  <c r="AA29" i="7"/>
  <c r="AA28" i="7"/>
  <c r="AA27" i="7"/>
  <c r="AA26" i="7"/>
  <c r="AA25" i="7"/>
  <c r="AA24" i="7"/>
  <c r="AA23" i="7"/>
  <c r="AA22" i="7"/>
  <c r="AA21" i="7"/>
  <c r="AA20" i="7"/>
  <c r="AA19" i="7"/>
  <c r="AA18" i="7"/>
  <c r="AA17" i="7"/>
  <c r="AA16" i="7"/>
  <c r="AA15" i="7"/>
  <c r="AA14" i="7"/>
  <c r="AA13" i="7"/>
  <c r="AA12" i="7"/>
  <c r="AA11" i="7"/>
  <c r="AA10" i="7"/>
  <c r="AA9" i="7"/>
  <c r="AA8" i="7"/>
  <c r="AA7" i="7"/>
  <c r="AA6" i="7"/>
  <c r="AA5" i="7"/>
  <c r="AA4" i="7"/>
  <c r="R363" i="7"/>
  <c r="R362" i="7"/>
  <c r="R361" i="7"/>
  <c r="R360" i="7"/>
  <c r="R359" i="7"/>
  <c r="R358" i="7"/>
  <c r="R357" i="7"/>
  <c r="R356" i="7"/>
  <c r="R355" i="7"/>
  <c r="R354" i="7"/>
  <c r="R353" i="7"/>
  <c r="R352" i="7"/>
  <c r="R351" i="7"/>
  <c r="R350" i="7"/>
  <c r="R349" i="7"/>
  <c r="R348" i="7"/>
  <c r="R347" i="7"/>
  <c r="R346" i="7"/>
  <c r="R345" i="7"/>
  <c r="R344" i="7"/>
  <c r="R343" i="7"/>
  <c r="R342" i="7"/>
  <c r="R341" i="7"/>
  <c r="R340" i="7"/>
  <c r="R339" i="7"/>
  <c r="R338" i="7"/>
  <c r="R337" i="7"/>
  <c r="R336" i="7"/>
  <c r="R335" i="7"/>
  <c r="R334" i="7"/>
  <c r="R333" i="7"/>
  <c r="R332" i="7"/>
  <c r="R331" i="7"/>
  <c r="R330" i="7"/>
  <c r="R329" i="7"/>
  <c r="R328" i="7"/>
  <c r="R327" i="7"/>
  <c r="R326" i="7"/>
  <c r="R325" i="7"/>
  <c r="R324" i="7"/>
  <c r="R323" i="7"/>
  <c r="R322" i="7"/>
  <c r="R321" i="7"/>
  <c r="R320" i="7"/>
  <c r="R319" i="7"/>
  <c r="R318" i="7"/>
  <c r="R317" i="7"/>
  <c r="R316" i="7"/>
  <c r="R315" i="7"/>
  <c r="R314" i="7"/>
  <c r="R313" i="7"/>
  <c r="R312" i="7"/>
  <c r="R311" i="7"/>
  <c r="R310" i="7"/>
  <c r="R309" i="7"/>
  <c r="R308" i="7"/>
  <c r="R307" i="7"/>
  <c r="R306" i="7"/>
  <c r="R305" i="7"/>
  <c r="R304" i="7"/>
  <c r="R303" i="7"/>
  <c r="R302" i="7"/>
  <c r="R301" i="7"/>
  <c r="R300" i="7"/>
  <c r="R299" i="7"/>
  <c r="R298" i="7"/>
  <c r="R297" i="7"/>
  <c r="R296" i="7"/>
  <c r="R295" i="7"/>
  <c r="R294" i="7"/>
  <c r="R293" i="7"/>
  <c r="R292" i="7"/>
  <c r="R291" i="7"/>
  <c r="R290" i="7"/>
  <c r="R289" i="7"/>
  <c r="R288" i="7"/>
  <c r="R287" i="7"/>
  <c r="R286" i="7"/>
  <c r="R285" i="7"/>
  <c r="R284" i="7"/>
  <c r="R283" i="7"/>
  <c r="R282" i="7"/>
  <c r="R281" i="7"/>
  <c r="R280" i="7"/>
  <c r="R279" i="7"/>
  <c r="R278" i="7"/>
  <c r="R277" i="7"/>
  <c r="R276" i="7"/>
  <c r="R275" i="7"/>
  <c r="R274" i="7"/>
  <c r="R273" i="7"/>
  <c r="R272" i="7"/>
  <c r="R271" i="7"/>
  <c r="R270" i="7"/>
  <c r="R269" i="7"/>
  <c r="R268" i="7"/>
  <c r="R267" i="7"/>
  <c r="R266" i="7"/>
  <c r="R265" i="7"/>
  <c r="R264" i="7"/>
  <c r="R263" i="7"/>
  <c r="R262" i="7"/>
  <c r="R261" i="7"/>
  <c r="R260" i="7"/>
  <c r="R259" i="7"/>
  <c r="R258" i="7"/>
  <c r="R257" i="7"/>
  <c r="R256" i="7"/>
  <c r="R255" i="7"/>
  <c r="R254" i="7"/>
  <c r="R253" i="7"/>
  <c r="R252" i="7"/>
  <c r="R251" i="7"/>
  <c r="R250" i="7"/>
  <c r="R249" i="7"/>
  <c r="R248" i="7"/>
  <c r="R247" i="7"/>
  <c r="R246" i="7"/>
  <c r="R245" i="7"/>
  <c r="R244" i="7"/>
  <c r="R243" i="7"/>
  <c r="R242" i="7"/>
  <c r="R241" i="7"/>
  <c r="R240" i="7"/>
  <c r="R239" i="7"/>
  <c r="R238" i="7"/>
  <c r="R237" i="7"/>
  <c r="R236" i="7"/>
  <c r="R235" i="7"/>
  <c r="R234" i="7"/>
  <c r="R233" i="7"/>
  <c r="R232" i="7"/>
  <c r="R231" i="7"/>
  <c r="R230" i="7"/>
  <c r="R229" i="7"/>
  <c r="R228" i="7"/>
  <c r="R227" i="7"/>
  <c r="R226" i="7"/>
  <c r="R225" i="7"/>
  <c r="R224" i="7"/>
  <c r="R223" i="7"/>
  <c r="R222" i="7"/>
  <c r="R221" i="7"/>
  <c r="R220" i="7"/>
  <c r="R219" i="7"/>
  <c r="R218" i="7"/>
  <c r="R217" i="7"/>
  <c r="R216" i="7"/>
  <c r="R215" i="7"/>
  <c r="R214" i="7"/>
  <c r="R213" i="7"/>
  <c r="R212" i="7"/>
  <c r="R211" i="7"/>
  <c r="R210" i="7"/>
  <c r="R209" i="7"/>
  <c r="R208" i="7"/>
  <c r="R207" i="7"/>
  <c r="R206" i="7"/>
  <c r="R205" i="7"/>
  <c r="R204" i="7"/>
  <c r="R203" i="7"/>
  <c r="R202" i="7"/>
  <c r="R201" i="7"/>
  <c r="R200" i="7"/>
  <c r="R199" i="7"/>
  <c r="R198" i="7"/>
  <c r="R197" i="7"/>
  <c r="R196" i="7"/>
  <c r="R195" i="7"/>
  <c r="R194" i="7"/>
  <c r="R193" i="7"/>
  <c r="R192" i="7"/>
  <c r="R191" i="7"/>
  <c r="R190" i="7"/>
  <c r="R189" i="7"/>
  <c r="R188" i="7"/>
  <c r="R187" i="7"/>
  <c r="R186" i="7"/>
  <c r="R185" i="7"/>
  <c r="R184" i="7"/>
  <c r="R183" i="7"/>
  <c r="R182" i="7"/>
  <c r="R181" i="7"/>
  <c r="R180" i="7"/>
  <c r="R179" i="7"/>
  <c r="R178" i="7"/>
  <c r="R177" i="7"/>
  <c r="R176" i="7"/>
  <c r="R175" i="7"/>
  <c r="R174" i="7"/>
  <c r="R173" i="7"/>
  <c r="R172" i="7"/>
  <c r="R171" i="7"/>
  <c r="R170" i="7"/>
  <c r="R169" i="7"/>
  <c r="R168" i="7"/>
  <c r="R167" i="7"/>
  <c r="R166" i="7"/>
  <c r="R165" i="7"/>
  <c r="R164" i="7"/>
  <c r="R163" i="7"/>
  <c r="R162" i="7"/>
  <c r="R161" i="7"/>
  <c r="R160" i="7"/>
  <c r="R159" i="7"/>
  <c r="R158" i="7"/>
  <c r="R157" i="7"/>
  <c r="R156" i="7"/>
  <c r="R155" i="7"/>
  <c r="R154" i="7"/>
  <c r="R153" i="7"/>
  <c r="R152" i="7"/>
  <c r="R151" i="7"/>
  <c r="R150" i="7"/>
  <c r="R149" i="7"/>
  <c r="R148" i="7"/>
  <c r="R147" i="7"/>
  <c r="R146" i="7"/>
  <c r="R145" i="7"/>
  <c r="R144" i="7"/>
  <c r="R143" i="7"/>
  <c r="R142" i="7"/>
  <c r="R141" i="7"/>
  <c r="R140" i="7"/>
  <c r="R139" i="7"/>
  <c r="R138" i="7"/>
  <c r="R137" i="7"/>
  <c r="R136" i="7"/>
  <c r="R135" i="7"/>
  <c r="R134" i="7"/>
  <c r="R133" i="7"/>
  <c r="R132" i="7"/>
  <c r="R131" i="7"/>
  <c r="R130" i="7"/>
  <c r="R129" i="7"/>
  <c r="R128" i="7"/>
  <c r="R127" i="7"/>
  <c r="R126" i="7"/>
  <c r="R125" i="7"/>
  <c r="R124" i="7"/>
  <c r="R123" i="7"/>
  <c r="R122" i="7"/>
  <c r="R121" i="7"/>
  <c r="R120" i="7"/>
  <c r="R119" i="7"/>
  <c r="R118" i="7"/>
  <c r="R117" i="7"/>
  <c r="R116" i="7"/>
  <c r="R115" i="7"/>
  <c r="R114" i="7"/>
  <c r="R113" i="7"/>
  <c r="R112" i="7"/>
  <c r="R111" i="7"/>
  <c r="R110" i="7"/>
  <c r="R109" i="7"/>
  <c r="R108" i="7"/>
  <c r="R107" i="7"/>
  <c r="R106" i="7"/>
  <c r="R105" i="7"/>
  <c r="R104" i="7"/>
  <c r="R103" i="7"/>
  <c r="R102" i="7"/>
  <c r="R101" i="7"/>
  <c r="R100" i="7"/>
  <c r="R99" i="7"/>
  <c r="R98" i="7"/>
  <c r="R97" i="7"/>
  <c r="R96" i="7"/>
  <c r="R95" i="7"/>
  <c r="R94" i="7"/>
  <c r="R93" i="7"/>
  <c r="R92" i="7"/>
  <c r="R91" i="7"/>
  <c r="R90" i="7"/>
  <c r="R89" i="7"/>
  <c r="R88" i="7"/>
  <c r="R87" i="7"/>
  <c r="R86" i="7"/>
  <c r="R85" i="7"/>
  <c r="R84" i="7"/>
  <c r="R83" i="7"/>
  <c r="R82" i="7"/>
  <c r="R81" i="7"/>
  <c r="R80" i="7"/>
  <c r="R79" i="7"/>
  <c r="R78" i="7"/>
  <c r="R77" i="7"/>
  <c r="R76" i="7"/>
  <c r="R75" i="7"/>
  <c r="R74" i="7"/>
  <c r="R73" i="7"/>
  <c r="R72" i="7"/>
  <c r="R71" i="7"/>
  <c r="R70" i="7"/>
  <c r="R69" i="7"/>
  <c r="R68" i="7"/>
  <c r="R67" i="7"/>
  <c r="R66" i="7"/>
  <c r="R65" i="7"/>
  <c r="R64" i="7"/>
  <c r="R63" i="7"/>
  <c r="R62" i="7"/>
  <c r="R61" i="7"/>
  <c r="R60" i="7"/>
  <c r="R59" i="7"/>
  <c r="R58" i="7"/>
  <c r="R57" i="7"/>
  <c r="R56" i="7"/>
  <c r="R55" i="7"/>
  <c r="R54" i="7"/>
  <c r="R53" i="7"/>
  <c r="R52" i="7"/>
  <c r="R51" i="7"/>
  <c r="R50" i="7"/>
  <c r="R49" i="7"/>
  <c r="R48" i="7"/>
  <c r="R47" i="7"/>
  <c r="R46" i="7"/>
  <c r="R45" i="7"/>
  <c r="R44" i="7"/>
  <c r="R43" i="7"/>
  <c r="R42" i="7"/>
  <c r="R41" i="7"/>
  <c r="R40" i="7"/>
  <c r="R39" i="7"/>
  <c r="R38" i="7"/>
  <c r="R37" i="7"/>
  <c r="R36" i="7"/>
  <c r="R35" i="7"/>
  <c r="R34" i="7"/>
  <c r="R33" i="7"/>
  <c r="R32" i="7"/>
  <c r="R31" i="7"/>
  <c r="R30" i="7"/>
  <c r="R29" i="7"/>
  <c r="R28" i="7"/>
  <c r="R27" i="7"/>
  <c r="R26" i="7"/>
  <c r="R25" i="7"/>
  <c r="R24" i="7"/>
  <c r="R23" i="7"/>
  <c r="R22" i="7"/>
  <c r="R21" i="7"/>
  <c r="R20" i="7"/>
  <c r="R19" i="7"/>
  <c r="R18" i="7"/>
  <c r="R17" i="7"/>
  <c r="R16" i="7"/>
  <c r="R15" i="7"/>
  <c r="R14" i="7"/>
  <c r="R13" i="7"/>
  <c r="R12" i="7"/>
  <c r="R11" i="7"/>
  <c r="R10" i="7"/>
  <c r="R9" i="7"/>
  <c r="R8" i="7"/>
  <c r="R7" i="7"/>
  <c r="R6" i="7"/>
  <c r="R5" i="7"/>
  <c r="R4" i="7"/>
  <c r="H3" i="5"/>
  <c r="B8" i="5"/>
  <c r="B9" i="7"/>
  <c r="B10" i="7" s="1"/>
  <c r="AB225" i="7" s="1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275" i="7"/>
  <c r="I276" i="7"/>
  <c r="I277" i="7"/>
  <c r="I278" i="7"/>
  <c r="I279" i="7"/>
  <c r="I280" i="7"/>
  <c r="I281" i="7"/>
  <c r="I282" i="7"/>
  <c r="I283" i="7"/>
  <c r="I284" i="7"/>
  <c r="I285" i="7"/>
  <c r="I286" i="7"/>
  <c r="I287" i="7"/>
  <c r="I288" i="7"/>
  <c r="I289" i="7"/>
  <c r="I290" i="7"/>
  <c r="I291" i="7"/>
  <c r="I292" i="7"/>
  <c r="I293" i="7"/>
  <c r="I294" i="7"/>
  <c r="I295" i="7"/>
  <c r="I296" i="7"/>
  <c r="I297" i="7"/>
  <c r="I298" i="7"/>
  <c r="I299" i="7"/>
  <c r="I300" i="7"/>
  <c r="I301" i="7"/>
  <c r="I302" i="7"/>
  <c r="I303" i="7"/>
  <c r="I304" i="7"/>
  <c r="I305" i="7"/>
  <c r="I306" i="7"/>
  <c r="I307" i="7"/>
  <c r="I308" i="7"/>
  <c r="I309" i="7"/>
  <c r="I310" i="7"/>
  <c r="I311" i="7"/>
  <c r="I312" i="7"/>
  <c r="I313" i="7"/>
  <c r="I314" i="7"/>
  <c r="I315" i="7"/>
  <c r="I316" i="7"/>
  <c r="I317" i="7"/>
  <c r="I318" i="7"/>
  <c r="I319" i="7"/>
  <c r="I320" i="7"/>
  <c r="I321" i="7"/>
  <c r="I322" i="7"/>
  <c r="I323" i="7"/>
  <c r="I324" i="7"/>
  <c r="I325" i="7"/>
  <c r="I326" i="7"/>
  <c r="I327" i="7"/>
  <c r="I328" i="7"/>
  <c r="I329" i="7"/>
  <c r="I330" i="7"/>
  <c r="I331" i="7"/>
  <c r="I332" i="7"/>
  <c r="I333" i="7"/>
  <c r="I334" i="7"/>
  <c r="I335" i="7"/>
  <c r="I336" i="7"/>
  <c r="I337" i="7"/>
  <c r="I338" i="7"/>
  <c r="I339" i="7"/>
  <c r="I340" i="7"/>
  <c r="I341" i="7"/>
  <c r="I342" i="7"/>
  <c r="I343" i="7"/>
  <c r="I344" i="7"/>
  <c r="I345" i="7"/>
  <c r="I346" i="7"/>
  <c r="I347" i="7"/>
  <c r="I348" i="7"/>
  <c r="I349" i="7"/>
  <c r="I350" i="7"/>
  <c r="I351" i="7"/>
  <c r="I352" i="7"/>
  <c r="I353" i="7"/>
  <c r="I354" i="7"/>
  <c r="I355" i="7"/>
  <c r="I356" i="7"/>
  <c r="I357" i="7"/>
  <c r="I358" i="7"/>
  <c r="I359" i="7"/>
  <c r="I360" i="7"/>
  <c r="I361" i="7"/>
  <c r="I362" i="7"/>
  <c r="I363" i="7"/>
  <c r="I4" i="7"/>
  <c r="B13" i="7"/>
  <c r="AK240" i="7" s="1"/>
  <c r="B7" i="7"/>
  <c r="B4" i="7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L308" i="5"/>
  <c r="L309" i="5"/>
  <c r="L310" i="5"/>
  <c r="L311" i="5"/>
  <c r="L312" i="5"/>
  <c r="L313" i="5"/>
  <c r="L314" i="5"/>
  <c r="L315" i="5"/>
  <c r="L316" i="5"/>
  <c r="L317" i="5"/>
  <c r="L318" i="5"/>
  <c r="L319" i="5"/>
  <c r="L320" i="5"/>
  <c r="L321" i="5"/>
  <c r="L322" i="5"/>
  <c r="L323" i="5"/>
  <c r="L324" i="5"/>
  <c r="L325" i="5"/>
  <c r="L326" i="5"/>
  <c r="L327" i="5"/>
  <c r="L328" i="5"/>
  <c r="L329" i="5"/>
  <c r="L330" i="5"/>
  <c r="L331" i="5"/>
  <c r="L332" i="5"/>
  <c r="L333" i="5"/>
  <c r="L334" i="5"/>
  <c r="L335" i="5"/>
  <c r="L336" i="5"/>
  <c r="L337" i="5"/>
  <c r="L338" i="5"/>
  <c r="L339" i="5"/>
  <c r="L340" i="5"/>
  <c r="L341" i="5"/>
  <c r="L342" i="5"/>
  <c r="L343" i="5"/>
  <c r="L344" i="5"/>
  <c r="L345" i="5"/>
  <c r="L346" i="5"/>
  <c r="L347" i="5"/>
  <c r="L348" i="5"/>
  <c r="L349" i="5"/>
  <c r="L350" i="5"/>
  <c r="L351" i="5"/>
  <c r="L352" i="5"/>
  <c r="L353" i="5"/>
  <c r="L354" i="5"/>
  <c r="L355" i="5"/>
  <c r="L356" i="5"/>
  <c r="L357" i="5"/>
  <c r="L358" i="5"/>
  <c r="L359" i="5"/>
  <c r="L360" i="5"/>
  <c r="L361" i="5"/>
  <c r="L362" i="5"/>
  <c r="L3" i="5"/>
  <c r="AS5" i="5"/>
  <c r="AS6" i="5"/>
  <c r="AS7" i="5"/>
  <c r="AS8" i="5"/>
  <c r="AS9" i="5"/>
  <c r="AS10" i="5"/>
  <c r="AS11" i="5"/>
  <c r="AS12" i="5"/>
  <c r="AS13" i="5"/>
  <c r="AS14" i="5"/>
  <c r="AS15" i="5"/>
  <c r="AS16" i="5"/>
  <c r="AS17" i="5"/>
  <c r="AS18" i="5"/>
  <c r="AS19" i="5"/>
  <c r="AS20" i="5"/>
  <c r="AS21" i="5"/>
  <c r="AS22" i="5"/>
  <c r="AS23" i="5"/>
  <c r="AS24" i="5"/>
  <c r="AS25" i="5"/>
  <c r="AS26" i="5"/>
  <c r="AS27" i="5"/>
  <c r="AS28" i="5"/>
  <c r="AS29" i="5"/>
  <c r="AS30" i="5"/>
  <c r="AS31" i="5"/>
  <c r="AS32" i="5"/>
  <c r="AS33" i="5"/>
  <c r="AS34" i="5"/>
  <c r="AS35" i="5"/>
  <c r="AS36" i="5"/>
  <c r="AS37" i="5"/>
  <c r="AS38" i="5"/>
  <c r="AS39" i="5"/>
  <c r="AS40" i="5"/>
  <c r="AS41" i="5"/>
  <c r="AS42" i="5"/>
  <c r="AS43" i="5"/>
  <c r="AS44" i="5"/>
  <c r="AS45" i="5"/>
  <c r="AS46" i="5"/>
  <c r="AS47" i="5"/>
  <c r="AS48" i="5"/>
  <c r="AS49" i="5"/>
  <c r="AS50" i="5"/>
  <c r="AS51" i="5"/>
  <c r="AS52" i="5"/>
  <c r="AS53" i="5"/>
  <c r="AS54" i="5"/>
  <c r="AS55" i="5"/>
  <c r="AS56" i="5"/>
  <c r="AS57" i="5"/>
  <c r="AS58" i="5"/>
  <c r="AS59" i="5"/>
  <c r="AS60" i="5"/>
  <c r="AS61" i="5"/>
  <c r="AS62" i="5"/>
  <c r="AS63" i="5"/>
  <c r="AS64" i="5"/>
  <c r="AS65" i="5"/>
  <c r="AS66" i="5"/>
  <c r="AS67" i="5"/>
  <c r="AS68" i="5"/>
  <c r="AS69" i="5"/>
  <c r="AS70" i="5"/>
  <c r="AS71" i="5"/>
  <c r="AS72" i="5"/>
  <c r="AS73" i="5"/>
  <c r="AS74" i="5"/>
  <c r="AS75" i="5"/>
  <c r="AS76" i="5"/>
  <c r="AS77" i="5"/>
  <c r="AS78" i="5"/>
  <c r="AS79" i="5"/>
  <c r="AS80" i="5"/>
  <c r="AS81" i="5"/>
  <c r="AS82" i="5"/>
  <c r="AS83" i="5"/>
  <c r="AS84" i="5"/>
  <c r="AS85" i="5"/>
  <c r="AS86" i="5"/>
  <c r="AS87" i="5"/>
  <c r="AS88" i="5"/>
  <c r="AS89" i="5"/>
  <c r="AS90" i="5"/>
  <c r="AS91" i="5"/>
  <c r="AS92" i="5"/>
  <c r="AS93" i="5"/>
  <c r="AS94" i="5"/>
  <c r="AS95" i="5"/>
  <c r="AS96" i="5"/>
  <c r="AS97" i="5"/>
  <c r="AS98" i="5"/>
  <c r="AS99" i="5"/>
  <c r="AS100" i="5"/>
  <c r="AS101" i="5"/>
  <c r="AS102" i="5"/>
  <c r="AS103" i="5"/>
  <c r="AS104" i="5"/>
  <c r="AS105" i="5"/>
  <c r="AS106" i="5"/>
  <c r="AS107" i="5"/>
  <c r="AS108" i="5"/>
  <c r="AS109" i="5"/>
  <c r="AS110" i="5"/>
  <c r="AS111" i="5"/>
  <c r="AS112" i="5"/>
  <c r="AS113" i="5"/>
  <c r="AS114" i="5"/>
  <c r="AS115" i="5"/>
  <c r="AS116" i="5"/>
  <c r="AS117" i="5"/>
  <c r="AS118" i="5"/>
  <c r="AS119" i="5"/>
  <c r="AS120" i="5"/>
  <c r="AS121" i="5"/>
  <c r="AS122" i="5"/>
  <c r="AS123" i="5"/>
  <c r="AS124" i="5"/>
  <c r="AS125" i="5"/>
  <c r="AS126" i="5"/>
  <c r="AS127" i="5"/>
  <c r="AS128" i="5"/>
  <c r="AS129" i="5"/>
  <c r="AS130" i="5"/>
  <c r="AS131" i="5"/>
  <c r="AS132" i="5"/>
  <c r="AS133" i="5"/>
  <c r="AS134" i="5"/>
  <c r="AS135" i="5"/>
  <c r="AS136" i="5"/>
  <c r="AS137" i="5"/>
  <c r="AS138" i="5"/>
  <c r="AS139" i="5"/>
  <c r="AS140" i="5"/>
  <c r="AS141" i="5"/>
  <c r="AS142" i="5"/>
  <c r="AS143" i="5"/>
  <c r="AS144" i="5"/>
  <c r="AS145" i="5"/>
  <c r="AS146" i="5"/>
  <c r="AS147" i="5"/>
  <c r="AS148" i="5"/>
  <c r="AS149" i="5"/>
  <c r="AS150" i="5"/>
  <c r="AS151" i="5"/>
  <c r="AS152" i="5"/>
  <c r="AS153" i="5"/>
  <c r="AS154" i="5"/>
  <c r="AS155" i="5"/>
  <c r="AS156" i="5"/>
  <c r="AS157" i="5"/>
  <c r="AS158" i="5"/>
  <c r="AS159" i="5"/>
  <c r="AS160" i="5"/>
  <c r="AS161" i="5"/>
  <c r="AS162" i="5"/>
  <c r="AS163" i="5"/>
  <c r="AS164" i="5"/>
  <c r="AS165" i="5"/>
  <c r="AS166" i="5"/>
  <c r="AS167" i="5"/>
  <c r="AS168" i="5"/>
  <c r="AS169" i="5"/>
  <c r="AS170" i="5"/>
  <c r="AS171" i="5"/>
  <c r="AS172" i="5"/>
  <c r="AS173" i="5"/>
  <c r="AS174" i="5"/>
  <c r="AS175" i="5"/>
  <c r="AS176" i="5"/>
  <c r="AS177" i="5"/>
  <c r="AS178" i="5"/>
  <c r="AS179" i="5"/>
  <c r="AS180" i="5"/>
  <c r="AS181" i="5"/>
  <c r="AS182" i="5"/>
  <c r="AS183" i="5"/>
  <c r="AS184" i="5"/>
  <c r="AS185" i="5"/>
  <c r="AS186" i="5"/>
  <c r="AS187" i="5"/>
  <c r="AS188" i="5"/>
  <c r="AS189" i="5"/>
  <c r="AS190" i="5"/>
  <c r="AS191" i="5"/>
  <c r="AS192" i="5"/>
  <c r="AS193" i="5"/>
  <c r="AS194" i="5"/>
  <c r="AS195" i="5"/>
  <c r="AS196" i="5"/>
  <c r="AS197" i="5"/>
  <c r="AS198" i="5"/>
  <c r="AS199" i="5"/>
  <c r="AS200" i="5"/>
  <c r="AS201" i="5"/>
  <c r="AS202" i="5"/>
  <c r="AS203" i="5"/>
  <c r="AS204" i="5"/>
  <c r="AS205" i="5"/>
  <c r="AS206" i="5"/>
  <c r="AS207" i="5"/>
  <c r="AS208" i="5"/>
  <c r="AS209" i="5"/>
  <c r="AS210" i="5"/>
  <c r="AS211" i="5"/>
  <c r="AS212" i="5"/>
  <c r="AS213" i="5"/>
  <c r="AS214" i="5"/>
  <c r="AS215" i="5"/>
  <c r="AS216" i="5"/>
  <c r="AS217" i="5"/>
  <c r="AS218" i="5"/>
  <c r="AS219" i="5"/>
  <c r="AS220" i="5"/>
  <c r="AS221" i="5"/>
  <c r="AS222" i="5"/>
  <c r="AS223" i="5"/>
  <c r="AS224" i="5"/>
  <c r="AS225" i="5"/>
  <c r="AS226" i="5"/>
  <c r="AS227" i="5"/>
  <c r="AS228" i="5"/>
  <c r="AS229" i="5"/>
  <c r="AS230" i="5"/>
  <c r="AS231" i="5"/>
  <c r="AS232" i="5"/>
  <c r="AS233" i="5"/>
  <c r="AS234" i="5"/>
  <c r="AS235" i="5"/>
  <c r="AS236" i="5"/>
  <c r="AS237" i="5"/>
  <c r="AS238" i="5"/>
  <c r="AS239" i="5"/>
  <c r="AS240" i="5"/>
  <c r="AS241" i="5"/>
  <c r="AS242" i="5"/>
  <c r="AS243" i="5"/>
  <c r="AS244" i="5"/>
  <c r="AS245" i="5"/>
  <c r="AS246" i="5"/>
  <c r="AS247" i="5"/>
  <c r="AS248" i="5"/>
  <c r="AS249" i="5"/>
  <c r="AS250" i="5"/>
  <c r="AS251" i="5"/>
  <c r="AS252" i="5"/>
  <c r="AS253" i="5"/>
  <c r="AS254" i="5"/>
  <c r="AS255" i="5"/>
  <c r="AS256" i="5"/>
  <c r="AS257" i="5"/>
  <c r="AS258" i="5"/>
  <c r="AS259" i="5"/>
  <c r="AS260" i="5"/>
  <c r="AS261" i="5"/>
  <c r="AS262" i="5"/>
  <c r="AS263" i="5"/>
  <c r="AS264" i="5"/>
  <c r="AS265" i="5"/>
  <c r="AS266" i="5"/>
  <c r="AS267" i="5"/>
  <c r="AS268" i="5"/>
  <c r="AS269" i="5"/>
  <c r="AS270" i="5"/>
  <c r="AS271" i="5"/>
  <c r="AS272" i="5"/>
  <c r="AS273" i="5"/>
  <c r="AS274" i="5"/>
  <c r="AS275" i="5"/>
  <c r="AS276" i="5"/>
  <c r="AS277" i="5"/>
  <c r="AS278" i="5"/>
  <c r="AS279" i="5"/>
  <c r="AS280" i="5"/>
  <c r="AS281" i="5"/>
  <c r="AS282" i="5"/>
  <c r="AS283" i="5"/>
  <c r="AS284" i="5"/>
  <c r="AS285" i="5"/>
  <c r="AS286" i="5"/>
  <c r="AS287" i="5"/>
  <c r="AS288" i="5"/>
  <c r="AS289" i="5"/>
  <c r="AS290" i="5"/>
  <c r="AS291" i="5"/>
  <c r="AS292" i="5"/>
  <c r="AS293" i="5"/>
  <c r="AS294" i="5"/>
  <c r="AS295" i="5"/>
  <c r="AS296" i="5"/>
  <c r="AS297" i="5"/>
  <c r="AS298" i="5"/>
  <c r="AS299" i="5"/>
  <c r="AS300" i="5"/>
  <c r="AS301" i="5"/>
  <c r="AS302" i="5"/>
  <c r="AS303" i="5"/>
  <c r="AS304" i="5"/>
  <c r="AS305" i="5"/>
  <c r="AS306" i="5"/>
  <c r="AS307" i="5"/>
  <c r="AS308" i="5"/>
  <c r="AS309" i="5"/>
  <c r="AS310" i="5"/>
  <c r="AS311" i="5"/>
  <c r="AS312" i="5"/>
  <c r="AS313" i="5"/>
  <c r="AS314" i="5"/>
  <c r="AS315" i="5"/>
  <c r="AS316" i="5"/>
  <c r="AS317" i="5"/>
  <c r="AS318" i="5"/>
  <c r="AS319" i="5"/>
  <c r="AS320" i="5"/>
  <c r="AS321" i="5"/>
  <c r="AS322" i="5"/>
  <c r="AS323" i="5"/>
  <c r="AS324" i="5"/>
  <c r="AS325" i="5"/>
  <c r="AS326" i="5"/>
  <c r="AS327" i="5"/>
  <c r="AS328" i="5"/>
  <c r="AS329" i="5"/>
  <c r="AS330" i="5"/>
  <c r="AS331" i="5"/>
  <c r="AS332" i="5"/>
  <c r="AS333" i="5"/>
  <c r="AS334" i="5"/>
  <c r="AS335" i="5"/>
  <c r="AS336" i="5"/>
  <c r="AS337" i="5"/>
  <c r="AS338" i="5"/>
  <c r="AS339" i="5"/>
  <c r="AS340" i="5"/>
  <c r="AS341" i="5"/>
  <c r="AS342" i="5"/>
  <c r="AS343" i="5"/>
  <c r="AS344" i="5"/>
  <c r="AS345" i="5"/>
  <c r="AS346" i="5"/>
  <c r="AS347" i="5"/>
  <c r="AS348" i="5"/>
  <c r="AS349" i="5"/>
  <c r="AS350" i="5"/>
  <c r="AS351" i="5"/>
  <c r="AS352" i="5"/>
  <c r="AS353" i="5"/>
  <c r="AS354" i="5"/>
  <c r="AS355" i="5"/>
  <c r="AS356" i="5"/>
  <c r="AS357" i="5"/>
  <c r="AS358" i="5"/>
  <c r="AS359" i="5"/>
  <c r="AS360" i="5"/>
  <c r="AS361" i="5"/>
  <c r="AS362" i="5"/>
  <c r="AS4" i="5"/>
  <c r="AI5" i="5"/>
  <c r="AI6" i="5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I38" i="5"/>
  <c r="AI39" i="5"/>
  <c r="AI4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56" i="5"/>
  <c r="AI57" i="5"/>
  <c r="AI58" i="5"/>
  <c r="AI59" i="5"/>
  <c r="AI60" i="5"/>
  <c r="AI61" i="5"/>
  <c r="AI62" i="5"/>
  <c r="AI63" i="5"/>
  <c r="AI64" i="5"/>
  <c r="AI65" i="5"/>
  <c r="AI66" i="5"/>
  <c r="AI67" i="5"/>
  <c r="AI68" i="5"/>
  <c r="AI69" i="5"/>
  <c r="AI70" i="5"/>
  <c r="AI71" i="5"/>
  <c r="AI72" i="5"/>
  <c r="AI73" i="5"/>
  <c r="AI74" i="5"/>
  <c r="AI75" i="5"/>
  <c r="AI76" i="5"/>
  <c r="AI77" i="5"/>
  <c r="AI78" i="5"/>
  <c r="AI79" i="5"/>
  <c r="AI80" i="5"/>
  <c r="AI81" i="5"/>
  <c r="AI82" i="5"/>
  <c r="AI83" i="5"/>
  <c r="AI84" i="5"/>
  <c r="AI85" i="5"/>
  <c r="AI86" i="5"/>
  <c r="AI87" i="5"/>
  <c r="AI88" i="5"/>
  <c r="AI89" i="5"/>
  <c r="AI90" i="5"/>
  <c r="AI91" i="5"/>
  <c r="AI92" i="5"/>
  <c r="AI93" i="5"/>
  <c r="AI94" i="5"/>
  <c r="AI95" i="5"/>
  <c r="AI96" i="5"/>
  <c r="AI97" i="5"/>
  <c r="AI98" i="5"/>
  <c r="AI99" i="5"/>
  <c r="AI100" i="5"/>
  <c r="AI101" i="5"/>
  <c r="AI102" i="5"/>
  <c r="AI103" i="5"/>
  <c r="AI104" i="5"/>
  <c r="AI105" i="5"/>
  <c r="AI106" i="5"/>
  <c r="AI107" i="5"/>
  <c r="AI108" i="5"/>
  <c r="AI109" i="5"/>
  <c r="AI110" i="5"/>
  <c r="AI111" i="5"/>
  <c r="AI112" i="5"/>
  <c r="AI113" i="5"/>
  <c r="AI114" i="5"/>
  <c r="AI115" i="5"/>
  <c r="AI116" i="5"/>
  <c r="AI117" i="5"/>
  <c r="AI118" i="5"/>
  <c r="AI119" i="5"/>
  <c r="AI120" i="5"/>
  <c r="AI121" i="5"/>
  <c r="AI122" i="5"/>
  <c r="AI123" i="5"/>
  <c r="AI124" i="5"/>
  <c r="AI125" i="5"/>
  <c r="AI126" i="5"/>
  <c r="AI127" i="5"/>
  <c r="AI128" i="5"/>
  <c r="AI129" i="5"/>
  <c r="AI130" i="5"/>
  <c r="AI131" i="5"/>
  <c r="AI132" i="5"/>
  <c r="AI133" i="5"/>
  <c r="AI134" i="5"/>
  <c r="AI135" i="5"/>
  <c r="AI136" i="5"/>
  <c r="AI137" i="5"/>
  <c r="AI138" i="5"/>
  <c r="AI139" i="5"/>
  <c r="AI140" i="5"/>
  <c r="AI141" i="5"/>
  <c r="AI142" i="5"/>
  <c r="AI143" i="5"/>
  <c r="AI144" i="5"/>
  <c r="AI145" i="5"/>
  <c r="AI146" i="5"/>
  <c r="AI147" i="5"/>
  <c r="AI148" i="5"/>
  <c r="AI149" i="5"/>
  <c r="AI150" i="5"/>
  <c r="AI151" i="5"/>
  <c r="AI152" i="5"/>
  <c r="AI153" i="5"/>
  <c r="AI154" i="5"/>
  <c r="AI155" i="5"/>
  <c r="AI156" i="5"/>
  <c r="AI157" i="5"/>
  <c r="AI158" i="5"/>
  <c r="AI159" i="5"/>
  <c r="AI160" i="5"/>
  <c r="AI161" i="5"/>
  <c r="AI162" i="5"/>
  <c r="AI163" i="5"/>
  <c r="AI164" i="5"/>
  <c r="AI165" i="5"/>
  <c r="AI166" i="5"/>
  <c r="AI167" i="5"/>
  <c r="AI168" i="5"/>
  <c r="AI169" i="5"/>
  <c r="AI170" i="5"/>
  <c r="AI171" i="5"/>
  <c r="AI172" i="5"/>
  <c r="AI173" i="5"/>
  <c r="AI174" i="5"/>
  <c r="AI175" i="5"/>
  <c r="AI176" i="5"/>
  <c r="AI177" i="5"/>
  <c r="AI178" i="5"/>
  <c r="AI179" i="5"/>
  <c r="AI180" i="5"/>
  <c r="AI181" i="5"/>
  <c r="AI182" i="5"/>
  <c r="AI183" i="5"/>
  <c r="AI184" i="5"/>
  <c r="AI185" i="5"/>
  <c r="AI186" i="5"/>
  <c r="AI187" i="5"/>
  <c r="AI188" i="5"/>
  <c r="AI189" i="5"/>
  <c r="AI190" i="5"/>
  <c r="AI191" i="5"/>
  <c r="AI192" i="5"/>
  <c r="AI193" i="5"/>
  <c r="AI194" i="5"/>
  <c r="AI195" i="5"/>
  <c r="AI196" i="5"/>
  <c r="AI197" i="5"/>
  <c r="AI198" i="5"/>
  <c r="AI199" i="5"/>
  <c r="AI200" i="5"/>
  <c r="AI201" i="5"/>
  <c r="AI202" i="5"/>
  <c r="AI203" i="5"/>
  <c r="AI204" i="5"/>
  <c r="AI205" i="5"/>
  <c r="AI206" i="5"/>
  <c r="AI207" i="5"/>
  <c r="AI208" i="5"/>
  <c r="AI209" i="5"/>
  <c r="AI210" i="5"/>
  <c r="AI211" i="5"/>
  <c r="AI212" i="5"/>
  <c r="AI213" i="5"/>
  <c r="AI214" i="5"/>
  <c r="AI215" i="5"/>
  <c r="AI216" i="5"/>
  <c r="AI217" i="5"/>
  <c r="AI218" i="5"/>
  <c r="AI219" i="5"/>
  <c r="AI220" i="5"/>
  <c r="AI221" i="5"/>
  <c r="AI222" i="5"/>
  <c r="AI223" i="5"/>
  <c r="AI224" i="5"/>
  <c r="AI225" i="5"/>
  <c r="AI226" i="5"/>
  <c r="AI227" i="5"/>
  <c r="AI228" i="5"/>
  <c r="AI229" i="5"/>
  <c r="AI230" i="5"/>
  <c r="AI231" i="5"/>
  <c r="AI232" i="5"/>
  <c r="AI233" i="5"/>
  <c r="AI234" i="5"/>
  <c r="AI235" i="5"/>
  <c r="AI236" i="5"/>
  <c r="AI237" i="5"/>
  <c r="AI238" i="5"/>
  <c r="AI239" i="5"/>
  <c r="AI240" i="5"/>
  <c r="AI241" i="5"/>
  <c r="AI242" i="5"/>
  <c r="AI243" i="5"/>
  <c r="AI244" i="5"/>
  <c r="AI245" i="5"/>
  <c r="AI246" i="5"/>
  <c r="AI247" i="5"/>
  <c r="AI248" i="5"/>
  <c r="AI249" i="5"/>
  <c r="AI250" i="5"/>
  <c r="AI251" i="5"/>
  <c r="AI252" i="5"/>
  <c r="AI253" i="5"/>
  <c r="AI254" i="5"/>
  <c r="AI255" i="5"/>
  <c r="AI256" i="5"/>
  <c r="AI257" i="5"/>
  <c r="AI258" i="5"/>
  <c r="AI259" i="5"/>
  <c r="AI260" i="5"/>
  <c r="AI261" i="5"/>
  <c r="AI262" i="5"/>
  <c r="AI263" i="5"/>
  <c r="AI264" i="5"/>
  <c r="AI265" i="5"/>
  <c r="AI266" i="5"/>
  <c r="AI267" i="5"/>
  <c r="AI268" i="5"/>
  <c r="AI269" i="5"/>
  <c r="AI270" i="5"/>
  <c r="AI271" i="5"/>
  <c r="AI272" i="5"/>
  <c r="AI273" i="5"/>
  <c r="AI274" i="5"/>
  <c r="AI275" i="5"/>
  <c r="AI276" i="5"/>
  <c r="AI277" i="5"/>
  <c r="AI278" i="5"/>
  <c r="AI279" i="5"/>
  <c r="AI280" i="5"/>
  <c r="AI281" i="5"/>
  <c r="AI282" i="5"/>
  <c r="AI283" i="5"/>
  <c r="AI284" i="5"/>
  <c r="AI285" i="5"/>
  <c r="AI286" i="5"/>
  <c r="AI287" i="5"/>
  <c r="AI288" i="5"/>
  <c r="AI289" i="5"/>
  <c r="AI290" i="5"/>
  <c r="AI291" i="5"/>
  <c r="AI292" i="5"/>
  <c r="AI293" i="5"/>
  <c r="AI294" i="5"/>
  <c r="AI295" i="5"/>
  <c r="AI296" i="5"/>
  <c r="AI297" i="5"/>
  <c r="AI298" i="5"/>
  <c r="AI299" i="5"/>
  <c r="AI300" i="5"/>
  <c r="AI301" i="5"/>
  <c r="AI302" i="5"/>
  <c r="AI303" i="5"/>
  <c r="AI304" i="5"/>
  <c r="AI305" i="5"/>
  <c r="AI306" i="5"/>
  <c r="AI307" i="5"/>
  <c r="AI308" i="5"/>
  <c r="AI309" i="5"/>
  <c r="AI310" i="5"/>
  <c r="AI311" i="5"/>
  <c r="AI312" i="5"/>
  <c r="AI313" i="5"/>
  <c r="AI314" i="5"/>
  <c r="AI315" i="5"/>
  <c r="AI316" i="5"/>
  <c r="AI317" i="5"/>
  <c r="AI318" i="5"/>
  <c r="AI319" i="5"/>
  <c r="AI320" i="5"/>
  <c r="AI321" i="5"/>
  <c r="AI322" i="5"/>
  <c r="AI323" i="5"/>
  <c r="AI324" i="5"/>
  <c r="AI325" i="5"/>
  <c r="AI326" i="5"/>
  <c r="AI327" i="5"/>
  <c r="AI328" i="5"/>
  <c r="AI329" i="5"/>
  <c r="AI330" i="5"/>
  <c r="AI331" i="5"/>
  <c r="AI332" i="5"/>
  <c r="AI333" i="5"/>
  <c r="AI334" i="5"/>
  <c r="AI335" i="5"/>
  <c r="AI336" i="5"/>
  <c r="AI337" i="5"/>
  <c r="AI338" i="5"/>
  <c r="AI339" i="5"/>
  <c r="AI340" i="5"/>
  <c r="AI341" i="5"/>
  <c r="AI342" i="5"/>
  <c r="AI343" i="5"/>
  <c r="AI344" i="5"/>
  <c r="AI345" i="5"/>
  <c r="AI346" i="5"/>
  <c r="AI347" i="5"/>
  <c r="AI348" i="5"/>
  <c r="AI349" i="5"/>
  <c r="AI350" i="5"/>
  <c r="AI351" i="5"/>
  <c r="AI352" i="5"/>
  <c r="AI353" i="5"/>
  <c r="AI354" i="5"/>
  <c r="AI355" i="5"/>
  <c r="AI356" i="5"/>
  <c r="AI357" i="5"/>
  <c r="AI358" i="5"/>
  <c r="AI359" i="5"/>
  <c r="AI360" i="5"/>
  <c r="AI361" i="5"/>
  <c r="AI362" i="5"/>
  <c r="AI4" i="5"/>
  <c r="P4" i="5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5" i="5"/>
  <c r="P146" i="5"/>
  <c r="P147" i="5"/>
  <c r="P148" i="5"/>
  <c r="P149" i="5"/>
  <c r="P150" i="5"/>
  <c r="P151" i="5"/>
  <c r="P152" i="5"/>
  <c r="P153" i="5"/>
  <c r="P154" i="5"/>
  <c r="P155" i="5"/>
  <c r="P156" i="5"/>
  <c r="P157" i="5"/>
  <c r="P158" i="5"/>
  <c r="P159" i="5"/>
  <c r="P160" i="5"/>
  <c r="P161" i="5"/>
  <c r="P162" i="5"/>
  <c r="P163" i="5"/>
  <c r="P164" i="5"/>
  <c r="P165" i="5"/>
  <c r="P166" i="5"/>
  <c r="P167" i="5"/>
  <c r="P168" i="5"/>
  <c r="P169" i="5"/>
  <c r="P170" i="5"/>
  <c r="P171" i="5"/>
  <c r="P172" i="5"/>
  <c r="P173" i="5"/>
  <c r="P174" i="5"/>
  <c r="P175" i="5"/>
  <c r="P176" i="5"/>
  <c r="P177" i="5"/>
  <c r="P178" i="5"/>
  <c r="P179" i="5"/>
  <c r="P180" i="5"/>
  <c r="P181" i="5"/>
  <c r="P182" i="5"/>
  <c r="P183" i="5"/>
  <c r="P184" i="5"/>
  <c r="P185" i="5"/>
  <c r="P186" i="5"/>
  <c r="P187" i="5"/>
  <c r="P188" i="5"/>
  <c r="P189" i="5"/>
  <c r="P190" i="5"/>
  <c r="P191" i="5"/>
  <c r="P192" i="5"/>
  <c r="P193" i="5"/>
  <c r="P194" i="5"/>
  <c r="P195" i="5"/>
  <c r="P196" i="5"/>
  <c r="P197" i="5"/>
  <c r="P198" i="5"/>
  <c r="P199" i="5"/>
  <c r="P200" i="5"/>
  <c r="P201" i="5"/>
  <c r="P202" i="5"/>
  <c r="P203" i="5"/>
  <c r="P204" i="5"/>
  <c r="P205" i="5"/>
  <c r="P206" i="5"/>
  <c r="P207" i="5"/>
  <c r="P208" i="5"/>
  <c r="P209" i="5"/>
  <c r="P210" i="5"/>
  <c r="P211" i="5"/>
  <c r="P212" i="5"/>
  <c r="P213" i="5"/>
  <c r="P214" i="5"/>
  <c r="P215" i="5"/>
  <c r="P216" i="5"/>
  <c r="P217" i="5"/>
  <c r="P218" i="5"/>
  <c r="P219" i="5"/>
  <c r="P220" i="5"/>
  <c r="P221" i="5"/>
  <c r="P222" i="5"/>
  <c r="P223" i="5"/>
  <c r="P224" i="5"/>
  <c r="P225" i="5"/>
  <c r="P226" i="5"/>
  <c r="P227" i="5"/>
  <c r="P228" i="5"/>
  <c r="P229" i="5"/>
  <c r="P230" i="5"/>
  <c r="P231" i="5"/>
  <c r="P232" i="5"/>
  <c r="P233" i="5"/>
  <c r="P234" i="5"/>
  <c r="P235" i="5"/>
  <c r="P236" i="5"/>
  <c r="P237" i="5"/>
  <c r="P238" i="5"/>
  <c r="P239" i="5"/>
  <c r="P240" i="5"/>
  <c r="P241" i="5"/>
  <c r="P242" i="5"/>
  <c r="P243" i="5"/>
  <c r="P244" i="5"/>
  <c r="P245" i="5"/>
  <c r="P246" i="5"/>
  <c r="P247" i="5"/>
  <c r="P248" i="5"/>
  <c r="P249" i="5"/>
  <c r="P250" i="5"/>
  <c r="P251" i="5"/>
  <c r="P252" i="5"/>
  <c r="P253" i="5"/>
  <c r="P254" i="5"/>
  <c r="P255" i="5"/>
  <c r="P256" i="5"/>
  <c r="P257" i="5"/>
  <c r="P258" i="5"/>
  <c r="P259" i="5"/>
  <c r="P260" i="5"/>
  <c r="P261" i="5"/>
  <c r="P262" i="5"/>
  <c r="P263" i="5"/>
  <c r="P264" i="5"/>
  <c r="P265" i="5"/>
  <c r="P266" i="5"/>
  <c r="P267" i="5"/>
  <c r="P268" i="5"/>
  <c r="P269" i="5"/>
  <c r="P270" i="5"/>
  <c r="P271" i="5"/>
  <c r="P272" i="5"/>
  <c r="P273" i="5"/>
  <c r="P274" i="5"/>
  <c r="P275" i="5"/>
  <c r="P276" i="5"/>
  <c r="P277" i="5"/>
  <c r="P278" i="5"/>
  <c r="P279" i="5"/>
  <c r="P280" i="5"/>
  <c r="P281" i="5"/>
  <c r="P282" i="5"/>
  <c r="P283" i="5"/>
  <c r="P284" i="5"/>
  <c r="P285" i="5"/>
  <c r="P286" i="5"/>
  <c r="P287" i="5"/>
  <c r="P288" i="5"/>
  <c r="P289" i="5"/>
  <c r="P290" i="5"/>
  <c r="P291" i="5"/>
  <c r="P292" i="5"/>
  <c r="P293" i="5"/>
  <c r="P294" i="5"/>
  <c r="P295" i="5"/>
  <c r="P296" i="5"/>
  <c r="P297" i="5"/>
  <c r="P298" i="5"/>
  <c r="P299" i="5"/>
  <c r="P300" i="5"/>
  <c r="P301" i="5"/>
  <c r="P302" i="5"/>
  <c r="P303" i="5"/>
  <c r="P304" i="5"/>
  <c r="P305" i="5"/>
  <c r="P306" i="5"/>
  <c r="P307" i="5"/>
  <c r="P308" i="5"/>
  <c r="P309" i="5"/>
  <c r="P310" i="5"/>
  <c r="P311" i="5"/>
  <c r="P312" i="5"/>
  <c r="P313" i="5"/>
  <c r="P314" i="5"/>
  <c r="P315" i="5"/>
  <c r="P316" i="5"/>
  <c r="P317" i="5"/>
  <c r="P318" i="5"/>
  <c r="P319" i="5"/>
  <c r="P320" i="5"/>
  <c r="P321" i="5"/>
  <c r="P322" i="5"/>
  <c r="P323" i="5"/>
  <c r="P324" i="5"/>
  <c r="P325" i="5"/>
  <c r="P326" i="5"/>
  <c r="P327" i="5"/>
  <c r="P328" i="5"/>
  <c r="P329" i="5"/>
  <c r="P330" i="5"/>
  <c r="P331" i="5"/>
  <c r="P332" i="5"/>
  <c r="P333" i="5"/>
  <c r="P334" i="5"/>
  <c r="P335" i="5"/>
  <c r="P336" i="5"/>
  <c r="P337" i="5"/>
  <c r="P338" i="5"/>
  <c r="P339" i="5"/>
  <c r="P340" i="5"/>
  <c r="P341" i="5"/>
  <c r="P342" i="5"/>
  <c r="P343" i="5"/>
  <c r="P344" i="5"/>
  <c r="P345" i="5"/>
  <c r="P346" i="5"/>
  <c r="P347" i="5"/>
  <c r="P348" i="5"/>
  <c r="P349" i="5"/>
  <c r="P350" i="5"/>
  <c r="P351" i="5"/>
  <c r="P352" i="5"/>
  <c r="P353" i="5"/>
  <c r="P354" i="5"/>
  <c r="P355" i="5"/>
  <c r="P356" i="5"/>
  <c r="P357" i="5"/>
  <c r="P358" i="5"/>
  <c r="P359" i="5"/>
  <c r="P360" i="5"/>
  <c r="P361" i="5"/>
  <c r="P362" i="5"/>
  <c r="Y5" i="5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4" i="5"/>
  <c r="Y45" i="5"/>
  <c r="Y46" i="5"/>
  <c r="Y47" i="5"/>
  <c r="Y48" i="5"/>
  <c r="Y49" i="5"/>
  <c r="Y50" i="5"/>
  <c r="Y51" i="5"/>
  <c r="Y52" i="5"/>
  <c r="Y53" i="5"/>
  <c r="Y54" i="5"/>
  <c r="Y55" i="5"/>
  <c r="Y56" i="5"/>
  <c r="Y57" i="5"/>
  <c r="Y58" i="5"/>
  <c r="Y59" i="5"/>
  <c r="Y60" i="5"/>
  <c r="Y61" i="5"/>
  <c r="Y62" i="5"/>
  <c r="Y63" i="5"/>
  <c r="Y64" i="5"/>
  <c r="Y65" i="5"/>
  <c r="Y66" i="5"/>
  <c r="Y67" i="5"/>
  <c r="Y68" i="5"/>
  <c r="Y69" i="5"/>
  <c r="Y70" i="5"/>
  <c r="Y71" i="5"/>
  <c r="Y72" i="5"/>
  <c r="Y73" i="5"/>
  <c r="Y74" i="5"/>
  <c r="Y75" i="5"/>
  <c r="Y76" i="5"/>
  <c r="Y77" i="5"/>
  <c r="Y78" i="5"/>
  <c r="Y79" i="5"/>
  <c r="Y80" i="5"/>
  <c r="Y81" i="5"/>
  <c r="Y82" i="5"/>
  <c r="Y83" i="5"/>
  <c r="Y84" i="5"/>
  <c r="Y85" i="5"/>
  <c r="Y86" i="5"/>
  <c r="Y87" i="5"/>
  <c r="Y88" i="5"/>
  <c r="Y89" i="5"/>
  <c r="Y90" i="5"/>
  <c r="Y91" i="5"/>
  <c r="Y92" i="5"/>
  <c r="Y93" i="5"/>
  <c r="Y94" i="5"/>
  <c r="Y95" i="5"/>
  <c r="Y96" i="5"/>
  <c r="Y97" i="5"/>
  <c r="Y98" i="5"/>
  <c r="Y99" i="5"/>
  <c r="Y100" i="5"/>
  <c r="Y101" i="5"/>
  <c r="Y102" i="5"/>
  <c r="Y103" i="5"/>
  <c r="Y104" i="5"/>
  <c r="Y105" i="5"/>
  <c r="Y106" i="5"/>
  <c r="Y107" i="5"/>
  <c r="Y108" i="5"/>
  <c r="Y109" i="5"/>
  <c r="Y110" i="5"/>
  <c r="Y111" i="5"/>
  <c r="Y112" i="5"/>
  <c r="Y113" i="5"/>
  <c r="Y114" i="5"/>
  <c r="Y115" i="5"/>
  <c r="Y116" i="5"/>
  <c r="Y117" i="5"/>
  <c r="Y118" i="5"/>
  <c r="Y119" i="5"/>
  <c r="Y120" i="5"/>
  <c r="Y121" i="5"/>
  <c r="Y122" i="5"/>
  <c r="Y123" i="5"/>
  <c r="Y124" i="5"/>
  <c r="Y125" i="5"/>
  <c r="Y126" i="5"/>
  <c r="Y127" i="5"/>
  <c r="Y128" i="5"/>
  <c r="Y129" i="5"/>
  <c r="Y130" i="5"/>
  <c r="Y131" i="5"/>
  <c r="Y132" i="5"/>
  <c r="Y133" i="5"/>
  <c r="Y134" i="5"/>
  <c r="Y135" i="5"/>
  <c r="Y136" i="5"/>
  <c r="Y137" i="5"/>
  <c r="Y138" i="5"/>
  <c r="Y139" i="5"/>
  <c r="Y140" i="5"/>
  <c r="Y141" i="5"/>
  <c r="Y142" i="5"/>
  <c r="Y143" i="5"/>
  <c r="Y144" i="5"/>
  <c r="Y145" i="5"/>
  <c r="Y146" i="5"/>
  <c r="Y147" i="5"/>
  <c r="Y148" i="5"/>
  <c r="Y149" i="5"/>
  <c r="Y150" i="5"/>
  <c r="Y151" i="5"/>
  <c r="Y152" i="5"/>
  <c r="Y153" i="5"/>
  <c r="Y154" i="5"/>
  <c r="Y155" i="5"/>
  <c r="Y156" i="5"/>
  <c r="Y157" i="5"/>
  <c r="Y158" i="5"/>
  <c r="Y159" i="5"/>
  <c r="Y160" i="5"/>
  <c r="Y161" i="5"/>
  <c r="Y162" i="5"/>
  <c r="Y163" i="5"/>
  <c r="Y164" i="5"/>
  <c r="Y165" i="5"/>
  <c r="Y166" i="5"/>
  <c r="Y167" i="5"/>
  <c r="Y168" i="5"/>
  <c r="Y169" i="5"/>
  <c r="Y170" i="5"/>
  <c r="Y171" i="5"/>
  <c r="Y172" i="5"/>
  <c r="Y173" i="5"/>
  <c r="Y174" i="5"/>
  <c r="Y175" i="5"/>
  <c r="Y176" i="5"/>
  <c r="Y177" i="5"/>
  <c r="Y178" i="5"/>
  <c r="Y179" i="5"/>
  <c r="Y180" i="5"/>
  <c r="Y181" i="5"/>
  <c r="Y182" i="5"/>
  <c r="Y183" i="5"/>
  <c r="Y184" i="5"/>
  <c r="Y185" i="5"/>
  <c r="Y186" i="5"/>
  <c r="Y187" i="5"/>
  <c r="Y188" i="5"/>
  <c r="Y189" i="5"/>
  <c r="Y190" i="5"/>
  <c r="Y191" i="5"/>
  <c r="Y192" i="5"/>
  <c r="Y193" i="5"/>
  <c r="Y194" i="5"/>
  <c r="Y195" i="5"/>
  <c r="Y196" i="5"/>
  <c r="Y197" i="5"/>
  <c r="Y198" i="5"/>
  <c r="Y199" i="5"/>
  <c r="Y200" i="5"/>
  <c r="Y201" i="5"/>
  <c r="Y202" i="5"/>
  <c r="Y203" i="5"/>
  <c r="Y204" i="5"/>
  <c r="Y205" i="5"/>
  <c r="Y206" i="5"/>
  <c r="Y207" i="5"/>
  <c r="Y208" i="5"/>
  <c r="Y209" i="5"/>
  <c r="Y210" i="5"/>
  <c r="Y211" i="5"/>
  <c r="Y212" i="5"/>
  <c r="Y213" i="5"/>
  <c r="Y214" i="5"/>
  <c r="Y215" i="5"/>
  <c r="Y216" i="5"/>
  <c r="Y217" i="5"/>
  <c r="Y218" i="5"/>
  <c r="Y219" i="5"/>
  <c r="Y220" i="5"/>
  <c r="Y221" i="5"/>
  <c r="Y222" i="5"/>
  <c r="Y223" i="5"/>
  <c r="Y224" i="5"/>
  <c r="Y225" i="5"/>
  <c r="Y226" i="5"/>
  <c r="Y227" i="5"/>
  <c r="Y228" i="5"/>
  <c r="Y229" i="5"/>
  <c r="Y230" i="5"/>
  <c r="Y231" i="5"/>
  <c r="Y232" i="5"/>
  <c r="Y233" i="5"/>
  <c r="Y234" i="5"/>
  <c r="Y235" i="5"/>
  <c r="Y236" i="5"/>
  <c r="Y237" i="5"/>
  <c r="Y238" i="5"/>
  <c r="Y239" i="5"/>
  <c r="Y240" i="5"/>
  <c r="Y241" i="5"/>
  <c r="Y242" i="5"/>
  <c r="Y243" i="5"/>
  <c r="Y244" i="5"/>
  <c r="Y245" i="5"/>
  <c r="Y246" i="5"/>
  <c r="Y247" i="5"/>
  <c r="Y248" i="5"/>
  <c r="Y249" i="5"/>
  <c r="Y250" i="5"/>
  <c r="Y251" i="5"/>
  <c r="Y252" i="5"/>
  <c r="Y253" i="5"/>
  <c r="Y254" i="5"/>
  <c r="Y255" i="5"/>
  <c r="Y256" i="5"/>
  <c r="Y257" i="5"/>
  <c r="Y258" i="5"/>
  <c r="Y259" i="5"/>
  <c r="Y260" i="5"/>
  <c r="Y261" i="5"/>
  <c r="Y262" i="5"/>
  <c r="Y263" i="5"/>
  <c r="Y264" i="5"/>
  <c r="Y265" i="5"/>
  <c r="Y266" i="5"/>
  <c r="Y267" i="5"/>
  <c r="Y268" i="5"/>
  <c r="Y269" i="5"/>
  <c r="Y270" i="5"/>
  <c r="Y271" i="5"/>
  <c r="Y272" i="5"/>
  <c r="Y273" i="5"/>
  <c r="Y274" i="5"/>
  <c r="Y275" i="5"/>
  <c r="Y276" i="5"/>
  <c r="Y277" i="5"/>
  <c r="Y278" i="5"/>
  <c r="Y279" i="5"/>
  <c r="Y280" i="5"/>
  <c r="Y281" i="5"/>
  <c r="Y282" i="5"/>
  <c r="Y283" i="5"/>
  <c r="Y284" i="5"/>
  <c r="Y285" i="5"/>
  <c r="Y286" i="5"/>
  <c r="Y287" i="5"/>
  <c r="Y288" i="5"/>
  <c r="Y289" i="5"/>
  <c r="Y290" i="5"/>
  <c r="Y291" i="5"/>
  <c r="Y292" i="5"/>
  <c r="Y293" i="5"/>
  <c r="Y294" i="5"/>
  <c r="Y295" i="5"/>
  <c r="Y296" i="5"/>
  <c r="Y297" i="5"/>
  <c r="Y298" i="5"/>
  <c r="Y299" i="5"/>
  <c r="Y300" i="5"/>
  <c r="Y301" i="5"/>
  <c r="Y302" i="5"/>
  <c r="Y303" i="5"/>
  <c r="Y304" i="5"/>
  <c r="Y305" i="5"/>
  <c r="Y306" i="5"/>
  <c r="Y307" i="5"/>
  <c r="Y308" i="5"/>
  <c r="Y309" i="5"/>
  <c r="Y310" i="5"/>
  <c r="Y311" i="5"/>
  <c r="Y312" i="5"/>
  <c r="Y313" i="5"/>
  <c r="Y314" i="5"/>
  <c r="Y315" i="5"/>
  <c r="Y316" i="5"/>
  <c r="Y317" i="5"/>
  <c r="Y318" i="5"/>
  <c r="Y319" i="5"/>
  <c r="Y320" i="5"/>
  <c r="Y321" i="5"/>
  <c r="Y322" i="5"/>
  <c r="Y323" i="5"/>
  <c r="Y324" i="5"/>
  <c r="Y325" i="5"/>
  <c r="Y326" i="5"/>
  <c r="Y327" i="5"/>
  <c r="Y328" i="5"/>
  <c r="Y329" i="5"/>
  <c r="Y330" i="5"/>
  <c r="Y331" i="5"/>
  <c r="Y332" i="5"/>
  <c r="Y333" i="5"/>
  <c r="Y334" i="5"/>
  <c r="Y335" i="5"/>
  <c r="Y336" i="5"/>
  <c r="Y337" i="5"/>
  <c r="Y338" i="5"/>
  <c r="Y339" i="5"/>
  <c r="Y340" i="5"/>
  <c r="Y341" i="5"/>
  <c r="Y342" i="5"/>
  <c r="Y343" i="5"/>
  <c r="Y344" i="5"/>
  <c r="Y345" i="5"/>
  <c r="Y346" i="5"/>
  <c r="Y347" i="5"/>
  <c r="Y348" i="5"/>
  <c r="Y349" i="5"/>
  <c r="Y350" i="5"/>
  <c r="Y351" i="5"/>
  <c r="Y352" i="5"/>
  <c r="Y353" i="5"/>
  <c r="Y354" i="5"/>
  <c r="Y355" i="5"/>
  <c r="Y356" i="5"/>
  <c r="Y357" i="5"/>
  <c r="Y358" i="5"/>
  <c r="Y359" i="5"/>
  <c r="Y360" i="5"/>
  <c r="Y361" i="5"/>
  <c r="Y362" i="5"/>
  <c r="Y4" i="5"/>
  <c r="R14" i="5"/>
  <c r="AB206" i="5"/>
  <c r="AN362" i="5"/>
  <c r="AN361" i="5"/>
  <c r="AN360" i="5"/>
  <c r="AN359" i="5"/>
  <c r="AN358" i="5"/>
  <c r="AN357" i="5"/>
  <c r="AN356" i="5"/>
  <c r="AN355" i="5"/>
  <c r="AN354" i="5"/>
  <c r="AN353" i="5"/>
  <c r="AN352" i="5"/>
  <c r="AN351" i="5"/>
  <c r="AN350" i="5"/>
  <c r="AN349" i="5"/>
  <c r="AN348" i="5"/>
  <c r="AN347" i="5"/>
  <c r="AN346" i="5"/>
  <c r="AN345" i="5"/>
  <c r="AN344" i="5"/>
  <c r="AN343" i="5"/>
  <c r="AN342" i="5"/>
  <c r="AN341" i="5"/>
  <c r="AN340" i="5"/>
  <c r="AN339" i="5"/>
  <c r="AN338" i="5"/>
  <c r="AN337" i="5"/>
  <c r="AN336" i="5"/>
  <c r="AN335" i="5"/>
  <c r="AN334" i="5"/>
  <c r="AN333" i="5"/>
  <c r="AN332" i="5"/>
  <c r="AN331" i="5"/>
  <c r="AN330" i="5"/>
  <c r="AN329" i="5"/>
  <c r="AN328" i="5"/>
  <c r="AN327" i="5"/>
  <c r="AN326" i="5"/>
  <c r="AN325" i="5"/>
  <c r="AN324" i="5"/>
  <c r="AN323" i="5"/>
  <c r="AN322" i="5"/>
  <c r="AN321" i="5"/>
  <c r="AN320" i="5"/>
  <c r="AN319" i="5"/>
  <c r="AN318" i="5"/>
  <c r="AN317" i="5"/>
  <c r="AN316" i="5"/>
  <c r="AN315" i="5"/>
  <c r="AN314" i="5"/>
  <c r="AN313" i="5"/>
  <c r="AN312" i="5"/>
  <c r="AN311" i="5"/>
  <c r="AN310" i="5"/>
  <c r="AN309" i="5"/>
  <c r="AN308" i="5"/>
  <c r="AN307" i="5"/>
  <c r="AN306" i="5"/>
  <c r="AN305" i="5"/>
  <c r="AN304" i="5"/>
  <c r="AN303" i="5"/>
  <c r="AN302" i="5"/>
  <c r="AN301" i="5"/>
  <c r="AN300" i="5"/>
  <c r="AN299" i="5"/>
  <c r="AN298" i="5"/>
  <c r="AN297" i="5"/>
  <c r="AN296" i="5"/>
  <c r="AN295" i="5"/>
  <c r="AN294" i="5"/>
  <c r="AN293" i="5"/>
  <c r="AN292" i="5"/>
  <c r="AN291" i="5"/>
  <c r="AN290" i="5"/>
  <c r="AN289" i="5"/>
  <c r="AN288" i="5"/>
  <c r="AN287" i="5"/>
  <c r="AN286" i="5"/>
  <c r="AN285" i="5"/>
  <c r="AN284" i="5"/>
  <c r="AN283" i="5"/>
  <c r="AN282" i="5"/>
  <c r="AN281" i="5"/>
  <c r="AN280" i="5"/>
  <c r="AN279" i="5"/>
  <c r="AN278" i="5"/>
  <c r="AN277" i="5"/>
  <c r="AN276" i="5"/>
  <c r="AN275" i="5"/>
  <c r="AN274" i="5"/>
  <c r="AN273" i="5"/>
  <c r="AN272" i="5"/>
  <c r="AN271" i="5"/>
  <c r="AN270" i="5"/>
  <c r="AN269" i="5"/>
  <c r="AN268" i="5"/>
  <c r="AN267" i="5"/>
  <c r="AN266" i="5"/>
  <c r="AN265" i="5"/>
  <c r="AN264" i="5"/>
  <c r="AN263" i="5"/>
  <c r="AN262" i="5"/>
  <c r="AN261" i="5"/>
  <c r="AN260" i="5"/>
  <c r="AN259" i="5"/>
  <c r="AN258" i="5"/>
  <c r="AN257" i="5"/>
  <c r="AN256" i="5"/>
  <c r="AN255" i="5"/>
  <c r="AN254" i="5"/>
  <c r="AN253" i="5"/>
  <c r="AN252" i="5"/>
  <c r="AN251" i="5"/>
  <c r="AN250" i="5"/>
  <c r="AN249" i="5"/>
  <c r="AN248" i="5"/>
  <c r="AN247" i="5"/>
  <c r="AN246" i="5"/>
  <c r="AN245" i="5"/>
  <c r="AN244" i="5"/>
  <c r="AN243" i="5"/>
  <c r="AN242" i="5"/>
  <c r="AN241" i="5"/>
  <c r="AN240" i="5"/>
  <c r="AN239" i="5"/>
  <c r="AN238" i="5"/>
  <c r="AN237" i="5"/>
  <c r="AN236" i="5"/>
  <c r="AN235" i="5"/>
  <c r="AN234" i="5"/>
  <c r="AN233" i="5"/>
  <c r="AN232" i="5"/>
  <c r="AN231" i="5"/>
  <c r="AN230" i="5"/>
  <c r="AN229" i="5"/>
  <c r="AN228" i="5"/>
  <c r="AN227" i="5"/>
  <c r="AN226" i="5"/>
  <c r="AN225" i="5"/>
  <c r="AN224" i="5"/>
  <c r="AN223" i="5"/>
  <c r="AN222" i="5"/>
  <c r="AN221" i="5"/>
  <c r="AN220" i="5"/>
  <c r="AN219" i="5"/>
  <c r="AN218" i="5"/>
  <c r="AN217" i="5"/>
  <c r="AN216" i="5"/>
  <c r="AN215" i="5"/>
  <c r="AN214" i="5"/>
  <c r="AN213" i="5"/>
  <c r="AN212" i="5"/>
  <c r="AN211" i="5"/>
  <c r="AN210" i="5"/>
  <c r="AN209" i="5"/>
  <c r="AN208" i="5"/>
  <c r="AN207" i="5"/>
  <c r="AN206" i="5"/>
  <c r="AN205" i="5"/>
  <c r="AN204" i="5"/>
  <c r="AN203" i="5"/>
  <c r="AN202" i="5"/>
  <c r="AN201" i="5"/>
  <c r="AN200" i="5"/>
  <c r="AN199" i="5"/>
  <c r="AN198" i="5"/>
  <c r="AN197" i="5"/>
  <c r="AN196" i="5"/>
  <c r="AN195" i="5"/>
  <c r="AN194" i="5"/>
  <c r="AN193" i="5"/>
  <c r="AN192" i="5"/>
  <c r="AN191" i="5"/>
  <c r="AN190" i="5"/>
  <c r="AN189" i="5"/>
  <c r="AN188" i="5"/>
  <c r="AN187" i="5"/>
  <c r="AN186" i="5"/>
  <c r="AN185" i="5"/>
  <c r="AN184" i="5"/>
  <c r="AN183" i="5"/>
  <c r="AN182" i="5"/>
  <c r="AN181" i="5"/>
  <c r="AN180" i="5"/>
  <c r="AN179" i="5"/>
  <c r="AN178" i="5"/>
  <c r="AN177" i="5"/>
  <c r="AN176" i="5"/>
  <c r="AN175" i="5"/>
  <c r="AN174" i="5"/>
  <c r="AN173" i="5"/>
  <c r="AN172" i="5"/>
  <c r="AN171" i="5"/>
  <c r="AN170" i="5"/>
  <c r="AN169" i="5"/>
  <c r="AN168" i="5"/>
  <c r="AN167" i="5"/>
  <c r="AN166" i="5"/>
  <c r="AN165" i="5"/>
  <c r="AN164" i="5"/>
  <c r="AN163" i="5"/>
  <c r="AN162" i="5"/>
  <c r="AN161" i="5"/>
  <c r="AN160" i="5"/>
  <c r="AN159" i="5"/>
  <c r="AN158" i="5"/>
  <c r="AN157" i="5"/>
  <c r="AN156" i="5"/>
  <c r="AN155" i="5"/>
  <c r="AN154" i="5"/>
  <c r="AN153" i="5"/>
  <c r="AN152" i="5"/>
  <c r="AN151" i="5"/>
  <c r="AN150" i="5"/>
  <c r="AN149" i="5"/>
  <c r="AN148" i="5"/>
  <c r="AN147" i="5"/>
  <c r="AN146" i="5"/>
  <c r="AN145" i="5"/>
  <c r="AN144" i="5"/>
  <c r="AN143" i="5"/>
  <c r="AN142" i="5"/>
  <c r="AN141" i="5"/>
  <c r="AN140" i="5"/>
  <c r="AN139" i="5"/>
  <c r="AN138" i="5"/>
  <c r="AN137" i="5"/>
  <c r="AN136" i="5"/>
  <c r="AN135" i="5"/>
  <c r="AN134" i="5"/>
  <c r="AN133" i="5"/>
  <c r="AN132" i="5"/>
  <c r="AN131" i="5"/>
  <c r="AN130" i="5"/>
  <c r="AN129" i="5"/>
  <c r="AN128" i="5"/>
  <c r="AN127" i="5"/>
  <c r="AN126" i="5"/>
  <c r="AN125" i="5"/>
  <c r="AN124" i="5"/>
  <c r="AN123" i="5"/>
  <c r="AN122" i="5"/>
  <c r="AN121" i="5"/>
  <c r="AN120" i="5"/>
  <c r="AN119" i="5"/>
  <c r="AN118" i="5"/>
  <c r="AN117" i="5"/>
  <c r="AN116" i="5"/>
  <c r="AN115" i="5"/>
  <c r="AN114" i="5"/>
  <c r="AN113" i="5"/>
  <c r="AN112" i="5"/>
  <c r="AN111" i="5"/>
  <c r="AN110" i="5"/>
  <c r="AN109" i="5"/>
  <c r="AN108" i="5"/>
  <c r="AN107" i="5"/>
  <c r="AN106" i="5"/>
  <c r="AN105" i="5"/>
  <c r="AN104" i="5"/>
  <c r="AN103" i="5"/>
  <c r="AN102" i="5"/>
  <c r="AN101" i="5"/>
  <c r="AN100" i="5"/>
  <c r="AN99" i="5"/>
  <c r="AN98" i="5"/>
  <c r="AN97" i="5"/>
  <c r="AN96" i="5"/>
  <c r="AN95" i="5"/>
  <c r="AN94" i="5"/>
  <c r="AN93" i="5"/>
  <c r="AN92" i="5"/>
  <c r="AN91" i="5"/>
  <c r="AN90" i="5"/>
  <c r="AN89" i="5"/>
  <c r="AN88" i="5"/>
  <c r="AN87" i="5"/>
  <c r="AN86" i="5"/>
  <c r="AN85" i="5"/>
  <c r="AN84" i="5"/>
  <c r="AN83" i="5"/>
  <c r="AN82" i="5"/>
  <c r="AN81" i="5"/>
  <c r="AN80" i="5"/>
  <c r="AN79" i="5"/>
  <c r="AN78" i="5"/>
  <c r="AN77" i="5"/>
  <c r="AN76" i="5"/>
  <c r="AN75" i="5"/>
  <c r="AN74" i="5"/>
  <c r="AN73" i="5"/>
  <c r="AN72" i="5"/>
  <c r="AN71" i="5"/>
  <c r="AN70" i="5"/>
  <c r="AN69" i="5"/>
  <c r="AN68" i="5"/>
  <c r="AN67" i="5"/>
  <c r="AN66" i="5"/>
  <c r="AN65" i="5"/>
  <c r="AN64" i="5"/>
  <c r="AN63" i="5"/>
  <c r="AN62" i="5"/>
  <c r="AN61" i="5"/>
  <c r="AN60" i="5"/>
  <c r="AN59" i="5"/>
  <c r="AN58" i="5"/>
  <c r="AN57" i="5"/>
  <c r="AN56" i="5"/>
  <c r="AN55" i="5"/>
  <c r="AN54" i="5"/>
  <c r="AN53" i="5"/>
  <c r="AN52" i="5"/>
  <c r="AN51" i="5"/>
  <c r="AN50" i="5"/>
  <c r="AN49" i="5"/>
  <c r="AN48" i="5"/>
  <c r="AN47" i="5"/>
  <c r="AN46" i="5"/>
  <c r="AN45" i="5"/>
  <c r="AN44" i="5"/>
  <c r="AN43" i="5"/>
  <c r="AN42" i="5"/>
  <c r="AN41" i="5"/>
  <c r="AN40" i="5"/>
  <c r="AN39" i="5"/>
  <c r="AN38" i="5"/>
  <c r="AN37" i="5"/>
  <c r="AN36" i="5"/>
  <c r="AN35" i="5"/>
  <c r="AN34" i="5"/>
  <c r="AN33" i="5"/>
  <c r="AN32" i="5"/>
  <c r="AN31" i="5"/>
  <c r="AN30" i="5"/>
  <c r="AN29" i="5"/>
  <c r="AN28" i="5"/>
  <c r="AN27" i="5"/>
  <c r="AN26" i="5"/>
  <c r="AN25" i="5"/>
  <c r="AN24" i="5"/>
  <c r="AN23" i="5"/>
  <c r="AN22" i="5"/>
  <c r="AN21" i="5"/>
  <c r="AN20" i="5"/>
  <c r="AN19" i="5"/>
  <c r="AN18" i="5"/>
  <c r="AN17" i="5"/>
  <c r="AN16" i="5"/>
  <c r="AN15" i="5"/>
  <c r="AN14" i="5"/>
  <c r="AN13" i="5"/>
  <c r="AN12" i="5"/>
  <c r="AN11" i="5"/>
  <c r="AN10" i="5"/>
  <c r="AN9" i="5"/>
  <c r="AN8" i="5"/>
  <c r="AN7" i="5"/>
  <c r="AN6" i="5"/>
  <c r="AN5" i="5"/>
  <c r="AN4" i="5"/>
  <c r="AQ3" i="5"/>
  <c r="AN3" i="5"/>
  <c r="AD362" i="5"/>
  <c r="AD361" i="5"/>
  <c r="AD360" i="5"/>
  <c r="AD359" i="5"/>
  <c r="AD358" i="5"/>
  <c r="AD357" i="5"/>
  <c r="AD356" i="5"/>
  <c r="AD355" i="5"/>
  <c r="AD354" i="5"/>
  <c r="AD353" i="5"/>
  <c r="AD352" i="5"/>
  <c r="AD351" i="5"/>
  <c r="AD350" i="5"/>
  <c r="AD349" i="5"/>
  <c r="AD348" i="5"/>
  <c r="AD347" i="5"/>
  <c r="AD346" i="5"/>
  <c r="AD345" i="5"/>
  <c r="AD344" i="5"/>
  <c r="AD343" i="5"/>
  <c r="AD342" i="5"/>
  <c r="AD341" i="5"/>
  <c r="AD340" i="5"/>
  <c r="AD339" i="5"/>
  <c r="AD338" i="5"/>
  <c r="AD337" i="5"/>
  <c r="AD336" i="5"/>
  <c r="AD335" i="5"/>
  <c r="AD334" i="5"/>
  <c r="AD333" i="5"/>
  <c r="AD332" i="5"/>
  <c r="AD331" i="5"/>
  <c r="AD330" i="5"/>
  <c r="AD329" i="5"/>
  <c r="AD328" i="5"/>
  <c r="AD327" i="5"/>
  <c r="AD326" i="5"/>
  <c r="AD325" i="5"/>
  <c r="AD324" i="5"/>
  <c r="AD323" i="5"/>
  <c r="AD322" i="5"/>
  <c r="AD321" i="5"/>
  <c r="AD320" i="5"/>
  <c r="AD319" i="5"/>
  <c r="AD318" i="5"/>
  <c r="AD317" i="5"/>
  <c r="AD316" i="5"/>
  <c r="AD315" i="5"/>
  <c r="AD314" i="5"/>
  <c r="AD313" i="5"/>
  <c r="AD312" i="5"/>
  <c r="AD311" i="5"/>
  <c r="AD310" i="5"/>
  <c r="AD309" i="5"/>
  <c r="AD308" i="5"/>
  <c r="AD307" i="5"/>
  <c r="AD306" i="5"/>
  <c r="AD305" i="5"/>
  <c r="AD304" i="5"/>
  <c r="AD303" i="5"/>
  <c r="AD302" i="5"/>
  <c r="AD301" i="5"/>
  <c r="AD300" i="5"/>
  <c r="AD299" i="5"/>
  <c r="AD298" i="5"/>
  <c r="AD297" i="5"/>
  <c r="AD296" i="5"/>
  <c r="AD295" i="5"/>
  <c r="AD294" i="5"/>
  <c r="AD293" i="5"/>
  <c r="AD292" i="5"/>
  <c r="AD291" i="5"/>
  <c r="AD290" i="5"/>
  <c r="AD289" i="5"/>
  <c r="AD288" i="5"/>
  <c r="AD287" i="5"/>
  <c r="AD286" i="5"/>
  <c r="AD285" i="5"/>
  <c r="AD284" i="5"/>
  <c r="AD283" i="5"/>
  <c r="AD282" i="5"/>
  <c r="AD281" i="5"/>
  <c r="AD280" i="5"/>
  <c r="AD279" i="5"/>
  <c r="AD278" i="5"/>
  <c r="AD277" i="5"/>
  <c r="AD276" i="5"/>
  <c r="AD275" i="5"/>
  <c r="AD274" i="5"/>
  <c r="AD273" i="5"/>
  <c r="AD272" i="5"/>
  <c r="AD271" i="5"/>
  <c r="AD270" i="5"/>
  <c r="AD269" i="5"/>
  <c r="AD268" i="5"/>
  <c r="AD267" i="5"/>
  <c r="AD266" i="5"/>
  <c r="AD265" i="5"/>
  <c r="AD264" i="5"/>
  <c r="AD263" i="5"/>
  <c r="AD262" i="5"/>
  <c r="AD261" i="5"/>
  <c r="AD260" i="5"/>
  <c r="AD259" i="5"/>
  <c r="AD258" i="5"/>
  <c r="AD257" i="5"/>
  <c r="AD256" i="5"/>
  <c r="AD255" i="5"/>
  <c r="AD254" i="5"/>
  <c r="AD253" i="5"/>
  <c r="AD252" i="5"/>
  <c r="AD251" i="5"/>
  <c r="AD250" i="5"/>
  <c r="AD249" i="5"/>
  <c r="AD248" i="5"/>
  <c r="AD247" i="5"/>
  <c r="AD246" i="5"/>
  <c r="AD245" i="5"/>
  <c r="AD244" i="5"/>
  <c r="AD243" i="5"/>
  <c r="AD242" i="5"/>
  <c r="AD241" i="5"/>
  <c r="AD240" i="5"/>
  <c r="AD239" i="5"/>
  <c r="AD238" i="5"/>
  <c r="AD237" i="5"/>
  <c r="AD236" i="5"/>
  <c r="AD235" i="5"/>
  <c r="AD234" i="5"/>
  <c r="AD233" i="5"/>
  <c r="AD232" i="5"/>
  <c r="AD231" i="5"/>
  <c r="AD230" i="5"/>
  <c r="AD229" i="5"/>
  <c r="AD228" i="5"/>
  <c r="AD227" i="5"/>
  <c r="AD226" i="5"/>
  <c r="AD225" i="5"/>
  <c r="AD224" i="5"/>
  <c r="AD223" i="5"/>
  <c r="AD222" i="5"/>
  <c r="AD221" i="5"/>
  <c r="AD220" i="5"/>
  <c r="AD219" i="5"/>
  <c r="AD218" i="5"/>
  <c r="AD217" i="5"/>
  <c r="AD216" i="5"/>
  <c r="AD215" i="5"/>
  <c r="AD214" i="5"/>
  <c r="AD213" i="5"/>
  <c r="AD212" i="5"/>
  <c r="AD211" i="5"/>
  <c r="AD210" i="5"/>
  <c r="AD209" i="5"/>
  <c r="AD208" i="5"/>
  <c r="AD207" i="5"/>
  <c r="AD206" i="5"/>
  <c r="AD205" i="5"/>
  <c r="AD204" i="5"/>
  <c r="AD203" i="5"/>
  <c r="AD202" i="5"/>
  <c r="AD201" i="5"/>
  <c r="AD200" i="5"/>
  <c r="AD199" i="5"/>
  <c r="AD198" i="5"/>
  <c r="AD197" i="5"/>
  <c r="AD196" i="5"/>
  <c r="AD195" i="5"/>
  <c r="AD194" i="5"/>
  <c r="AD193" i="5"/>
  <c r="AD192" i="5"/>
  <c r="AD191" i="5"/>
  <c r="AD190" i="5"/>
  <c r="AD189" i="5"/>
  <c r="AD188" i="5"/>
  <c r="AD187" i="5"/>
  <c r="AD186" i="5"/>
  <c r="AD185" i="5"/>
  <c r="AD184" i="5"/>
  <c r="AD183" i="5"/>
  <c r="AD182" i="5"/>
  <c r="AD181" i="5"/>
  <c r="AD180" i="5"/>
  <c r="AD179" i="5"/>
  <c r="AD178" i="5"/>
  <c r="AD177" i="5"/>
  <c r="AD176" i="5"/>
  <c r="AD175" i="5"/>
  <c r="AD174" i="5"/>
  <c r="AD173" i="5"/>
  <c r="AD172" i="5"/>
  <c r="AD171" i="5"/>
  <c r="AD170" i="5"/>
  <c r="AD169" i="5"/>
  <c r="AD168" i="5"/>
  <c r="AD167" i="5"/>
  <c r="AD166" i="5"/>
  <c r="AD165" i="5"/>
  <c r="AD164" i="5"/>
  <c r="AD163" i="5"/>
  <c r="AD162" i="5"/>
  <c r="AD161" i="5"/>
  <c r="AD160" i="5"/>
  <c r="AD159" i="5"/>
  <c r="AD158" i="5"/>
  <c r="AD157" i="5"/>
  <c r="AD156" i="5"/>
  <c r="AD155" i="5"/>
  <c r="AD154" i="5"/>
  <c r="AD153" i="5"/>
  <c r="AD152" i="5"/>
  <c r="AD151" i="5"/>
  <c r="AD150" i="5"/>
  <c r="AD149" i="5"/>
  <c r="AD148" i="5"/>
  <c r="AD147" i="5"/>
  <c r="AD146" i="5"/>
  <c r="AD145" i="5"/>
  <c r="AD144" i="5"/>
  <c r="AD143" i="5"/>
  <c r="AD142" i="5"/>
  <c r="AD141" i="5"/>
  <c r="AD140" i="5"/>
  <c r="AD139" i="5"/>
  <c r="AD138" i="5"/>
  <c r="AD137" i="5"/>
  <c r="AD136" i="5"/>
  <c r="AD135" i="5"/>
  <c r="AD134" i="5"/>
  <c r="AD133" i="5"/>
  <c r="AD132" i="5"/>
  <c r="AD131" i="5"/>
  <c r="AD130" i="5"/>
  <c r="AD129" i="5"/>
  <c r="AD128" i="5"/>
  <c r="AD127" i="5"/>
  <c r="AD126" i="5"/>
  <c r="AD125" i="5"/>
  <c r="AD124" i="5"/>
  <c r="AD123" i="5"/>
  <c r="AD122" i="5"/>
  <c r="AD121" i="5"/>
  <c r="AD120" i="5"/>
  <c r="AD119" i="5"/>
  <c r="AD118" i="5"/>
  <c r="AD117" i="5"/>
  <c r="AD116" i="5"/>
  <c r="AD115" i="5"/>
  <c r="AD114" i="5"/>
  <c r="AD113" i="5"/>
  <c r="AD112" i="5"/>
  <c r="AD111" i="5"/>
  <c r="AD110" i="5"/>
  <c r="AD109" i="5"/>
  <c r="AD108" i="5"/>
  <c r="AD107" i="5"/>
  <c r="AD106" i="5"/>
  <c r="AD105" i="5"/>
  <c r="AD104" i="5"/>
  <c r="AD103" i="5"/>
  <c r="AD102" i="5"/>
  <c r="AD101" i="5"/>
  <c r="AD100" i="5"/>
  <c r="AD99" i="5"/>
  <c r="AD98" i="5"/>
  <c r="AD97" i="5"/>
  <c r="AD96" i="5"/>
  <c r="AD95" i="5"/>
  <c r="AD94" i="5"/>
  <c r="AD93" i="5"/>
  <c r="AD92" i="5"/>
  <c r="AD91" i="5"/>
  <c r="AD90" i="5"/>
  <c r="AD89" i="5"/>
  <c r="AD88" i="5"/>
  <c r="AD87" i="5"/>
  <c r="AD86" i="5"/>
  <c r="AD85" i="5"/>
  <c r="AD84" i="5"/>
  <c r="AD83" i="5"/>
  <c r="AD82" i="5"/>
  <c r="AD81" i="5"/>
  <c r="AD80" i="5"/>
  <c r="AD79" i="5"/>
  <c r="AD78" i="5"/>
  <c r="AD77" i="5"/>
  <c r="AD76" i="5"/>
  <c r="AD75" i="5"/>
  <c r="AD74" i="5"/>
  <c r="AD73" i="5"/>
  <c r="AD72" i="5"/>
  <c r="AD71" i="5"/>
  <c r="AD70" i="5"/>
  <c r="AD69" i="5"/>
  <c r="AD68" i="5"/>
  <c r="AD67" i="5"/>
  <c r="AD66" i="5"/>
  <c r="AD65" i="5"/>
  <c r="AD64" i="5"/>
  <c r="AD63" i="5"/>
  <c r="AD62" i="5"/>
  <c r="AD61" i="5"/>
  <c r="AD60" i="5"/>
  <c r="AD59" i="5"/>
  <c r="AD58" i="5"/>
  <c r="AD57" i="5"/>
  <c r="AD56" i="5"/>
  <c r="AD55" i="5"/>
  <c r="AD54" i="5"/>
  <c r="AD53" i="5"/>
  <c r="AD52" i="5"/>
  <c r="AD51" i="5"/>
  <c r="AD50" i="5"/>
  <c r="AD49" i="5"/>
  <c r="AD48" i="5"/>
  <c r="AD47" i="5"/>
  <c r="AD46" i="5"/>
  <c r="AD45" i="5"/>
  <c r="AD44" i="5"/>
  <c r="AD43" i="5"/>
  <c r="AD42" i="5"/>
  <c r="AD41" i="5"/>
  <c r="AD40" i="5"/>
  <c r="AD39" i="5"/>
  <c r="AD38" i="5"/>
  <c r="AD37" i="5"/>
  <c r="AD36" i="5"/>
  <c r="AD35" i="5"/>
  <c r="AD34" i="5"/>
  <c r="AD33" i="5"/>
  <c r="AD32" i="5"/>
  <c r="AD31" i="5"/>
  <c r="AD30" i="5"/>
  <c r="AD29" i="5"/>
  <c r="AD28" i="5"/>
  <c r="AD27" i="5"/>
  <c r="AD26" i="5"/>
  <c r="AD25" i="5"/>
  <c r="AD24" i="5"/>
  <c r="AD23" i="5"/>
  <c r="AD22" i="5"/>
  <c r="AD21" i="5"/>
  <c r="AD20" i="5"/>
  <c r="AD19" i="5"/>
  <c r="AD18" i="5"/>
  <c r="AD17" i="5"/>
  <c r="AD16" i="5"/>
  <c r="AD15" i="5"/>
  <c r="AD14" i="5"/>
  <c r="AD13" i="5"/>
  <c r="AD12" i="5"/>
  <c r="AD11" i="5"/>
  <c r="AD10" i="5"/>
  <c r="AD9" i="5"/>
  <c r="AD8" i="5"/>
  <c r="AD7" i="5"/>
  <c r="AD6" i="5"/>
  <c r="AD5" i="5"/>
  <c r="AD4" i="5"/>
  <c r="AG3" i="5"/>
  <c r="AD3" i="5"/>
  <c r="T362" i="5"/>
  <c r="T361" i="5"/>
  <c r="T360" i="5"/>
  <c r="T359" i="5"/>
  <c r="T358" i="5"/>
  <c r="T357" i="5"/>
  <c r="T356" i="5"/>
  <c r="T355" i="5"/>
  <c r="T354" i="5"/>
  <c r="T353" i="5"/>
  <c r="T352" i="5"/>
  <c r="T351" i="5"/>
  <c r="T350" i="5"/>
  <c r="T349" i="5"/>
  <c r="T348" i="5"/>
  <c r="T347" i="5"/>
  <c r="T346" i="5"/>
  <c r="T345" i="5"/>
  <c r="T344" i="5"/>
  <c r="T343" i="5"/>
  <c r="T342" i="5"/>
  <c r="T341" i="5"/>
  <c r="T340" i="5"/>
  <c r="T339" i="5"/>
  <c r="T338" i="5"/>
  <c r="T337" i="5"/>
  <c r="T336" i="5"/>
  <c r="T335" i="5"/>
  <c r="T334" i="5"/>
  <c r="T333" i="5"/>
  <c r="T332" i="5"/>
  <c r="T331" i="5"/>
  <c r="T330" i="5"/>
  <c r="T329" i="5"/>
  <c r="T328" i="5"/>
  <c r="T327" i="5"/>
  <c r="T326" i="5"/>
  <c r="T325" i="5"/>
  <c r="T324" i="5"/>
  <c r="T323" i="5"/>
  <c r="T322" i="5"/>
  <c r="T321" i="5"/>
  <c r="T320" i="5"/>
  <c r="T319" i="5"/>
  <c r="T318" i="5"/>
  <c r="T317" i="5"/>
  <c r="T316" i="5"/>
  <c r="T315" i="5"/>
  <c r="T314" i="5"/>
  <c r="T313" i="5"/>
  <c r="T312" i="5"/>
  <c r="T311" i="5"/>
  <c r="T310" i="5"/>
  <c r="T309" i="5"/>
  <c r="T308" i="5"/>
  <c r="T307" i="5"/>
  <c r="T306" i="5"/>
  <c r="T305" i="5"/>
  <c r="T304" i="5"/>
  <c r="T303" i="5"/>
  <c r="T302" i="5"/>
  <c r="T301" i="5"/>
  <c r="T300" i="5"/>
  <c r="T299" i="5"/>
  <c r="T298" i="5"/>
  <c r="T297" i="5"/>
  <c r="T296" i="5"/>
  <c r="T295" i="5"/>
  <c r="T294" i="5"/>
  <c r="T293" i="5"/>
  <c r="T292" i="5"/>
  <c r="T291" i="5"/>
  <c r="T290" i="5"/>
  <c r="T289" i="5"/>
  <c r="T288" i="5"/>
  <c r="T287" i="5"/>
  <c r="T286" i="5"/>
  <c r="T285" i="5"/>
  <c r="T284" i="5"/>
  <c r="T283" i="5"/>
  <c r="T282" i="5"/>
  <c r="T281" i="5"/>
  <c r="T280" i="5"/>
  <c r="T279" i="5"/>
  <c r="T278" i="5"/>
  <c r="T277" i="5"/>
  <c r="T276" i="5"/>
  <c r="T275" i="5"/>
  <c r="T274" i="5"/>
  <c r="T273" i="5"/>
  <c r="T272" i="5"/>
  <c r="T271" i="5"/>
  <c r="T270" i="5"/>
  <c r="T269" i="5"/>
  <c r="T268" i="5"/>
  <c r="T267" i="5"/>
  <c r="T266" i="5"/>
  <c r="T265" i="5"/>
  <c r="T264" i="5"/>
  <c r="T263" i="5"/>
  <c r="T262" i="5"/>
  <c r="T261" i="5"/>
  <c r="T260" i="5"/>
  <c r="T259" i="5"/>
  <c r="T258" i="5"/>
  <c r="T257" i="5"/>
  <c r="T256" i="5"/>
  <c r="T255" i="5"/>
  <c r="T254" i="5"/>
  <c r="T253" i="5"/>
  <c r="T252" i="5"/>
  <c r="T251" i="5"/>
  <c r="T250" i="5"/>
  <c r="T249" i="5"/>
  <c r="T248" i="5"/>
  <c r="T247" i="5"/>
  <c r="T246" i="5"/>
  <c r="T245" i="5"/>
  <c r="T244" i="5"/>
  <c r="T243" i="5"/>
  <c r="T242" i="5"/>
  <c r="T241" i="5"/>
  <c r="T240" i="5"/>
  <c r="T239" i="5"/>
  <c r="T238" i="5"/>
  <c r="T237" i="5"/>
  <c r="T236" i="5"/>
  <c r="T235" i="5"/>
  <c r="T234" i="5"/>
  <c r="T233" i="5"/>
  <c r="T232" i="5"/>
  <c r="T231" i="5"/>
  <c r="T230" i="5"/>
  <c r="T229" i="5"/>
  <c r="T228" i="5"/>
  <c r="T227" i="5"/>
  <c r="T226" i="5"/>
  <c r="T225" i="5"/>
  <c r="T224" i="5"/>
  <c r="T223" i="5"/>
  <c r="T222" i="5"/>
  <c r="T221" i="5"/>
  <c r="T220" i="5"/>
  <c r="T219" i="5"/>
  <c r="T218" i="5"/>
  <c r="T217" i="5"/>
  <c r="T216" i="5"/>
  <c r="T215" i="5"/>
  <c r="T214" i="5"/>
  <c r="T213" i="5"/>
  <c r="T212" i="5"/>
  <c r="T211" i="5"/>
  <c r="T210" i="5"/>
  <c r="T209" i="5"/>
  <c r="T208" i="5"/>
  <c r="T207" i="5"/>
  <c r="T206" i="5"/>
  <c r="T205" i="5"/>
  <c r="T204" i="5"/>
  <c r="T203" i="5"/>
  <c r="T202" i="5"/>
  <c r="T201" i="5"/>
  <c r="T200" i="5"/>
  <c r="T199" i="5"/>
  <c r="T198" i="5"/>
  <c r="T197" i="5"/>
  <c r="T196" i="5"/>
  <c r="T195" i="5"/>
  <c r="T194" i="5"/>
  <c r="T193" i="5"/>
  <c r="T192" i="5"/>
  <c r="T191" i="5"/>
  <c r="T190" i="5"/>
  <c r="T189" i="5"/>
  <c r="T188" i="5"/>
  <c r="T187" i="5"/>
  <c r="T186" i="5"/>
  <c r="T185" i="5"/>
  <c r="T184" i="5"/>
  <c r="T183" i="5"/>
  <c r="T182" i="5"/>
  <c r="T181" i="5"/>
  <c r="T180" i="5"/>
  <c r="T179" i="5"/>
  <c r="T178" i="5"/>
  <c r="T177" i="5"/>
  <c r="T176" i="5"/>
  <c r="T175" i="5"/>
  <c r="T174" i="5"/>
  <c r="T173" i="5"/>
  <c r="T172" i="5"/>
  <c r="T171" i="5"/>
  <c r="T170" i="5"/>
  <c r="T169" i="5"/>
  <c r="T168" i="5"/>
  <c r="T167" i="5"/>
  <c r="T166" i="5"/>
  <c r="T165" i="5"/>
  <c r="T164" i="5"/>
  <c r="T163" i="5"/>
  <c r="T162" i="5"/>
  <c r="T161" i="5"/>
  <c r="T160" i="5"/>
  <c r="T159" i="5"/>
  <c r="T158" i="5"/>
  <c r="T157" i="5"/>
  <c r="T156" i="5"/>
  <c r="T155" i="5"/>
  <c r="T154" i="5"/>
  <c r="T153" i="5"/>
  <c r="T152" i="5"/>
  <c r="T151" i="5"/>
  <c r="T150" i="5"/>
  <c r="T149" i="5"/>
  <c r="T148" i="5"/>
  <c r="T147" i="5"/>
  <c r="T146" i="5"/>
  <c r="T145" i="5"/>
  <c r="T144" i="5"/>
  <c r="T143" i="5"/>
  <c r="T142" i="5"/>
  <c r="T141" i="5"/>
  <c r="T140" i="5"/>
  <c r="T139" i="5"/>
  <c r="T138" i="5"/>
  <c r="T137" i="5"/>
  <c r="T136" i="5"/>
  <c r="T135" i="5"/>
  <c r="T134" i="5"/>
  <c r="T133" i="5"/>
  <c r="T132" i="5"/>
  <c r="T131" i="5"/>
  <c r="T130" i="5"/>
  <c r="T129" i="5"/>
  <c r="T128" i="5"/>
  <c r="T127" i="5"/>
  <c r="T126" i="5"/>
  <c r="T125" i="5"/>
  <c r="T124" i="5"/>
  <c r="T123" i="5"/>
  <c r="T122" i="5"/>
  <c r="T121" i="5"/>
  <c r="T120" i="5"/>
  <c r="T119" i="5"/>
  <c r="T118" i="5"/>
  <c r="T117" i="5"/>
  <c r="T116" i="5"/>
  <c r="T115" i="5"/>
  <c r="T114" i="5"/>
  <c r="T113" i="5"/>
  <c r="T112" i="5"/>
  <c r="T111" i="5"/>
  <c r="T110" i="5"/>
  <c r="T109" i="5"/>
  <c r="T108" i="5"/>
  <c r="T107" i="5"/>
  <c r="T106" i="5"/>
  <c r="T105" i="5"/>
  <c r="T104" i="5"/>
  <c r="T103" i="5"/>
  <c r="T102" i="5"/>
  <c r="T101" i="5"/>
  <c r="T100" i="5"/>
  <c r="T99" i="5"/>
  <c r="T98" i="5"/>
  <c r="T97" i="5"/>
  <c r="T96" i="5"/>
  <c r="T95" i="5"/>
  <c r="T94" i="5"/>
  <c r="T93" i="5"/>
  <c r="T92" i="5"/>
  <c r="T91" i="5"/>
  <c r="T90" i="5"/>
  <c r="T89" i="5"/>
  <c r="T88" i="5"/>
  <c r="T87" i="5"/>
  <c r="T86" i="5"/>
  <c r="T85" i="5"/>
  <c r="T84" i="5"/>
  <c r="T83" i="5"/>
  <c r="T82" i="5"/>
  <c r="T81" i="5"/>
  <c r="T80" i="5"/>
  <c r="T79" i="5"/>
  <c r="T78" i="5"/>
  <c r="T77" i="5"/>
  <c r="T76" i="5"/>
  <c r="T75" i="5"/>
  <c r="T74" i="5"/>
  <c r="T73" i="5"/>
  <c r="T72" i="5"/>
  <c r="T71" i="5"/>
  <c r="T70" i="5"/>
  <c r="T69" i="5"/>
  <c r="T68" i="5"/>
  <c r="T67" i="5"/>
  <c r="T66" i="5"/>
  <c r="T65" i="5"/>
  <c r="T64" i="5"/>
  <c r="T63" i="5"/>
  <c r="T62" i="5"/>
  <c r="T61" i="5"/>
  <c r="T60" i="5"/>
  <c r="T59" i="5"/>
  <c r="T58" i="5"/>
  <c r="T57" i="5"/>
  <c r="T56" i="5"/>
  <c r="T55" i="5"/>
  <c r="T54" i="5"/>
  <c r="T53" i="5"/>
  <c r="T52" i="5"/>
  <c r="T51" i="5"/>
  <c r="T50" i="5"/>
  <c r="T49" i="5"/>
  <c r="T48" i="5"/>
  <c r="T47" i="5"/>
  <c r="T46" i="5"/>
  <c r="T45" i="5"/>
  <c r="T44" i="5"/>
  <c r="T43" i="5"/>
  <c r="T42" i="5"/>
  <c r="T41" i="5"/>
  <c r="T40" i="5"/>
  <c r="T39" i="5"/>
  <c r="T38" i="5"/>
  <c r="T37" i="5"/>
  <c r="T36" i="5"/>
  <c r="T35" i="5"/>
  <c r="T34" i="5"/>
  <c r="T33" i="5"/>
  <c r="T32" i="5"/>
  <c r="T31" i="5"/>
  <c r="T30" i="5"/>
  <c r="T29" i="5"/>
  <c r="T28" i="5"/>
  <c r="T27" i="5"/>
  <c r="T26" i="5"/>
  <c r="T25" i="5"/>
  <c r="T24" i="5"/>
  <c r="T23" i="5"/>
  <c r="T22" i="5"/>
  <c r="T21" i="5"/>
  <c r="T20" i="5"/>
  <c r="T19" i="5"/>
  <c r="T18" i="5"/>
  <c r="T17" i="5"/>
  <c r="T16" i="5"/>
  <c r="T15" i="5"/>
  <c r="T14" i="5"/>
  <c r="T13" i="5"/>
  <c r="T12" i="5"/>
  <c r="T11" i="5"/>
  <c r="T10" i="5"/>
  <c r="T9" i="5"/>
  <c r="T8" i="5"/>
  <c r="T7" i="5"/>
  <c r="T6" i="5"/>
  <c r="T5" i="5"/>
  <c r="T4" i="5"/>
  <c r="W3" i="5"/>
  <c r="T3" i="5"/>
  <c r="B15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" i="5"/>
  <c r="AI3" i="1"/>
  <c r="G4" i="5"/>
  <c r="G12" i="5"/>
  <c r="G24" i="5"/>
  <c r="G36" i="5"/>
  <c r="G40" i="5"/>
  <c r="G48" i="5"/>
  <c r="G52" i="5"/>
  <c r="G60" i="5"/>
  <c r="G72" i="5"/>
  <c r="G84" i="5"/>
  <c r="G88" i="5"/>
  <c r="G96" i="5"/>
  <c r="G100" i="5"/>
  <c r="G108" i="5"/>
  <c r="G120" i="5"/>
  <c r="G132" i="5"/>
  <c r="G136" i="5"/>
  <c r="G144" i="5"/>
  <c r="G148" i="5"/>
  <c r="G156" i="5"/>
  <c r="G168" i="5"/>
  <c r="G180" i="5"/>
  <c r="G184" i="5"/>
  <c r="G192" i="5"/>
  <c r="G196" i="5"/>
  <c r="G204" i="5"/>
  <c r="G216" i="5"/>
  <c r="G228" i="5"/>
  <c r="G232" i="5"/>
  <c r="G240" i="5"/>
  <c r="G244" i="5"/>
  <c r="G252" i="5"/>
  <c r="G264" i="5"/>
  <c r="G276" i="5"/>
  <c r="G280" i="5"/>
  <c r="G288" i="5"/>
  <c r="G292" i="5"/>
  <c r="G300" i="5"/>
  <c r="G312" i="5"/>
  <c r="G324" i="5"/>
  <c r="G328" i="5"/>
  <c r="G336" i="5"/>
  <c r="G340" i="5"/>
  <c r="G348" i="5"/>
  <c r="G360" i="5"/>
  <c r="C4" i="5"/>
  <c r="C3" i="5"/>
  <c r="C5" i="5" s="1"/>
  <c r="R186" i="5" s="1"/>
  <c r="C2" i="5"/>
  <c r="AI4" i="1"/>
  <c r="AI5" i="1"/>
  <c r="AL5" i="1" s="1"/>
  <c r="AI6" i="1"/>
  <c r="AI7" i="1"/>
  <c r="AI8" i="1"/>
  <c r="AI9" i="1"/>
  <c r="AI10" i="1"/>
  <c r="AI11" i="1"/>
  <c r="AI12" i="1"/>
  <c r="AI13" i="1"/>
  <c r="AI14" i="1"/>
  <c r="AL14" i="1" s="1"/>
  <c r="AI15" i="1"/>
  <c r="AL15" i="1" s="1"/>
  <c r="AI16" i="1"/>
  <c r="AI17" i="1"/>
  <c r="AL17" i="1" s="1"/>
  <c r="AI18" i="1"/>
  <c r="AI19" i="1"/>
  <c r="AI20" i="1"/>
  <c r="AI21" i="1"/>
  <c r="AI22" i="1"/>
  <c r="AI23" i="1"/>
  <c r="AI24" i="1"/>
  <c r="AI25" i="1"/>
  <c r="AI26" i="1"/>
  <c r="AL26" i="1" s="1"/>
  <c r="AI27" i="1"/>
  <c r="AL27" i="1" s="1"/>
  <c r="AI28" i="1"/>
  <c r="AI29" i="1"/>
  <c r="AI30" i="1"/>
  <c r="AI31" i="1"/>
  <c r="AI32" i="1"/>
  <c r="AI33" i="1"/>
  <c r="AI34" i="1"/>
  <c r="AI35" i="1"/>
  <c r="AI36" i="1"/>
  <c r="AI37" i="1"/>
  <c r="AI38" i="1"/>
  <c r="AL38" i="1" s="1"/>
  <c r="AI39" i="1"/>
  <c r="AL39" i="1" s="1"/>
  <c r="AI40" i="1"/>
  <c r="AI41" i="1"/>
  <c r="AI42" i="1"/>
  <c r="AI43" i="1"/>
  <c r="AI44" i="1"/>
  <c r="AI45" i="1"/>
  <c r="AI46" i="1"/>
  <c r="AI47" i="1"/>
  <c r="AI48" i="1"/>
  <c r="AI49" i="1"/>
  <c r="AI50" i="1"/>
  <c r="AL50" i="1" s="1"/>
  <c r="AI51" i="1"/>
  <c r="AL51" i="1" s="1"/>
  <c r="AI52" i="1"/>
  <c r="AI53" i="1"/>
  <c r="AI54" i="1"/>
  <c r="AI55" i="1"/>
  <c r="AI56" i="1"/>
  <c r="AI57" i="1"/>
  <c r="AI58" i="1"/>
  <c r="AI59" i="1"/>
  <c r="AI60" i="1"/>
  <c r="AI61" i="1"/>
  <c r="AI62" i="1"/>
  <c r="AL62" i="1" s="1"/>
  <c r="AI63" i="1"/>
  <c r="AL63" i="1" s="1"/>
  <c r="AI64" i="1"/>
  <c r="AI65" i="1"/>
  <c r="AI66" i="1"/>
  <c r="AI67" i="1"/>
  <c r="AI68" i="1"/>
  <c r="AI69" i="1"/>
  <c r="AI70" i="1"/>
  <c r="AI71" i="1"/>
  <c r="AI72" i="1"/>
  <c r="AI73" i="1"/>
  <c r="AI74" i="1"/>
  <c r="AL74" i="1" s="1"/>
  <c r="AI75" i="1"/>
  <c r="AL75" i="1" s="1"/>
  <c r="AI76" i="1"/>
  <c r="AI77" i="1"/>
  <c r="AI78" i="1"/>
  <c r="AI79" i="1"/>
  <c r="AI80" i="1"/>
  <c r="AI81" i="1"/>
  <c r="AI82" i="1"/>
  <c r="AI83" i="1"/>
  <c r="AI84" i="1"/>
  <c r="AI85" i="1"/>
  <c r="AI86" i="1"/>
  <c r="AL86" i="1" s="1"/>
  <c r="AI87" i="1"/>
  <c r="AL87" i="1" s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L99" i="1" s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L111" i="1" s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L123" i="1" s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L135" i="1" s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L147" i="1" s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L159" i="1" s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L171" i="1" s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L183" i="1" s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L195" i="1" s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L207" i="1" s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L219" i="1" s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L231" i="1" s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L243" i="1" s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L255" i="1" s="1"/>
  <c r="AI256" i="1"/>
  <c r="AI257" i="1"/>
  <c r="AI258" i="1"/>
  <c r="AI259" i="1"/>
  <c r="AI260" i="1"/>
  <c r="AI261" i="1"/>
  <c r="AI262" i="1"/>
  <c r="AI263" i="1"/>
  <c r="AI264" i="1"/>
  <c r="AI265" i="1"/>
  <c r="AI266" i="1"/>
  <c r="AI267" i="1"/>
  <c r="AL267" i="1" s="1"/>
  <c r="AI268" i="1"/>
  <c r="AI269" i="1"/>
  <c r="AI270" i="1"/>
  <c r="AI271" i="1"/>
  <c r="AL271" i="1" s="1"/>
  <c r="AI272" i="1"/>
  <c r="AI273" i="1"/>
  <c r="AI274" i="1"/>
  <c r="AI275" i="1"/>
  <c r="AI276" i="1"/>
  <c r="AI277" i="1"/>
  <c r="AI278" i="1"/>
  <c r="AI279" i="1"/>
  <c r="AL279" i="1" s="1"/>
  <c r="AI280" i="1"/>
  <c r="AI281" i="1"/>
  <c r="AI282" i="1"/>
  <c r="AI283" i="1"/>
  <c r="AL283" i="1" s="1"/>
  <c r="AI284" i="1"/>
  <c r="AI285" i="1"/>
  <c r="AI286" i="1"/>
  <c r="AI287" i="1"/>
  <c r="AI288" i="1"/>
  <c r="AI289" i="1"/>
  <c r="AI290" i="1"/>
  <c r="AI291" i="1"/>
  <c r="AL291" i="1" s="1"/>
  <c r="AI292" i="1"/>
  <c r="AI293" i="1"/>
  <c r="AI294" i="1"/>
  <c r="AI295" i="1"/>
  <c r="AL295" i="1" s="1"/>
  <c r="AI296" i="1"/>
  <c r="AI297" i="1"/>
  <c r="AI298" i="1"/>
  <c r="AI299" i="1"/>
  <c r="AI300" i="1"/>
  <c r="AI301" i="1"/>
  <c r="AI302" i="1"/>
  <c r="AI303" i="1"/>
  <c r="AL303" i="1" s="1"/>
  <c r="AI304" i="1"/>
  <c r="AI305" i="1"/>
  <c r="AI306" i="1"/>
  <c r="AI307" i="1"/>
  <c r="AL307" i="1" s="1"/>
  <c r="AI308" i="1"/>
  <c r="AI309" i="1"/>
  <c r="AI310" i="1"/>
  <c r="AI311" i="1"/>
  <c r="AI312" i="1"/>
  <c r="AI313" i="1"/>
  <c r="AI314" i="1"/>
  <c r="AI315" i="1"/>
  <c r="AL315" i="1" s="1"/>
  <c r="AI316" i="1"/>
  <c r="AI317" i="1"/>
  <c r="AI318" i="1"/>
  <c r="AI319" i="1"/>
  <c r="AL319" i="1" s="1"/>
  <c r="AI320" i="1"/>
  <c r="AI321" i="1"/>
  <c r="AI322" i="1"/>
  <c r="AI323" i="1"/>
  <c r="AI324" i="1"/>
  <c r="AI325" i="1"/>
  <c r="AI326" i="1"/>
  <c r="AI327" i="1"/>
  <c r="AL327" i="1" s="1"/>
  <c r="AI328" i="1"/>
  <c r="AI329" i="1"/>
  <c r="AI330" i="1"/>
  <c r="AI331" i="1"/>
  <c r="AL331" i="1" s="1"/>
  <c r="AI332" i="1"/>
  <c r="AI333" i="1"/>
  <c r="AI334" i="1"/>
  <c r="AI335" i="1"/>
  <c r="AI336" i="1"/>
  <c r="AI337" i="1"/>
  <c r="AI338" i="1"/>
  <c r="AI339" i="1"/>
  <c r="AL339" i="1" s="1"/>
  <c r="AI340" i="1"/>
  <c r="AI341" i="1"/>
  <c r="AI342" i="1"/>
  <c r="AI343" i="1"/>
  <c r="AL343" i="1" s="1"/>
  <c r="AI344" i="1"/>
  <c r="AI345" i="1"/>
  <c r="AI346" i="1"/>
  <c r="AI347" i="1"/>
  <c r="AI348" i="1"/>
  <c r="AI349" i="1"/>
  <c r="AI350" i="1"/>
  <c r="AI351" i="1"/>
  <c r="AL351" i="1" s="1"/>
  <c r="AI352" i="1"/>
  <c r="AI353" i="1"/>
  <c r="AI354" i="1"/>
  <c r="AI355" i="1"/>
  <c r="AL355" i="1" s="1"/>
  <c r="AI356" i="1"/>
  <c r="AI357" i="1"/>
  <c r="AI358" i="1"/>
  <c r="AI359" i="1"/>
  <c r="AI360" i="1"/>
  <c r="AI361" i="1"/>
  <c r="AI362" i="1"/>
  <c r="AL3" i="1"/>
  <c r="AL29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" i="1"/>
  <c r="AL4" i="1"/>
  <c r="AL6" i="1"/>
  <c r="AL7" i="1"/>
  <c r="AL8" i="1"/>
  <c r="AL9" i="1"/>
  <c r="AL10" i="1"/>
  <c r="AL11" i="1"/>
  <c r="AL12" i="1"/>
  <c r="AL13" i="1"/>
  <c r="AL16" i="1"/>
  <c r="AL18" i="1"/>
  <c r="AL19" i="1"/>
  <c r="AL20" i="1"/>
  <c r="AL21" i="1"/>
  <c r="AL22" i="1"/>
  <c r="AL23" i="1"/>
  <c r="AL24" i="1"/>
  <c r="AL25" i="1"/>
  <c r="AL28" i="1"/>
  <c r="AL30" i="1"/>
  <c r="AL31" i="1"/>
  <c r="AL32" i="1"/>
  <c r="AL33" i="1"/>
  <c r="AL34" i="1"/>
  <c r="AL35" i="1"/>
  <c r="AL36" i="1"/>
  <c r="AL37" i="1"/>
  <c r="AL40" i="1"/>
  <c r="AL41" i="1"/>
  <c r="AL42" i="1"/>
  <c r="AL43" i="1"/>
  <c r="AL44" i="1"/>
  <c r="AL45" i="1"/>
  <c r="AL46" i="1"/>
  <c r="AL47" i="1"/>
  <c r="AL48" i="1"/>
  <c r="AL49" i="1"/>
  <c r="AL52" i="1"/>
  <c r="AL53" i="1"/>
  <c r="AL54" i="1"/>
  <c r="AL55" i="1"/>
  <c r="AL56" i="1"/>
  <c r="AL57" i="1"/>
  <c r="AL58" i="1"/>
  <c r="AL59" i="1"/>
  <c r="AL60" i="1"/>
  <c r="AL61" i="1"/>
  <c r="AL64" i="1"/>
  <c r="AL65" i="1"/>
  <c r="AL66" i="1"/>
  <c r="AL67" i="1"/>
  <c r="AL68" i="1"/>
  <c r="AL69" i="1"/>
  <c r="AL70" i="1"/>
  <c r="AL71" i="1"/>
  <c r="AL72" i="1"/>
  <c r="AL73" i="1"/>
  <c r="AL76" i="1"/>
  <c r="AL77" i="1"/>
  <c r="AL78" i="1"/>
  <c r="AL79" i="1"/>
  <c r="AL80" i="1"/>
  <c r="AL81" i="1"/>
  <c r="AL82" i="1"/>
  <c r="AL83" i="1"/>
  <c r="AL84" i="1"/>
  <c r="AL85" i="1"/>
  <c r="AL88" i="1"/>
  <c r="AL89" i="1"/>
  <c r="AL90" i="1"/>
  <c r="AL91" i="1"/>
  <c r="AL92" i="1"/>
  <c r="AL93" i="1"/>
  <c r="AL94" i="1"/>
  <c r="AL95" i="1"/>
  <c r="AL96" i="1"/>
  <c r="AL97" i="1"/>
  <c r="AL98" i="1"/>
  <c r="AL100" i="1"/>
  <c r="AL101" i="1"/>
  <c r="AL102" i="1"/>
  <c r="AL103" i="1"/>
  <c r="AL104" i="1"/>
  <c r="AL105" i="1"/>
  <c r="AL106" i="1"/>
  <c r="AL107" i="1"/>
  <c r="AL108" i="1"/>
  <c r="AL109" i="1"/>
  <c r="AL110" i="1"/>
  <c r="AL112" i="1"/>
  <c r="AL113" i="1"/>
  <c r="AL114" i="1"/>
  <c r="AL115" i="1"/>
  <c r="AL116" i="1"/>
  <c r="AL117" i="1"/>
  <c r="AL118" i="1"/>
  <c r="AL119" i="1"/>
  <c r="AL120" i="1"/>
  <c r="AL121" i="1"/>
  <c r="AL122" i="1"/>
  <c r="AL124" i="1"/>
  <c r="AL125" i="1"/>
  <c r="AL126" i="1"/>
  <c r="AL127" i="1"/>
  <c r="AL128" i="1"/>
  <c r="AL129" i="1"/>
  <c r="AL130" i="1"/>
  <c r="AL131" i="1"/>
  <c r="AL132" i="1"/>
  <c r="AL133" i="1"/>
  <c r="AL134" i="1"/>
  <c r="AL136" i="1"/>
  <c r="AL137" i="1"/>
  <c r="AL138" i="1"/>
  <c r="AL139" i="1"/>
  <c r="AL140" i="1"/>
  <c r="AL141" i="1"/>
  <c r="AL142" i="1"/>
  <c r="AL143" i="1"/>
  <c r="AL144" i="1"/>
  <c r="AL145" i="1"/>
  <c r="AL146" i="1"/>
  <c r="AL148" i="1"/>
  <c r="AL149" i="1"/>
  <c r="AL150" i="1"/>
  <c r="AL151" i="1"/>
  <c r="AL152" i="1"/>
  <c r="AL153" i="1"/>
  <c r="AL154" i="1"/>
  <c r="AL155" i="1"/>
  <c r="AL156" i="1"/>
  <c r="AL157" i="1"/>
  <c r="AL158" i="1"/>
  <c r="AL160" i="1"/>
  <c r="AL161" i="1"/>
  <c r="AL162" i="1"/>
  <c r="AL163" i="1"/>
  <c r="AL164" i="1"/>
  <c r="AL165" i="1"/>
  <c r="AL166" i="1"/>
  <c r="AL167" i="1"/>
  <c r="AL168" i="1"/>
  <c r="AL169" i="1"/>
  <c r="AL170" i="1"/>
  <c r="AL172" i="1"/>
  <c r="AL173" i="1"/>
  <c r="AL174" i="1"/>
  <c r="AL175" i="1"/>
  <c r="AL176" i="1"/>
  <c r="AL177" i="1"/>
  <c r="AL178" i="1"/>
  <c r="AL179" i="1"/>
  <c r="AL180" i="1"/>
  <c r="AL181" i="1"/>
  <c r="AL182" i="1"/>
  <c r="AL184" i="1"/>
  <c r="AL185" i="1"/>
  <c r="AL186" i="1"/>
  <c r="AL187" i="1"/>
  <c r="AL188" i="1"/>
  <c r="AL189" i="1"/>
  <c r="AL190" i="1"/>
  <c r="AL191" i="1"/>
  <c r="AL192" i="1"/>
  <c r="AL193" i="1"/>
  <c r="AL194" i="1"/>
  <c r="AL196" i="1"/>
  <c r="AL197" i="1"/>
  <c r="AL198" i="1"/>
  <c r="AL199" i="1"/>
  <c r="AL200" i="1"/>
  <c r="AL201" i="1"/>
  <c r="AL202" i="1"/>
  <c r="AL203" i="1"/>
  <c r="AL204" i="1"/>
  <c r="AL205" i="1"/>
  <c r="AL206" i="1"/>
  <c r="AL208" i="1"/>
  <c r="AL209" i="1"/>
  <c r="AL210" i="1"/>
  <c r="AL211" i="1"/>
  <c r="AL212" i="1"/>
  <c r="AL213" i="1"/>
  <c r="AL214" i="1"/>
  <c r="AL215" i="1"/>
  <c r="AL216" i="1"/>
  <c r="AL217" i="1"/>
  <c r="AL218" i="1"/>
  <c r="AL220" i="1"/>
  <c r="AL221" i="1"/>
  <c r="AL222" i="1"/>
  <c r="AL223" i="1"/>
  <c r="AL224" i="1"/>
  <c r="AL225" i="1"/>
  <c r="AL226" i="1"/>
  <c r="AL227" i="1"/>
  <c r="AL228" i="1"/>
  <c r="AL229" i="1"/>
  <c r="AL230" i="1"/>
  <c r="AL232" i="1"/>
  <c r="AL233" i="1"/>
  <c r="AL234" i="1"/>
  <c r="AL235" i="1"/>
  <c r="AL236" i="1"/>
  <c r="AL237" i="1"/>
  <c r="AL238" i="1"/>
  <c r="AL239" i="1"/>
  <c r="AL240" i="1"/>
  <c r="AL241" i="1"/>
  <c r="AL242" i="1"/>
  <c r="AL244" i="1"/>
  <c r="AL245" i="1"/>
  <c r="AL246" i="1"/>
  <c r="AL247" i="1"/>
  <c r="AL248" i="1"/>
  <c r="AL249" i="1"/>
  <c r="AL250" i="1"/>
  <c r="AL251" i="1"/>
  <c r="AL252" i="1"/>
  <c r="AL253" i="1"/>
  <c r="AL254" i="1"/>
  <c r="AL256" i="1"/>
  <c r="AL257" i="1"/>
  <c r="AL258" i="1"/>
  <c r="AL259" i="1"/>
  <c r="AL260" i="1"/>
  <c r="AL261" i="1"/>
  <c r="AL262" i="1"/>
  <c r="AL263" i="1"/>
  <c r="AL264" i="1"/>
  <c r="AL265" i="1"/>
  <c r="AL266" i="1"/>
  <c r="AL268" i="1"/>
  <c r="AL269" i="1"/>
  <c r="AL270" i="1"/>
  <c r="AL272" i="1"/>
  <c r="AL273" i="1"/>
  <c r="AL274" i="1"/>
  <c r="AL275" i="1"/>
  <c r="AL276" i="1"/>
  <c r="AL277" i="1"/>
  <c r="AL278" i="1"/>
  <c r="AL280" i="1"/>
  <c r="AL281" i="1"/>
  <c r="AL282" i="1"/>
  <c r="AL284" i="1"/>
  <c r="AL285" i="1"/>
  <c r="AL286" i="1"/>
  <c r="AL287" i="1"/>
  <c r="AL288" i="1"/>
  <c r="AL289" i="1"/>
  <c r="AL290" i="1"/>
  <c r="AL292" i="1"/>
  <c r="AL293" i="1"/>
  <c r="AL294" i="1"/>
  <c r="AL296" i="1"/>
  <c r="AL297" i="1"/>
  <c r="AL298" i="1"/>
  <c r="AL299" i="1"/>
  <c r="AL300" i="1"/>
  <c r="AL301" i="1"/>
  <c r="AL302" i="1"/>
  <c r="AL304" i="1"/>
  <c r="AL305" i="1"/>
  <c r="AL306" i="1"/>
  <c r="AL308" i="1"/>
  <c r="AL309" i="1"/>
  <c r="AL310" i="1"/>
  <c r="AL311" i="1"/>
  <c r="AL312" i="1"/>
  <c r="AL313" i="1"/>
  <c r="AL314" i="1"/>
  <c r="AL316" i="1"/>
  <c r="AL317" i="1"/>
  <c r="AL318" i="1"/>
  <c r="AL320" i="1"/>
  <c r="AL321" i="1"/>
  <c r="AL322" i="1"/>
  <c r="AL323" i="1"/>
  <c r="AL324" i="1"/>
  <c r="AL325" i="1"/>
  <c r="AL326" i="1"/>
  <c r="AL328" i="1"/>
  <c r="AL329" i="1"/>
  <c r="AL330" i="1"/>
  <c r="AL332" i="1"/>
  <c r="AL333" i="1"/>
  <c r="AL334" i="1"/>
  <c r="AL335" i="1"/>
  <c r="AL336" i="1"/>
  <c r="AL337" i="1"/>
  <c r="AL338" i="1"/>
  <c r="AL340" i="1"/>
  <c r="AL341" i="1"/>
  <c r="AL342" i="1"/>
  <c r="AL344" i="1"/>
  <c r="AL345" i="1"/>
  <c r="AL346" i="1"/>
  <c r="AL347" i="1"/>
  <c r="AL348" i="1"/>
  <c r="AL349" i="1"/>
  <c r="AL350" i="1"/>
  <c r="AL352" i="1"/>
  <c r="AL353" i="1"/>
  <c r="AL354" i="1"/>
  <c r="AL356" i="1"/>
  <c r="AL357" i="1"/>
  <c r="AL358" i="1"/>
  <c r="AL359" i="1"/>
  <c r="AL360" i="1"/>
  <c r="AL361" i="1"/>
  <c r="AL362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" i="1"/>
  <c r="AF3" i="1"/>
  <c r="W19" i="1"/>
  <c r="W18" i="1"/>
  <c r="W17" i="1"/>
  <c r="W16" i="1"/>
  <c r="AB79" i="8" l="1"/>
  <c r="AT12" i="8"/>
  <c r="AT40" i="8"/>
  <c r="AT68" i="8"/>
  <c r="AT96" i="8"/>
  <c r="AT124" i="8"/>
  <c r="AT152" i="8"/>
  <c r="AT180" i="8"/>
  <c r="AT208" i="8"/>
  <c r="AT236" i="8"/>
  <c r="AT264" i="8"/>
  <c r="AT292" i="8"/>
  <c r="AT320" i="8"/>
  <c r="AU320" i="8" s="1"/>
  <c r="AT348" i="8"/>
  <c r="AU348" i="8" s="1"/>
  <c r="S81" i="8"/>
  <c r="AK44" i="8"/>
  <c r="AL44" i="8" s="1"/>
  <c r="AT192" i="8"/>
  <c r="AU192" i="8" s="1"/>
  <c r="AT249" i="8"/>
  <c r="AU249" i="8" s="1"/>
  <c r="AV248" i="8" s="1"/>
  <c r="AW248" i="8" s="1"/>
  <c r="J91" i="8"/>
  <c r="K91" i="8" s="1"/>
  <c r="AT110" i="8"/>
  <c r="AU110" i="8" s="1"/>
  <c r="AV109" i="8" s="1"/>
  <c r="AT139" i="8"/>
  <c r="AT196" i="8"/>
  <c r="AT336" i="8"/>
  <c r="AT113" i="8"/>
  <c r="AU113" i="8" s="1"/>
  <c r="AT340" i="8"/>
  <c r="AU340" i="8" s="1"/>
  <c r="AV339" i="8" s="1"/>
  <c r="AW339" i="8" s="1"/>
  <c r="J6" i="8"/>
  <c r="K6" i="8" s="1"/>
  <c r="AT176" i="8"/>
  <c r="AB57" i="8"/>
  <c r="AT13" i="8"/>
  <c r="AT41" i="8"/>
  <c r="AT69" i="8"/>
  <c r="AT97" i="8"/>
  <c r="AT125" i="8"/>
  <c r="AT153" i="8"/>
  <c r="AT181" i="8"/>
  <c r="AT209" i="8"/>
  <c r="AT237" i="8"/>
  <c r="AT265" i="8"/>
  <c r="AT293" i="8"/>
  <c r="AT321" i="8"/>
  <c r="AT349" i="8"/>
  <c r="J10" i="8"/>
  <c r="K10" i="8" s="1"/>
  <c r="AT332" i="8"/>
  <c r="AB19" i="8"/>
  <c r="AC19" i="8" s="1"/>
  <c r="AT109" i="8"/>
  <c r="AU109" i="8" s="1"/>
  <c r="AT194" i="8"/>
  <c r="AU194" i="8" s="1"/>
  <c r="AT55" i="8"/>
  <c r="AT84" i="8"/>
  <c r="S59" i="8"/>
  <c r="T59" i="8" s="1"/>
  <c r="AT57" i="8"/>
  <c r="AU57" i="8" s="1"/>
  <c r="AT86" i="8"/>
  <c r="AU86" i="8" s="1"/>
  <c r="S83" i="8"/>
  <c r="T83" i="8" s="1"/>
  <c r="AT199" i="8"/>
  <c r="AU199" i="8" s="1"/>
  <c r="AT172" i="8"/>
  <c r="AU172" i="8" s="1"/>
  <c r="AT285" i="8"/>
  <c r="J70" i="8"/>
  <c r="AB11" i="8"/>
  <c r="AT314" i="8"/>
  <c r="AT63" i="8"/>
  <c r="AT315" i="8"/>
  <c r="AT121" i="8"/>
  <c r="AT234" i="8"/>
  <c r="AB81" i="8"/>
  <c r="AT95" i="8"/>
  <c r="AT14" i="8"/>
  <c r="AT42" i="8"/>
  <c r="AT70" i="8"/>
  <c r="AT98" i="8"/>
  <c r="AT126" i="8"/>
  <c r="AT154" i="8"/>
  <c r="AT182" i="8"/>
  <c r="AT210" i="8"/>
  <c r="AT238" i="8"/>
  <c r="AT266" i="8"/>
  <c r="AT294" i="8"/>
  <c r="AT322" i="8"/>
  <c r="AT350" i="8"/>
  <c r="S120" i="8"/>
  <c r="T120" i="8" s="1"/>
  <c r="AT165" i="8"/>
  <c r="AU165" i="8" s="1"/>
  <c r="AT195" i="8"/>
  <c r="AT252" i="8"/>
  <c r="AT309" i="8"/>
  <c r="AU309" i="8" s="1"/>
  <c r="AB64" i="8"/>
  <c r="AB40" i="8"/>
  <c r="AT116" i="8"/>
  <c r="AT173" i="8"/>
  <c r="AT90" i="8"/>
  <c r="AT7" i="8"/>
  <c r="AT259" i="8"/>
  <c r="AT148" i="8"/>
  <c r="AT149" i="8"/>
  <c r="J51" i="8"/>
  <c r="AT206" i="8"/>
  <c r="AT39" i="8"/>
  <c r="AT15" i="8"/>
  <c r="AT43" i="8"/>
  <c r="AT71" i="8"/>
  <c r="AT99" i="8"/>
  <c r="AT127" i="8"/>
  <c r="AT155" i="8"/>
  <c r="AT183" i="8"/>
  <c r="AT211" i="8"/>
  <c r="AT239" i="8"/>
  <c r="AT267" i="8"/>
  <c r="AT295" i="8"/>
  <c r="AT323" i="8"/>
  <c r="AT351" i="8"/>
  <c r="AT136" i="8"/>
  <c r="AU136" i="8" s="1"/>
  <c r="AT333" i="8"/>
  <c r="AU333" i="8" s="1"/>
  <c r="AB104" i="8"/>
  <c r="AC104" i="8" s="1"/>
  <c r="AT138" i="8"/>
  <c r="AU138" i="8" s="1"/>
  <c r="AV137" i="8" s="1"/>
  <c r="AW137" i="8" s="1"/>
  <c r="AT362" i="8"/>
  <c r="AT111" i="8"/>
  <c r="AT4" i="8"/>
  <c r="AT85" i="8"/>
  <c r="AT337" i="8"/>
  <c r="AB192" i="8"/>
  <c r="AT30" i="8"/>
  <c r="AT338" i="8"/>
  <c r="AB52" i="8"/>
  <c r="AT227" i="8"/>
  <c r="AT228" i="8"/>
  <c r="AT145" i="8"/>
  <c r="AT146" i="8"/>
  <c r="J89" i="8"/>
  <c r="K89" i="8" s="1"/>
  <c r="AT175" i="8"/>
  <c r="AT232" i="8"/>
  <c r="AT177" i="8"/>
  <c r="AT178" i="8"/>
  <c r="AT16" i="8"/>
  <c r="AT44" i="8"/>
  <c r="AT72" i="8"/>
  <c r="AT100" i="8"/>
  <c r="AT128" i="8"/>
  <c r="AT156" i="8"/>
  <c r="AT184" i="8"/>
  <c r="AT212" i="8"/>
  <c r="AT240" i="8"/>
  <c r="AT268" i="8"/>
  <c r="AT296" i="8"/>
  <c r="AT324" i="8"/>
  <c r="AT352" i="8"/>
  <c r="AB126" i="8"/>
  <c r="AK55" i="8"/>
  <c r="AT81" i="8"/>
  <c r="AT306" i="8"/>
  <c r="AT251" i="8"/>
  <c r="AT141" i="8"/>
  <c r="AT170" i="8"/>
  <c r="AK4" i="8"/>
  <c r="AT59" i="8"/>
  <c r="AT32" i="8"/>
  <c r="AT284" i="8"/>
  <c r="AU284" i="8" s="1"/>
  <c r="S46" i="8"/>
  <c r="T46" i="8" s="1"/>
  <c r="AT61" i="8"/>
  <c r="AT174" i="8"/>
  <c r="AT342" i="8"/>
  <c r="AT119" i="8"/>
  <c r="AT92" i="8"/>
  <c r="AT205" i="8"/>
  <c r="AT122" i="8"/>
  <c r="AT11" i="8"/>
  <c r="S22" i="8"/>
  <c r="T22" i="8" s="1"/>
  <c r="AT17" i="8"/>
  <c r="AT45" i="8"/>
  <c r="AT73" i="8"/>
  <c r="AT101" i="8"/>
  <c r="AT129" i="8"/>
  <c r="AT157" i="8"/>
  <c r="AT185" i="8"/>
  <c r="AT213" i="8"/>
  <c r="AT241" i="8"/>
  <c r="AT269" i="8"/>
  <c r="AT297" i="8"/>
  <c r="AT325" i="8"/>
  <c r="AT353" i="8"/>
  <c r="S49" i="8"/>
  <c r="AK37" i="8"/>
  <c r="S32" i="8"/>
  <c r="AB26" i="8"/>
  <c r="AT108" i="8"/>
  <c r="AU108" i="8" s="1"/>
  <c r="AT25" i="8"/>
  <c r="AU25" i="8" s="1"/>
  <c r="AT54" i="8"/>
  <c r="AT83" i="8"/>
  <c r="AT335" i="8"/>
  <c r="AT112" i="8"/>
  <c r="AT29" i="8"/>
  <c r="AU29" i="8" s="1"/>
  <c r="AT197" i="8"/>
  <c r="AU197" i="8" s="1"/>
  <c r="AT310" i="8"/>
  <c r="AU310" i="8" s="1"/>
  <c r="AT115" i="8"/>
  <c r="AU115" i="8" s="1"/>
  <c r="AV114" i="8" s="1"/>
  <c r="AW114" i="8" s="1"/>
  <c r="AT339" i="8"/>
  <c r="AU339" i="8" s="1"/>
  <c r="AT88" i="8"/>
  <c r="AU88" i="8" s="1"/>
  <c r="AV87" i="8" s="1"/>
  <c r="AW87" i="8" s="1"/>
  <c r="S29" i="8"/>
  <c r="T29" i="8" s="1"/>
  <c r="AT89" i="8"/>
  <c r="AT6" i="8"/>
  <c r="AT231" i="8"/>
  <c r="AT64" i="8"/>
  <c r="AT344" i="8"/>
  <c r="AT9" i="8"/>
  <c r="AT345" i="8"/>
  <c r="AT94" i="8"/>
  <c r="J45" i="8"/>
  <c r="AT235" i="8"/>
  <c r="AT18" i="8"/>
  <c r="AT46" i="8"/>
  <c r="AT74" i="8"/>
  <c r="AT102" i="8"/>
  <c r="AT130" i="8"/>
  <c r="AT158" i="8"/>
  <c r="AU158" i="8" s="1"/>
  <c r="AT186" i="8"/>
  <c r="AU186" i="8" s="1"/>
  <c r="AT214" i="8"/>
  <c r="AT242" i="8"/>
  <c r="AU242" i="8" s="1"/>
  <c r="AT270" i="8"/>
  <c r="AU270" i="8" s="1"/>
  <c r="AT298" i="8"/>
  <c r="AU298" i="8" s="1"/>
  <c r="AT326" i="8"/>
  <c r="AU326" i="8" s="1"/>
  <c r="AT354" i="8"/>
  <c r="AU354" i="8" s="1"/>
  <c r="J106" i="8"/>
  <c r="K106" i="8" s="1"/>
  <c r="AT276" i="8"/>
  <c r="AU276" i="8" s="1"/>
  <c r="AT277" i="8"/>
  <c r="AU277" i="8" s="1"/>
  <c r="AT278" i="8"/>
  <c r="AU278" i="8" s="1"/>
  <c r="AT307" i="8"/>
  <c r="AT224" i="8"/>
  <c r="AT281" i="8"/>
  <c r="AU281" i="8" s="1"/>
  <c r="AT198" i="8"/>
  <c r="AT171" i="8"/>
  <c r="AT256" i="8"/>
  <c r="AT117" i="8"/>
  <c r="AT34" i="8"/>
  <c r="AT258" i="8"/>
  <c r="AT91" i="8"/>
  <c r="AT8" i="8"/>
  <c r="AT204" i="8"/>
  <c r="AT150" i="8"/>
  <c r="AT179" i="8"/>
  <c r="AT347" i="8"/>
  <c r="AT19" i="8"/>
  <c r="AT47" i="8"/>
  <c r="AT75" i="8"/>
  <c r="AT103" i="8"/>
  <c r="AT131" i="8"/>
  <c r="AT159" i="8"/>
  <c r="AT187" i="8"/>
  <c r="AT215" i="8"/>
  <c r="AT243" i="8"/>
  <c r="AT271" i="8"/>
  <c r="AT299" i="8"/>
  <c r="AT327" i="8"/>
  <c r="AT355" i="8"/>
  <c r="J61" i="8"/>
  <c r="K61" i="8" s="1"/>
  <c r="J32" i="8"/>
  <c r="K32" i="8" s="1"/>
  <c r="S14" i="8"/>
  <c r="T14" i="8" s="1"/>
  <c r="AT80" i="8"/>
  <c r="AT304" i="8"/>
  <c r="AT361" i="8"/>
  <c r="AT82" i="8"/>
  <c r="AT250" i="8"/>
  <c r="AB59" i="8"/>
  <c r="AT279" i="8"/>
  <c r="AB110" i="8"/>
  <c r="AT168" i="8"/>
  <c r="AT308" i="8"/>
  <c r="AT253" i="8"/>
  <c r="AK116" i="8"/>
  <c r="AT58" i="8"/>
  <c r="AT282" i="8"/>
  <c r="AU282" i="8" s="1"/>
  <c r="AB29" i="8"/>
  <c r="AC29" i="8" s="1"/>
  <c r="AT255" i="8"/>
  <c r="S96" i="8"/>
  <c r="T96" i="8" s="1"/>
  <c r="AT5" i="8"/>
  <c r="AT257" i="8"/>
  <c r="AT230" i="8"/>
  <c r="AT147" i="8"/>
  <c r="AT120" i="8"/>
  <c r="AT317" i="8"/>
  <c r="AT38" i="8"/>
  <c r="AT318" i="8"/>
  <c r="AT123" i="8"/>
  <c r="AT291" i="8"/>
  <c r="AT20" i="8"/>
  <c r="AT48" i="8"/>
  <c r="AT76" i="8"/>
  <c r="AT104" i="8"/>
  <c r="AT132" i="8"/>
  <c r="AT160" i="8"/>
  <c r="AT188" i="8"/>
  <c r="AT216" i="8"/>
  <c r="AT244" i="8"/>
  <c r="AT272" i="8"/>
  <c r="AT300" i="8"/>
  <c r="AT328" i="8"/>
  <c r="AT356" i="8"/>
  <c r="AT52" i="8"/>
  <c r="AT248" i="8"/>
  <c r="AU248" i="8" s="1"/>
  <c r="S25" i="8"/>
  <c r="AT137" i="8"/>
  <c r="AU137" i="8" s="1"/>
  <c r="AK71" i="8"/>
  <c r="AL71" i="8" s="1"/>
  <c r="AT26" i="8"/>
  <c r="AU26" i="8" s="1"/>
  <c r="AT334" i="8"/>
  <c r="AU334" i="8" s="1"/>
  <c r="AT223" i="8"/>
  <c r="AK77" i="8"/>
  <c r="AL77" i="8" s="1"/>
  <c r="AT140" i="8"/>
  <c r="AT114" i="8"/>
  <c r="AU114" i="8" s="1"/>
  <c r="AT87" i="8"/>
  <c r="AU87" i="8" s="1"/>
  <c r="AV86" i="8" s="1"/>
  <c r="AW86" i="8" s="1"/>
  <c r="AT283" i="8"/>
  <c r="AU283" i="8" s="1"/>
  <c r="AV282" i="8" s="1"/>
  <c r="AW282" i="8" s="1"/>
  <c r="AT144" i="8"/>
  <c r="AU144" i="8" s="1"/>
  <c r="AV143" i="8" s="1"/>
  <c r="AW143" i="8" s="1"/>
  <c r="AT313" i="8"/>
  <c r="AT62" i="8"/>
  <c r="AT286" i="8"/>
  <c r="AT287" i="8"/>
  <c r="S11" i="8"/>
  <c r="AT36" i="8"/>
  <c r="AT65" i="8"/>
  <c r="AT261" i="8"/>
  <c r="AK155" i="8"/>
  <c r="AB22" i="8"/>
  <c r="AT262" i="8"/>
  <c r="AB33" i="8"/>
  <c r="AT67" i="8"/>
  <c r="AT319" i="8"/>
  <c r="AT21" i="8"/>
  <c r="AT49" i="8"/>
  <c r="AT77" i="8"/>
  <c r="AT105" i="8"/>
  <c r="AT133" i="8"/>
  <c r="AT161" i="8"/>
  <c r="AT189" i="8"/>
  <c r="AT217" i="8"/>
  <c r="AT245" i="8"/>
  <c r="AT273" i="8"/>
  <c r="AT301" i="8"/>
  <c r="AU301" i="8" s="1"/>
  <c r="AT329" i="8"/>
  <c r="AU329" i="8" s="1"/>
  <c r="AT357" i="8"/>
  <c r="AU357" i="8" s="1"/>
  <c r="J14" i="8"/>
  <c r="K14" i="8" s="1"/>
  <c r="AK8" i="8"/>
  <c r="AL8" i="8" s="1"/>
  <c r="AT53" i="8"/>
  <c r="AU53" i="8" s="1"/>
  <c r="AT305" i="8"/>
  <c r="S36" i="8"/>
  <c r="AT27" i="8"/>
  <c r="AK64" i="8"/>
  <c r="AT226" i="8"/>
  <c r="AT200" i="8"/>
  <c r="AT229" i="8"/>
  <c r="AT202" i="8"/>
  <c r="AT343" i="8"/>
  <c r="AT316" i="8"/>
  <c r="AT93" i="8"/>
  <c r="AK5" i="8"/>
  <c r="AT10" i="8"/>
  <c r="AT207" i="8"/>
  <c r="J39" i="8"/>
  <c r="K39" i="8" s="1"/>
  <c r="AT22" i="8"/>
  <c r="AU22" i="8" s="1"/>
  <c r="AT50" i="8"/>
  <c r="AU50" i="8" s="1"/>
  <c r="AT78" i="8"/>
  <c r="AU78" i="8" s="1"/>
  <c r="AT106" i="8"/>
  <c r="AU106" i="8" s="1"/>
  <c r="AT134" i="8"/>
  <c r="AU134" i="8" s="1"/>
  <c r="AT162" i="8"/>
  <c r="AU162" i="8" s="1"/>
  <c r="AT190" i="8"/>
  <c r="AU190" i="8" s="1"/>
  <c r="AT218" i="8"/>
  <c r="AU218" i="8" s="1"/>
  <c r="AT246" i="8"/>
  <c r="AU246" i="8" s="1"/>
  <c r="AT274" i="8"/>
  <c r="AU274" i="8" s="1"/>
  <c r="AT302" i="8"/>
  <c r="AU302" i="8" s="1"/>
  <c r="AT330" i="8"/>
  <c r="AU330" i="8" s="1"/>
  <c r="AT358" i="8"/>
  <c r="AU358" i="8" s="1"/>
  <c r="AV357" i="8" s="1"/>
  <c r="AW357" i="8" s="1"/>
  <c r="AT24" i="8"/>
  <c r="AT220" i="8"/>
  <c r="AT360" i="8"/>
  <c r="AT193" i="8"/>
  <c r="AT222" i="8"/>
  <c r="AT167" i="8"/>
  <c r="AT363" i="8"/>
  <c r="AT28" i="8"/>
  <c r="AT225" i="8"/>
  <c r="AT254" i="8"/>
  <c r="AT31" i="8"/>
  <c r="AT311" i="8"/>
  <c r="AT312" i="8"/>
  <c r="AT201" i="8"/>
  <c r="AT341" i="8"/>
  <c r="AT35" i="8"/>
  <c r="J17" i="8"/>
  <c r="K17" i="8" s="1"/>
  <c r="AT288" i="8"/>
  <c r="AT233" i="8"/>
  <c r="J63" i="8"/>
  <c r="K63" i="8" s="1"/>
  <c r="AT66" i="8"/>
  <c r="AT346" i="8"/>
  <c r="AU346" i="8" s="1"/>
  <c r="AT151" i="8"/>
  <c r="AT23" i="8"/>
  <c r="AU23" i="8" s="1"/>
  <c r="AV22" i="8" s="1"/>
  <c r="AW22" i="8" s="1"/>
  <c r="AT51" i="8"/>
  <c r="AU51" i="8" s="1"/>
  <c r="AV50" i="8" s="1"/>
  <c r="AW50" i="8" s="1"/>
  <c r="AT79" i="8"/>
  <c r="AU79" i="8" s="1"/>
  <c r="AV78" i="8" s="1"/>
  <c r="AW78" i="8" s="1"/>
  <c r="AT107" i="8"/>
  <c r="AU107" i="8" s="1"/>
  <c r="AT135" i="8"/>
  <c r="AU135" i="8" s="1"/>
  <c r="AV134" i="8" s="1"/>
  <c r="AW134" i="8" s="1"/>
  <c r="AT163" i="8"/>
  <c r="AT191" i="8"/>
  <c r="AT219" i="8"/>
  <c r="AT247" i="8"/>
  <c r="AT275" i="8"/>
  <c r="AT303" i="8"/>
  <c r="AT331" i="8"/>
  <c r="AT359" i="8"/>
  <c r="J72" i="8"/>
  <c r="AB36" i="8"/>
  <c r="AB8" i="8"/>
  <c r="AT164" i="8"/>
  <c r="AT221" i="8"/>
  <c r="AK47" i="8"/>
  <c r="AT166" i="8"/>
  <c r="AU166" i="8" s="1"/>
  <c r="AK137" i="8"/>
  <c r="AL137" i="8" s="1"/>
  <c r="J25" i="8"/>
  <c r="K25" i="8" s="1"/>
  <c r="AT56" i="8"/>
  <c r="AT280" i="8"/>
  <c r="AT169" i="8"/>
  <c r="AU169" i="8" s="1"/>
  <c r="AT142" i="8"/>
  <c r="AU142" i="8" s="1"/>
  <c r="AT143" i="8"/>
  <c r="AU143" i="8" s="1"/>
  <c r="AV142" i="8" s="1"/>
  <c r="AW142" i="8" s="1"/>
  <c r="AT60" i="8"/>
  <c r="AU60" i="8" s="1"/>
  <c r="AT33" i="8"/>
  <c r="AT118" i="8"/>
  <c r="AT203" i="8"/>
  <c r="AT260" i="8"/>
  <c r="AT37" i="8"/>
  <c r="AT289" i="8"/>
  <c r="S39" i="8"/>
  <c r="AT290" i="8"/>
  <c r="AT263" i="8"/>
  <c r="AK62" i="8"/>
  <c r="B18" i="8"/>
  <c r="B21" i="8" s="1"/>
  <c r="K51" i="8" s="1"/>
  <c r="AB355" i="7"/>
  <c r="AB354" i="7"/>
  <c r="AB239" i="7"/>
  <c r="AK104" i="7"/>
  <c r="AB110" i="7"/>
  <c r="J337" i="7"/>
  <c r="S287" i="7"/>
  <c r="AK352" i="7"/>
  <c r="J116" i="7"/>
  <c r="S175" i="7"/>
  <c r="AK221" i="7"/>
  <c r="S63" i="7"/>
  <c r="AK107" i="7"/>
  <c r="AK99" i="7"/>
  <c r="AK21" i="7"/>
  <c r="J235" i="7"/>
  <c r="J7" i="7"/>
  <c r="S263" i="7"/>
  <c r="S151" i="7"/>
  <c r="S39" i="7"/>
  <c r="AB303" i="7"/>
  <c r="AC303" i="7" s="1"/>
  <c r="AB185" i="7"/>
  <c r="AB56" i="7"/>
  <c r="AC56" i="7" s="1"/>
  <c r="AK300" i="7"/>
  <c r="AK165" i="7"/>
  <c r="AL165" i="7" s="1"/>
  <c r="AK44" i="7"/>
  <c r="AL44" i="7" s="1"/>
  <c r="S282" i="7"/>
  <c r="AB336" i="7"/>
  <c r="S279" i="7"/>
  <c r="S167" i="7"/>
  <c r="S55" i="7"/>
  <c r="AB306" i="7"/>
  <c r="AB188" i="7"/>
  <c r="AB72" i="7"/>
  <c r="AK303" i="7"/>
  <c r="AK182" i="7"/>
  <c r="AK49" i="7"/>
  <c r="J289" i="7"/>
  <c r="J10" i="7"/>
  <c r="S265" i="7"/>
  <c r="S153" i="7"/>
  <c r="S41" i="7"/>
  <c r="AB305" i="7"/>
  <c r="AB187" i="7"/>
  <c r="AB71" i="7"/>
  <c r="AK302" i="7"/>
  <c r="AK181" i="7"/>
  <c r="AK48" i="7"/>
  <c r="J288" i="7"/>
  <c r="J8" i="7"/>
  <c r="K8" i="7" s="1"/>
  <c r="S264" i="7"/>
  <c r="S152" i="7"/>
  <c r="S40" i="7"/>
  <c r="AB304" i="7"/>
  <c r="AB186" i="7"/>
  <c r="AC186" i="7" s="1"/>
  <c r="AB57" i="7"/>
  <c r="AK301" i="7"/>
  <c r="AK180" i="7"/>
  <c r="AK47" i="7"/>
  <c r="J234" i="7"/>
  <c r="J6" i="7"/>
  <c r="S262" i="7"/>
  <c r="S150" i="7"/>
  <c r="S38" i="7"/>
  <c r="AB300" i="7"/>
  <c r="AB184" i="7"/>
  <c r="AB55" i="7"/>
  <c r="AK299" i="7"/>
  <c r="AK164" i="7"/>
  <c r="AK43" i="7"/>
  <c r="S58" i="7"/>
  <c r="J290" i="7"/>
  <c r="B18" i="7"/>
  <c r="B21" i="7" s="1"/>
  <c r="AL352" i="7" s="1"/>
  <c r="S232" i="7"/>
  <c r="S120" i="7"/>
  <c r="S8" i="7"/>
  <c r="AB53" i="7"/>
  <c r="AC53" i="7" s="1"/>
  <c r="AK41" i="7"/>
  <c r="J229" i="7"/>
  <c r="S343" i="7"/>
  <c r="S231" i="7"/>
  <c r="S119" i="7"/>
  <c r="S7" i="7"/>
  <c r="AB297" i="7"/>
  <c r="AB168" i="7"/>
  <c r="AB52" i="7"/>
  <c r="AK294" i="7"/>
  <c r="AK161" i="7"/>
  <c r="AK40" i="7"/>
  <c r="J228" i="7"/>
  <c r="S342" i="7"/>
  <c r="S230" i="7"/>
  <c r="S118" i="7"/>
  <c r="S6" i="7"/>
  <c r="AB296" i="7"/>
  <c r="AB167" i="7"/>
  <c r="AB51" i="7"/>
  <c r="AC51" i="7" s="1"/>
  <c r="AK293" i="7"/>
  <c r="AL293" i="7" s="1"/>
  <c r="AK160" i="7"/>
  <c r="AK25" i="7"/>
  <c r="S233" i="7"/>
  <c r="AK295" i="7"/>
  <c r="J226" i="7"/>
  <c r="S340" i="7"/>
  <c r="S228" i="7"/>
  <c r="S116" i="7"/>
  <c r="AB295" i="7"/>
  <c r="AB166" i="7"/>
  <c r="AB48" i="7"/>
  <c r="AC48" i="7" s="1"/>
  <c r="AK292" i="7"/>
  <c r="AL292" i="7" s="1"/>
  <c r="AK159" i="7"/>
  <c r="AL159" i="7" s="1"/>
  <c r="AK24" i="7"/>
  <c r="J317" i="7"/>
  <c r="AK162" i="7"/>
  <c r="J225" i="7"/>
  <c r="S339" i="7"/>
  <c r="S227" i="7"/>
  <c r="S115" i="7"/>
  <c r="AB281" i="7"/>
  <c r="AB165" i="7"/>
  <c r="AB47" i="7"/>
  <c r="AK277" i="7"/>
  <c r="AK156" i="7"/>
  <c r="AL156" i="7" s="1"/>
  <c r="AK23" i="7"/>
  <c r="AL23" i="7" s="1"/>
  <c r="J11" i="7"/>
  <c r="K11" i="7" s="1"/>
  <c r="J230" i="7"/>
  <c r="K230" i="7" s="1"/>
  <c r="AB169" i="7"/>
  <c r="J224" i="7"/>
  <c r="S338" i="7"/>
  <c r="S226" i="7"/>
  <c r="S114" i="7"/>
  <c r="AB280" i="7"/>
  <c r="AB164" i="7"/>
  <c r="AC164" i="7" s="1"/>
  <c r="AB46" i="7"/>
  <c r="AK276" i="7"/>
  <c r="AK155" i="7"/>
  <c r="AL155" i="7" s="1"/>
  <c r="AK22" i="7"/>
  <c r="AL22" i="7" s="1"/>
  <c r="S280" i="7"/>
  <c r="S337" i="7"/>
  <c r="S113" i="7"/>
  <c r="AB163" i="7"/>
  <c r="AK154" i="7"/>
  <c r="J222" i="7"/>
  <c r="S336" i="7"/>
  <c r="S224" i="7"/>
  <c r="S112" i="7"/>
  <c r="AB278" i="7"/>
  <c r="AB160" i="7"/>
  <c r="AC160" i="7" s="1"/>
  <c r="AB44" i="7"/>
  <c r="AC44" i="7" s="1"/>
  <c r="AK274" i="7"/>
  <c r="AL274" i="7" s="1"/>
  <c r="AK153" i="7"/>
  <c r="AL153" i="7" s="1"/>
  <c r="AK20" i="7"/>
  <c r="AL20" i="7" s="1"/>
  <c r="AC225" i="7"/>
  <c r="AD224" i="7" s="1"/>
  <c r="AE224" i="7" s="1"/>
  <c r="S56" i="7"/>
  <c r="AB298" i="7"/>
  <c r="J223" i="7"/>
  <c r="S225" i="7"/>
  <c r="AB279" i="7"/>
  <c r="AB45" i="7"/>
  <c r="AK275" i="7"/>
  <c r="AL275" i="7" s="1"/>
  <c r="J124" i="7"/>
  <c r="S335" i="7"/>
  <c r="S223" i="7"/>
  <c r="S111" i="7"/>
  <c r="AB4" i="7"/>
  <c r="AB248" i="7"/>
  <c r="AC248" i="7" s="1"/>
  <c r="AB130" i="7"/>
  <c r="AC130" i="7" s="1"/>
  <c r="AD129" i="7" s="1"/>
  <c r="AE129" i="7" s="1"/>
  <c r="AK361" i="7"/>
  <c r="AK243" i="7"/>
  <c r="AK108" i="7"/>
  <c r="J56" i="7"/>
  <c r="AK215" i="7"/>
  <c r="S209" i="7"/>
  <c r="AK360" i="7"/>
  <c r="J122" i="7"/>
  <c r="K122" i="7" s="1"/>
  <c r="S320" i="7"/>
  <c r="S208" i="7"/>
  <c r="S96" i="7"/>
  <c r="AB362" i="7"/>
  <c r="AC362" i="7" s="1"/>
  <c r="AB244" i="7"/>
  <c r="AC244" i="7" s="1"/>
  <c r="AB128" i="7"/>
  <c r="AK359" i="7"/>
  <c r="AK239" i="7"/>
  <c r="AK106" i="7"/>
  <c r="AL106" i="7" s="1"/>
  <c r="AK163" i="7"/>
  <c r="AL163" i="7" s="1"/>
  <c r="AB129" i="7"/>
  <c r="J121" i="7"/>
  <c r="S319" i="7"/>
  <c r="S207" i="7"/>
  <c r="S95" i="7"/>
  <c r="AB361" i="7"/>
  <c r="AC361" i="7" s="1"/>
  <c r="AB243" i="7"/>
  <c r="AB127" i="7"/>
  <c r="AK358" i="7"/>
  <c r="AL358" i="7" s="1"/>
  <c r="AK238" i="7"/>
  <c r="AK105" i="7"/>
  <c r="AB220" i="7"/>
  <c r="J123" i="7"/>
  <c r="S97" i="7"/>
  <c r="AB247" i="7"/>
  <c r="J120" i="7"/>
  <c r="S318" i="7"/>
  <c r="S206" i="7"/>
  <c r="S94" i="7"/>
  <c r="AB360" i="7"/>
  <c r="AC360" i="7" s="1"/>
  <c r="AB242" i="7"/>
  <c r="AC242" i="7" s="1"/>
  <c r="AB113" i="7"/>
  <c r="AC113" i="7" s="1"/>
  <c r="AK357" i="7"/>
  <c r="AL357" i="7" s="1"/>
  <c r="AK237" i="7"/>
  <c r="AL237" i="7" s="1"/>
  <c r="S281" i="7"/>
  <c r="AK333" i="7"/>
  <c r="S321" i="7"/>
  <c r="AB363" i="7"/>
  <c r="AK67" i="7"/>
  <c r="J118" i="7"/>
  <c r="S289" i="7"/>
  <c r="S177" i="7"/>
  <c r="S65" i="7"/>
  <c r="AB359" i="7"/>
  <c r="AC359" i="7" s="1"/>
  <c r="AD358" i="7" s="1"/>
  <c r="AE358" i="7" s="1"/>
  <c r="AB241" i="7"/>
  <c r="AC241" i="7" s="1"/>
  <c r="AD240" i="7" s="1"/>
  <c r="AE240" i="7" s="1"/>
  <c r="AB112" i="7"/>
  <c r="AC112" i="7" s="1"/>
  <c r="AK356" i="7"/>
  <c r="AL356" i="7" s="1"/>
  <c r="AK236" i="7"/>
  <c r="AK103" i="7"/>
  <c r="J336" i="7"/>
  <c r="J115" i="7"/>
  <c r="S286" i="7"/>
  <c r="S174" i="7"/>
  <c r="S62" i="7"/>
  <c r="AB109" i="7"/>
  <c r="AC109" i="7" s="1"/>
  <c r="AK351" i="7"/>
  <c r="AL351" i="7" s="1"/>
  <c r="AK220" i="7"/>
  <c r="AL220" i="7" s="1"/>
  <c r="AK98" i="7"/>
  <c r="AL98" i="7" s="1"/>
  <c r="J335" i="7"/>
  <c r="K335" i="7" s="1"/>
  <c r="J114" i="7"/>
  <c r="K114" i="7" s="1"/>
  <c r="S284" i="7"/>
  <c r="S172" i="7"/>
  <c r="S60" i="7"/>
  <c r="AB353" i="7"/>
  <c r="AB224" i="7"/>
  <c r="AC224" i="7" s="1"/>
  <c r="AB108" i="7"/>
  <c r="AK350" i="7"/>
  <c r="AL350" i="7" s="1"/>
  <c r="AK219" i="7"/>
  <c r="AK97" i="7"/>
  <c r="J334" i="7"/>
  <c r="K334" i="7" s="1"/>
  <c r="J113" i="7"/>
  <c r="K113" i="7" s="1"/>
  <c r="S283" i="7"/>
  <c r="S171" i="7"/>
  <c r="S59" i="7"/>
  <c r="AB352" i="7"/>
  <c r="AB223" i="7"/>
  <c r="AB107" i="7"/>
  <c r="AK349" i="7"/>
  <c r="AK218" i="7"/>
  <c r="AK96" i="7"/>
  <c r="J319" i="7"/>
  <c r="K319" i="7" s="1"/>
  <c r="J58" i="7"/>
  <c r="K58" i="7" s="1"/>
  <c r="S170" i="7"/>
  <c r="AB351" i="7"/>
  <c r="AC351" i="7" s="1"/>
  <c r="AB222" i="7"/>
  <c r="AC222" i="7" s="1"/>
  <c r="AD221" i="7" s="1"/>
  <c r="AE221" i="7" s="1"/>
  <c r="AB104" i="7"/>
  <c r="AC104" i="7" s="1"/>
  <c r="AK348" i="7"/>
  <c r="AK217" i="7"/>
  <c r="AL217" i="7" s="1"/>
  <c r="AK81" i="7"/>
  <c r="AL81" i="7" s="1"/>
  <c r="J318" i="7"/>
  <c r="J57" i="7"/>
  <c r="S169" i="7"/>
  <c r="S57" i="7"/>
  <c r="AB337" i="7"/>
  <c r="AB221" i="7"/>
  <c r="AC221" i="7" s="1"/>
  <c r="AB103" i="7"/>
  <c r="AK347" i="7"/>
  <c r="AK216" i="7"/>
  <c r="AK80" i="7"/>
  <c r="S168" i="7"/>
  <c r="AB102" i="7"/>
  <c r="AC102" i="7" s="1"/>
  <c r="AK79" i="7"/>
  <c r="AL79" i="7" s="1"/>
  <c r="J233" i="7"/>
  <c r="J5" i="7"/>
  <c r="S345" i="7"/>
  <c r="S121" i="7"/>
  <c r="S9" i="7"/>
  <c r="AB299" i="7"/>
  <c r="AB183" i="7"/>
  <c r="AB54" i="7"/>
  <c r="AC54" i="7" s="1"/>
  <c r="AD53" i="7" s="1"/>
  <c r="AE53" i="7" s="1"/>
  <c r="AK296" i="7"/>
  <c r="AK42" i="7"/>
  <c r="AL42" i="7" s="1"/>
  <c r="S344" i="7"/>
  <c r="J338" i="7"/>
  <c r="K338" i="7" s="1"/>
  <c r="J117" i="7"/>
  <c r="K117" i="7" s="1"/>
  <c r="S288" i="7"/>
  <c r="S176" i="7"/>
  <c r="S64" i="7"/>
  <c r="AB356" i="7"/>
  <c r="AC356" i="7" s="1"/>
  <c r="AB240" i="7"/>
  <c r="AC240" i="7" s="1"/>
  <c r="AB111" i="7"/>
  <c r="AK355" i="7"/>
  <c r="AK235" i="7"/>
  <c r="AL235" i="7" s="1"/>
  <c r="AK100" i="7"/>
  <c r="J232" i="7"/>
  <c r="K232" i="7" s="1"/>
  <c r="J28" i="7"/>
  <c r="K28" i="7" s="1"/>
  <c r="S317" i="7"/>
  <c r="S261" i="7"/>
  <c r="S205" i="7"/>
  <c r="S149" i="7"/>
  <c r="S93" i="7"/>
  <c r="S37" i="7"/>
  <c r="AB335" i="7"/>
  <c r="AB277" i="7"/>
  <c r="AB219" i="7"/>
  <c r="AC219" i="7" s="1"/>
  <c r="AB159" i="7"/>
  <c r="AC159" i="7" s="1"/>
  <c r="AB101" i="7"/>
  <c r="AC101" i="7" s="1"/>
  <c r="AB43" i="7"/>
  <c r="AC43" i="7" s="1"/>
  <c r="AK332" i="7"/>
  <c r="AL332" i="7" s="1"/>
  <c r="AK273" i="7"/>
  <c r="AL273" i="7" s="1"/>
  <c r="AK212" i="7"/>
  <c r="AK152" i="7"/>
  <c r="AK78" i="7"/>
  <c r="AL78" i="7" s="1"/>
  <c r="AK19" i="7"/>
  <c r="AL19" i="7" s="1"/>
  <c r="J231" i="7"/>
  <c r="K231" i="7" s="1"/>
  <c r="J27" i="7"/>
  <c r="S316" i="7"/>
  <c r="S260" i="7"/>
  <c r="S204" i="7"/>
  <c r="S148" i="7"/>
  <c r="S92" i="7"/>
  <c r="S36" i="7"/>
  <c r="AB334" i="7"/>
  <c r="AC334" i="7" s="1"/>
  <c r="AD333" i="7" s="1"/>
  <c r="AE333" i="7" s="1"/>
  <c r="AB276" i="7"/>
  <c r="AC276" i="7" s="1"/>
  <c r="AB216" i="7"/>
  <c r="AB158" i="7"/>
  <c r="AC158" i="7" s="1"/>
  <c r="AB100" i="7"/>
  <c r="AC100" i="7" s="1"/>
  <c r="AB29" i="7"/>
  <c r="AK331" i="7"/>
  <c r="AL331" i="7" s="1"/>
  <c r="AK272" i="7"/>
  <c r="AK211" i="7"/>
  <c r="AK137" i="7"/>
  <c r="AK77" i="7"/>
  <c r="AL77" i="7" s="1"/>
  <c r="AK16" i="7"/>
  <c r="AL16" i="7" s="1"/>
  <c r="J12" i="7"/>
  <c r="K12" i="7" s="1"/>
  <c r="S315" i="7"/>
  <c r="S259" i="7"/>
  <c r="S203" i="7"/>
  <c r="S147" i="7"/>
  <c r="S91" i="7"/>
  <c r="S35" i="7"/>
  <c r="AL238" i="7"/>
  <c r="AB333" i="7"/>
  <c r="AC333" i="7" s="1"/>
  <c r="AB275" i="7"/>
  <c r="AB215" i="7"/>
  <c r="AC215" i="7" s="1"/>
  <c r="AB157" i="7"/>
  <c r="AB99" i="7"/>
  <c r="AC99" i="7" s="1"/>
  <c r="AB28" i="7"/>
  <c r="AK330" i="7"/>
  <c r="AL330" i="7" s="1"/>
  <c r="AK271" i="7"/>
  <c r="AL271" i="7" s="1"/>
  <c r="AK210" i="7"/>
  <c r="AK136" i="7"/>
  <c r="AL136" i="7" s="1"/>
  <c r="AK76" i="7"/>
  <c r="AL76" i="7" s="1"/>
  <c r="AM75" i="7" s="1"/>
  <c r="AN75" i="7" s="1"/>
  <c r="AK15" i="7"/>
  <c r="AL15" i="7" s="1"/>
  <c r="S314" i="7"/>
  <c r="S258" i="7"/>
  <c r="S202" i="7"/>
  <c r="S146" i="7"/>
  <c r="S90" i="7"/>
  <c r="S34" i="7"/>
  <c r="AB332" i="7"/>
  <c r="AC332" i="7" s="1"/>
  <c r="AB272" i="7"/>
  <c r="AC272" i="7" s="1"/>
  <c r="AB214" i="7"/>
  <c r="AB156" i="7"/>
  <c r="AC156" i="7" s="1"/>
  <c r="AB85" i="7"/>
  <c r="AB27" i="7"/>
  <c r="AK329" i="7"/>
  <c r="AL329" i="7" s="1"/>
  <c r="AK268" i="7"/>
  <c r="AK209" i="7"/>
  <c r="AL209" i="7" s="1"/>
  <c r="AK135" i="7"/>
  <c r="AK75" i="7"/>
  <c r="AL75" i="7" s="1"/>
  <c r="AK14" i="7"/>
  <c r="S312" i="7"/>
  <c r="S256" i="7"/>
  <c r="S200" i="7"/>
  <c r="S144" i="7"/>
  <c r="S88" i="7"/>
  <c r="S32" i="7"/>
  <c r="AL333" i="7"/>
  <c r="AB331" i="7"/>
  <c r="AC331" i="7" s="1"/>
  <c r="AD330" i="7" s="1"/>
  <c r="AE330" i="7" s="1"/>
  <c r="AB271" i="7"/>
  <c r="AC271" i="7" s="1"/>
  <c r="AB213" i="7"/>
  <c r="AB155" i="7"/>
  <c r="AC155" i="7" s="1"/>
  <c r="AB84" i="7"/>
  <c r="AC84" i="7" s="1"/>
  <c r="AB26" i="7"/>
  <c r="AC26" i="7" s="1"/>
  <c r="AK328" i="7"/>
  <c r="AL328" i="7" s="1"/>
  <c r="AK267" i="7"/>
  <c r="AK208" i="7"/>
  <c r="AL208" i="7" s="1"/>
  <c r="AK134" i="7"/>
  <c r="AL134" i="7" s="1"/>
  <c r="AK72" i="7"/>
  <c r="AL72" i="7" s="1"/>
  <c r="AK13" i="7"/>
  <c r="S311" i="7"/>
  <c r="S255" i="7"/>
  <c r="S199" i="7"/>
  <c r="S143" i="7"/>
  <c r="S87" i="7"/>
  <c r="S31" i="7"/>
  <c r="AC239" i="7"/>
  <c r="AB328" i="7"/>
  <c r="AC328" i="7" s="1"/>
  <c r="AB270" i="7"/>
  <c r="AB212" i="7"/>
  <c r="AB141" i="7"/>
  <c r="AC141" i="7" s="1"/>
  <c r="AB83" i="7"/>
  <c r="AC83" i="7" s="1"/>
  <c r="AB25" i="7"/>
  <c r="AC25" i="7" s="1"/>
  <c r="AK327" i="7"/>
  <c r="AL327" i="7" s="1"/>
  <c r="AK266" i="7"/>
  <c r="AK193" i="7"/>
  <c r="AL193" i="7" s="1"/>
  <c r="AM192" i="7" s="1"/>
  <c r="AN192" i="7" s="1"/>
  <c r="AK133" i="7"/>
  <c r="AL133" i="7" s="1"/>
  <c r="AK71" i="7"/>
  <c r="AL71" i="7" s="1"/>
  <c r="AM70" i="7" s="1"/>
  <c r="AN70" i="7" s="1"/>
  <c r="AK12" i="7"/>
  <c r="AL12" i="7" s="1"/>
  <c r="AM11" i="7" s="1"/>
  <c r="S310" i="7"/>
  <c r="S254" i="7"/>
  <c r="S198" i="7"/>
  <c r="S142" i="7"/>
  <c r="S86" i="7"/>
  <c r="S30" i="7"/>
  <c r="AL240" i="7"/>
  <c r="AB327" i="7"/>
  <c r="AB269" i="7"/>
  <c r="AB211" i="7"/>
  <c r="AB140" i="7"/>
  <c r="AC140" i="7" s="1"/>
  <c r="AB82" i="7"/>
  <c r="AB24" i="7"/>
  <c r="AC24" i="7" s="1"/>
  <c r="AK324" i="7"/>
  <c r="AL324" i="7" s="1"/>
  <c r="AK265" i="7"/>
  <c r="AL265" i="7" s="1"/>
  <c r="AK192" i="7"/>
  <c r="AL192" i="7" s="1"/>
  <c r="AK132" i="7"/>
  <c r="AK70" i="7"/>
  <c r="AL70" i="7" s="1"/>
  <c r="AK11" i="7"/>
  <c r="AL11" i="7" s="1"/>
  <c r="S309" i="7"/>
  <c r="S253" i="7"/>
  <c r="S197" i="7"/>
  <c r="S141" i="7"/>
  <c r="S85" i="7"/>
  <c r="S29" i="7"/>
  <c r="AC173" i="7"/>
  <c r="AL14" i="7"/>
  <c r="AL290" i="7"/>
  <c r="AB326" i="7"/>
  <c r="AC326" i="7" s="1"/>
  <c r="AB268" i="7"/>
  <c r="AB197" i="7"/>
  <c r="AB139" i="7"/>
  <c r="AC139" i="7" s="1"/>
  <c r="AB81" i="7"/>
  <c r="AC81" i="7" s="1"/>
  <c r="AB23" i="7"/>
  <c r="AC23" i="7" s="1"/>
  <c r="AK323" i="7"/>
  <c r="AK264" i="7"/>
  <c r="AK191" i="7"/>
  <c r="AK131" i="7"/>
  <c r="AL131" i="7" s="1"/>
  <c r="AK69" i="7"/>
  <c r="S4" i="7"/>
  <c r="T4" i="7" s="1"/>
  <c r="S308" i="7"/>
  <c r="S252" i="7"/>
  <c r="S196" i="7"/>
  <c r="S140" i="7"/>
  <c r="S84" i="7"/>
  <c r="S28" i="7"/>
  <c r="AC129" i="7"/>
  <c r="AC353" i="7"/>
  <c r="AB325" i="7"/>
  <c r="AC325" i="7" s="1"/>
  <c r="AB267" i="7"/>
  <c r="AC267" i="7" s="1"/>
  <c r="AB196" i="7"/>
  <c r="AC196" i="7" s="1"/>
  <c r="AB138" i="7"/>
  <c r="AC138" i="7" s="1"/>
  <c r="AB80" i="7"/>
  <c r="AC80" i="7" s="1"/>
  <c r="AB20" i="7"/>
  <c r="AC20" i="7" s="1"/>
  <c r="AD19" i="7" s="1"/>
  <c r="AE19" i="7" s="1"/>
  <c r="AK322" i="7"/>
  <c r="AL322" i="7" s="1"/>
  <c r="AM321" i="7" s="1"/>
  <c r="AN321" i="7" s="1"/>
  <c r="AK249" i="7"/>
  <c r="AL249" i="7" s="1"/>
  <c r="AK190" i="7"/>
  <c r="AK128" i="7"/>
  <c r="AK68" i="7"/>
  <c r="AL68" i="7" s="1"/>
  <c r="AL361" i="7"/>
  <c r="AL267" i="7"/>
  <c r="AL99" i="7"/>
  <c r="AM98" i="7" s="1"/>
  <c r="AN98" i="7" s="1"/>
  <c r="AL321" i="7"/>
  <c r="AL285" i="7"/>
  <c r="AM284" i="7" s="1"/>
  <c r="AN284" i="7" s="1"/>
  <c r="AL97" i="7"/>
  <c r="AL41" i="7"/>
  <c r="AC46" i="7"/>
  <c r="AC269" i="7"/>
  <c r="AC45" i="7"/>
  <c r="AL39" i="7"/>
  <c r="AC363" i="7"/>
  <c r="AD363" i="7" s="1"/>
  <c r="AE363" i="7" s="1"/>
  <c r="AC306" i="7"/>
  <c r="AC232" i="7"/>
  <c r="AL241" i="7"/>
  <c r="AM240" i="7" s="1"/>
  <c r="AN240" i="7" s="1"/>
  <c r="AL201" i="7"/>
  <c r="AL181" i="7"/>
  <c r="S363" i="7"/>
  <c r="S307" i="7"/>
  <c r="S251" i="7"/>
  <c r="S195" i="7"/>
  <c r="S139" i="7"/>
  <c r="S83" i="7"/>
  <c r="S27" i="7"/>
  <c r="AB324" i="7"/>
  <c r="AC324" i="7" s="1"/>
  <c r="AB253" i="7"/>
  <c r="AC253" i="7" s="1"/>
  <c r="AD252" i="7" s="1"/>
  <c r="AE252" i="7" s="1"/>
  <c r="AB195" i="7"/>
  <c r="AB137" i="7"/>
  <c r="AB79" i="7"/>
  <c r="AC79" i="7" s="1"/>
  <c r="AD78" i="7" s="1"/>
  <c r="AE78" i="7" s="1"/>
  <c r="AB19" i="7"/>
  <c r="AC19" i="7" s="1"/>
  <c r="AK321" i="7"/>
  <c r="AK248" i="7"/>
  <c r="AK189" i="7"/>
  <c r="AL189" i="7" s="1"/>
  <c r="AK127" i="7"/>
  <c r="J37" i="7"/>
  <c r="AK26" i="7"/>
  <c r="AK54" i="7"/>
  <c r="AL54" i="7" s="1"/>
  <c r="AK82" i="7"/>
  <c r="AK110" i="7"/>
  <c r="AL110" i="7" s="1"/>
  <c r="AK138" i="7"/>
  <c r="AL138" i="7" s="1"/>
  <c r="AK166" i="7"/>
  <c r="AK194" i="7"/>
  <c r="AL194" i="7" s="1"/>
  <c r="AK222" i="7"/>
  <c r="AL222" i="7" s="1"/>
  <c r="AK250" i="7"/>
  <c r="AL250" i="7" s="1"/>
  <c r="AK278" i="7"/>
  <c r="AL278" i="7" s="1"/>
  <c r="AK306" i="7"/>
  <c r="AL306" i="7" s="1"/>
  <c r="AK334" i="7"/>
  <c r="AL334" i="7" s="1"/>
  <c r="AK362" i="7"/>
  <c r="AL362" i="7" s="1"/>
  <c r="AB30" i="7"/>
  <c r="AC30" i="7" s="1"/>
  <c r="AB58" i="7"/>
  <c r="AC58" i="7" s="1"/>
  <c r="AB86" i="7"/>
  <c r="AC86" i="7" s="1"/>
  <c r="AB114" i="7"/>
  <c r="AC114" i="7" s="1"/>
  <c r="AD114" i="7" s="1"/>
  <c r="AE114" i="7" s="1"/>
  <c r="AB142" i="7"/>
  <c r="AC142" i="7" s="1"/>
  <c r="AD141" i="7" s="1"/>
  <c r="AE141" i="7" s="1"/>
  <c r="AB170" i="7"/>
  <c r="AC170" i="7" s="1"/>
  <c r="AB198" i="7"/>
  <c r="AB226" i="7"/>
  <c r="AB254" i="7"/>
  <c r="AC254" i="7" s="1"/>
  <c r="AD253" i="7" s="1"/>
  <c r="AE253" i="7" s="1"/>
  <c r="AB282" i="7"/>
  <c r="AC282" i="7" s="1"/>
  <c r="AB310" i="7"/>
  <c r="AC310" i="7" s="1"/>
  <c r="AB338" i="7"/>
  <c r="S14" i="7"/>
  <c r="S42" i="7"/>
  <c r="S70" i="7"/>
  <c r="S98" i="7"/>
  <c r="S126" i="7"/>
  <c r="S154" i="7"/>
  <c r="S182" i="7"/>
  <c r="S210" i="7"/>
  <c r="S238" i="7"/>
  <c r="S266" i="7"/>
  <c r="S294" i="7"/>
  <c r="S322" i="7"/>
  <c r="S350" i="7"/>
  <c r="J59" i="7"/>
  <c r="K59" i="7" s="1"/>
  <c r="J169" i="7"/>
  <c r="J236" i="7"/>
  <c r="J342" i="7"/>
  <c r="AK39" i="7"/>
  <c r="AK95" i="7"/>
  <c r="AL95" i="7" s="1"/>
  <c r="AK123" i="7"/>
  <c r="AL123" i="7" s="1"/>
  <c r="AK151" i="7"/>
  <c r="AL151" i="7" s="1"/>
  <c r="AM150" i="7" s="1"/>
  <c r="AN150" i="7" s="1"/>
  <c r="AK179" i="7"/>
  <c r="AL179" i="7" s="1"/>
  <c r="AK207" i="7"/>
  <c r="AL207" i="7" s="1"/>
  <c r="AK263" i="7"/>
  <c r="AL263" i="7" s="1"/>
  <c r="AK291" i="7"/>
  <c r="AL291" i="7" s="1"/>
  <c r="AK27" i="7"/>
  <c r="AL27" i="7" s="1"/>
  <c r="AK55" i="7"/>
  <c r="AL55" i="7" s="1"/>
  <c r="AK83" i="7"/>
  <c r="AK111" i="7"/>
  <c r="AL111" i="7" s="1"/>
  <c r="AK139" i="7"/>
  <c r="AK167" i="7"/>
  <c r="AL167" i="7" s="1"/>
  <c r="AK195" i="7"/>
  <c r="AK223" i="7"/>
  <c r="AL223" i="7" s="1"/>
  <c r="AK251" i="7"/>
  <c r="AK279" i="7"/>
  <c r="AL279" i="7" s="1"/>
  <c r="AK307" i="7"/>
  <c r="AL307" i="7" s="1"/>
  <c r="AK335" i="7"/>
  <c r="AK363" i="7"/>
  <c r="AL363" i="7" s="1"/>
  <c r="AM363" i="7" s="1"/>
  <c r="AN363" i="7" s="1"/>
  <c r="AB31" i="7"/>
  <c r="AC31" i="7" s="1"/>
  <c r="AB59" i="7"/>
  <c r="AC59" i="7" s="1"/>
  <c r="AD58" i="7" s="1"/>
  <c r="AE58" i="7" s="1"/>
  <c r="AB87" i="7"/>
  <c r="AC87" i="7" s="1"/>
  <c r="AD87" i="7" s="1"/>
  <c r="AE87" i="7" s="1"/>
  <c r="AB115" i="7"/>
  <c r="AC115" i="7" s="1"/>
  <c r="AB143" i="7"/>
  <c r="AC143" i="7" s="1"/>
  <c r="AB171" i="7"/>
  <c r="AC171" i="7" s="1"/>
  <c r="AB199" i="7"/>
  <c r="AC199" i="7" s="1"/>
  <c r="AB227" i="7"/>
  <c r="AC227" i="7" s="1"/>
  <c r="AB255" i="7"/>
  <c r="AC255" i="7" s="1"/>
  <c r="AB283" i="7"/>
  <c r="AC283" i="7" s="1"/>
  <c r="AD282" i="7" s="1"/>
  <c r="AE282" i="7" s="1"/>
  <c r="AB311" i="7"/>
  <c r="AC311" i="7" s="1"/>
  <c r="AD310" i="7" s="1"/>
  <c r="AE310" i="7" s="1"/>
  <c r="AB339" i="7"/>
  <c r="AC339" i="7" s="1"/>
  <c r="S15" i="7"/>
  <c r="S43" i="7"/>
  <c r="S71" i="7"/>
  <c r="S99" i="7"/>
  <c r="S127" i="7"/>
  <c r="S155" i="7"/>
  <c r="S183" i="7"/>
  <c r="S211" i="7"/>
  <c r="S239" i="7"/>
  <c r="S267" i="7"/>
  <c r="S295" i="7"/>
  <c r="S323" i="7"/>
  <c r="S351" i="7"/>
  <c r="J60" i="7"/>
  <c r="K60" i="7" s="1"/>
  <c r="J170" i="7"/>
  <c r="J263" i="7"/>
  <c r="K263" i="7" s="1"/>
  <c r="J343" i="7"/>
  <c r="K343" i="7" s="1"/>
  <c r="AK28" i="7"/>
  <c r="AL28" i="7" s="1"/>
  <c r="AM27" i="7" s="1"/>
  <c r="AN27" i="7" s="1"/>
  <c r="AK56" i="7"/>
  <c r="AL56" i="7" s="1"/>
  <c r="AM55" i="7" s="1"/>
  <c r="AN55" i="7" s="1"/>
  <c r="AK84" i="7"/>
  <c r="AL84" i="7" s="1"/>
  <c r="AK112" i="7"/>
  <c r="AL112" i="7" s="1"/>
  <c r="AK140" i="7"/>
  <c r="AL140" i="7" s="1"/>
  <c r="AK168" i="7"/>
  <c r="AL168" i="7" s="1"/>
  <c r="AK196" i="7"/>
  <c r="AL196" i="7" s="1"/>
  <c r="AK224" i="7"/>
  <c r="AL224" i="7" s="1"/>
  <c r="AK252" i="7"/>
  <c r="AL252" i="7" s="1"/>
  <c r="AK280" i="7"/>
  <c r="AL280" i="7" s="1"/>
  <c r="AK308" i="7"/>
  <c r="AL308" i="7" s="1"/>
  <c r="AK336" i="7"/>
  <c r="AK4" i="7"/>
  <c r="AB32" i="7"/>
  <c r="AC32" i="7" s="1"/>
  <c r="AD31" i="7" s="1"/>
  <c r="AE31" i="7" s="1"/>
  <c r="AB60" i="7"/>
  <c r="AC60" i="7" s="1"/>
  <c r="AB88" i="7"/>
  <c r="AC88" i="7" s="1"/>
  <c r="AB116" i="7"/>
  <c r="AB144" i="7"/>
  <c r="AC144" i="7" s="1"/>
  <c r="AB172" i="7"/>
  <c r="AB200" i="7"/>
  <c r="AC200" i="7" s="1"/>
  <c r="AB228" i="7"/>
  <c r="AB256" i="7"/>
  <c r="AC256" i="7" s="1"/>
  <c r="AB284" i="7"/>
  <c r="AB312" i="7"/>
  <c r="AC312" i="7" s="1"/>
  <c r="AB340" i="7"/>
  <c r="AC340" i="7" s="1"/>
  <c r="S16" i="7"/>
  <c r="S44" i="7"/>
  <c r="S72" i="7"/>
  <c r="S100" i="7"/>
  <c r="S128" i="7"/>
  <c r="S156" i="7"/>
  <c r="S184" i="7"/>
  <c r="S212" i="7"/>
  <c r="S240" i="7"/>
  <c r="S268" i="7"/>
  <c r="S296" i="7"/>
  <c r="S324" i="7"/>
  <c r="S352" i="7"/>
  <c r="J61" i="7"/>
  <c r="K61" i="7" s="1"/>
  <c r="J171" i="7"/>
  <c r="K171" i="7" s="1"/>
  <c r="J264" i="7"/>
  <c r="K264" i="7" s="1"/>
  <c r="J344" i="7"/>
  <c r="K344" i="7" s="1"/>
  <c r="AK29" i="7"/>
  <c r="AL29" i="7" s="1"/>
  <c r="AK57" i="7"/>
  <c r="AL57" i="7" s="1"/>
  <c r="AK85" i="7"/>
  <c r="AK113" i="7"/>
  <c r="AL113" i="7" s="1"/>
  <c r="AK141" i="7"/>
  <c r="AK169" i="7"/>
  <c r="AL169" i="7" s="1"/>
  <c r="AK197" i="7"/>
  <c r="AK225" i="7"/>
  <c r="AL225" i="7" s="1"/>
  <c r="AK253" i="7"/>
  <c r="AK281" i="7"/>
  <c r="AL281" i="7" s="1"/>
  <c r="AK309" i="7"/>
  <c r="AL309" i="7" s="1"/>
  <c r="AK337" i="7"/>
  <c r="AB5" i="7"/>
  <c r="AC5" i="7" s="1"/>
  <c r="AB33" i="7"/>
  <c r="AC33" i="7" s="1"/>
  <c r="AD32" i="7" s="1"/>
  <c r="AE32" i="7" s="1"/>
  <c r="AB61" i="7"/>
  <c r="AC61" i="7" s="1"/>
  <c r="AB89" i="7"/>
  <c r="AC89" i="7" s="1"/>
  <c r="AB117" i="7"/>
  <c r="AC117" i="7" s="1"/>
  <c r="AB145" i="7"/>
  <c r="AC145" i="7" s="1"/>
  <c r="AB173" i="7"/>
  <c r="AB201" i="7"/>
  <c r="AC201" i="7" s="1"/>
  <c r="AB229" i="7"/>
  <c r="AC229" i="7" s="1"/>
  <c r="AD229" i="7" s="1"/>
  <c r="AE229" i="7" s="1"/>
  <c r="AB257" i="7"/>
  <c r="AC257" i="7" s="1"/>
  <c r="AB285" i="7"/>
  <c r="AC285" i="7" s="1"/>
  <c r="AB313" i="7"/>
  <c r="AC313" i="7" s="1"/>
  <c r="AB341" i="7"/>
  <c r="AC341" i="7" s="1"/>
  <c r="S17" i="7"/>
  <c r="S45" i="7"/>
  <c r="S73" i="7"/>
  <c r="S101" i="7"/>
  <c r="S129" i="7"/>
  <c r="S157" i="7"/>
  <c r="S185" i="7"/>
  <c r="S213" i="7"/>
  <c r="S241" i="7"/>
  <c r="S269" i="7"/>
  <c r="S297" i="7"/>
  <c r="S325" i="7"/>
  <c r="S353" i="7"/>
  <c r="J62" i="7"/>
  <c r="K62" i="7" s="1"/>
  <c r="J172" i="7"/>
  <c r="J278" i="7"/>
  <c r="AK30" i="7"/>
  <c r="AL30" i="7" s="1"/>
  <c r="AK58" i="7"/>
  <c r="AL58" i="7" s="1"/>
  <c r="AK86" i="7"/>
  <c r="AL86" i="7" s="1"/>
  <c r="AK114" i="7"/>
  <c r="AL114" i="7" s="1"/>
  <c r="AM114" i="7" s="1"/>
  <c r="AK142" i="7"/>
  <c r="AL142" i="7" s="1"/>
  <c r="AK170" i="7"/>
  <c r="AL170" i="7" s="1"/>
  <c r="AK198" i="7"/>
  <c r="AL198" i="7" s="1"/>
  <c r="AK226" i="7"/>
  <c r="AL226" i="7" s="1"/>
  <c r="AK254" i="7"/>
  <c r="AL254" i="7" s="1"/>
  <c r="AK282" i="7"/>
  <c r="AL282" i="7" s="1"/>
  <c r="AM281" i="7" s="1"/>
  <c r="AN281" i="7" s="1"/>
  <c r="AK310" i="7"/>
  <c r="AL310" i="7" s="1"/>
  <c r="AK338" i="7"/>
  <c r="AL338" i="7" s="1"/>
  <c r="AM338" i="7" s="1"/>
  <c r="AN338" i="7" s="1"/>
  <c r="AB6" i="7"/>
  <c r="AB34" i="7"/>
  <c r="AB62" i="7"/>
  <c r="AC62" i="7" s="1"/>
  <c r="AB90" i="7"/>
  <c r="AC90" i="7" s="1"/>
  <c r="AB118" i="7"/>
  <c r="AC118" i="7" s="1"/>
  <c r="AB146" i="7"/>
  <c r="AB174" i="7"/>
  <c r="AC174" i="7" s="1"/>
  <c r="AB202" i="7"/>
  <c r="AB230" i="7"/>
  <c r="AC230" i="7" s="1"/>
  <c r="AB258" i="7"/>
  <c r="AB286" i="7"/>
  <c r="AC286" i="7" s="1"/>
  <c r="AB314" i="7"/>
  <c r="AB342" i="7"/>
  <c r="AC342" i="7" s="1"/>
  <c r="S18" i="7"/>
  <c r="S46" i="7"/>
  <c r="S74" i="7"/>
  <c r="S102" i="7"/>
  <c r="S130" i="7"/>
  <c r="S158" i="7"/>
  <c r="S186" i="7"/>
  <c r="S214" i="7"/>
  <c r="S242" i="7"/>
  <c r="S270" i="7"/>
  <c r="S298" i="7"/>
  <c r="S326" i="7"/>
  <c r="S354" i="7"/>
  <c r="J63" i="7"/>
  <c r="K63" i="7" s="1"/>
  <c r="J173" i="7"/>
  <c r="K173" i="7" s="1"/>
  <c r="J279" i="7"/>
  <c r="K279" i="7" s="1"/>
  <c r="AK31" i="7"/>
  <c r="AK59" i="7"/>
  <c r="AL59" i="7" s="1"/>
  <c r="AK87" i="7"/>
  <c r="AL87" i="7" s="1"/>
  <c r="AK115" i="7"/>
  <c r="AL115" i="7" s="1"/>
  <c r="AK143" i="7"/>
  <c r="AK171" i="7"/>
  <c r="AL171" i="7" s="1"/>
  <c r="AK199" i="7"/>
  <c r="AK227" i="7"/>
  <c r="AL227" i="7" s="1"/>
  <c r="AK255" i="7"/>
  <c r="AK283" i="7"/>
  <c r="AL283" i="7" s="1"/>
  <c r="AK311" i="7"/>
  <c r="AK339" i="7"/>
  <c r="AL339" i="7" s="1"/>
  <c r="AB7" i="7"/>
  <c r="AC7" i="7" s="1"/>
  <c r="AB35" i="7"/>
  <c r="AB63" i="7"/>
  <c r="AC63" i="7" s="1"/>
  <c r="AB91" i="7"/>
  <c r="AC91" i="7" s="1"/>
  <c r="AB119" i="7"/>
  <c r="AC119" i="7" s="1"/>
  <c r="AD118" i="7" s="1"/>
  <c r="AE118" i="7" s="1"/>
  <c r="AB147" i="7"/>
  <c r="AC147" i="7" s="1"/>
  <c r="AB175" i="7"/>
  <c r="AC175" i="7" s="1"/>
  <c r="AD174" i="7" s="1"/>
  <c r="AE174" i="7" s="1"/>
  <c r="AB203" i="7"/>
  <c r="AC203" i="7" s="1"/>
  <c r="AB231" i="7"/>
  <c r="AC231" i="7" s="1"/>
  <c r="AD230" i="7" s="1"/>
  <c r="AE230" i="7" s="1"/>
  <c r="AB259" i="7"/>
  <c r="AC259" i="7" s="1"/>
  <c r="AB287" i="7"/>
  <c r="AC287" i="7" s="1"/>
  <c r="AD286" i="7" s="1"/>
  <c r="AE286" i="7" s="1"/>
  <c r="AB315" i="7"/>
  <c r="AC315" i="7" s="1"/>
  <c r="AB343" i="7"/>
  <c r="AC343" i="7" s="1"/>
  <c r="AD342" i="7" s="1"/>
  <c r="AE342" i="7" s="1"/>
  <c r="S19" i="7"/>
  <c r="S47" i="7"/>
  <c r="S75" i="7"/>
  <c r="S103" i="7"/>
  <c r="S131" i="7"/>
  <c r="S159" i="7"/>
  <c r="S187" i="7"/>
  <c r="S215" i="7"/>
  <c r="S243" i="7"/>
  <c r="S271" i="7"/>
  <c r="S299" i="7"/>
  <c r="S327" i="7"/>
  <c r="S355" i="7"/>
  <c r="J64" i="7"/>
  <c r="J174" i="7"/>
  <c r="J280" i="7"/>
  <c r="K280" i="7" s="1"/>
  <c r="AK32" i="7"/>
  <c r="AK60" i="7"/>
  <c r="AL60" i="7" s="1"/>
  <c r="AK88" i="7"/>
  <c r="AL88" i="7" s="1"/>
  <c r="AK116" i="7"/>
  <c r="AL116" i="7" s="1"/>
  <c r="AK144" i="7"/>
  <c r="AL144" i="7" s="1"/>
  <c r="AK172" i="7"/>
  <c r="AL172" i="7" s="1"/>
  <c r="AM171" i="7" s="1"/>
  <c r="AN171" i="7" s="1"/>
  <c r="AK200" i="7"/>
  <c r="AL200" i="7" s="1"/>
  <c r="AK228" i="7"/>
  <c r="AL228" i="7" s="1"/>
  <c r="AK256" i="7"/>
  <c r="AL256" i="7" s="1"/>
  <c r="AK284" i="7"/>
  <c r="AL284" i="7" s="1"/>
  <c r="AK312" i="7"/>
  <c r="AL312" i="7" s="1"/>
  <c r="AK340" i="7"/>
  <c r="AL340" i="7" s="1"/>
  <c r="AB8" i="7"/>
  <c r="AC8" i="7" s="1"/>
  <c r="AB36" i="7"/>
  <c r="AC36" i="7" s="1"/>
  <c r="AB64" i="7"/>
  <c r="AB92" i="7"/>
  <c r="AB120" i="7"/>
  <c r="AC120" i="7" s="1"/>
  <c r="AB148" i="7"/>
  <c r="AC148" i="7" s="1"/>
  <c r="AB176" i="7"/>
  <c r="AB204" i="7"/>
  <c r="AB232" i="7"/>
  <c r="AB260" i="7"/>
  <c r="AB288" i="7"/>
  <c r="AC288" i="7" s="1"/>
  <c r="AB316" i="7"/>
  <c r="AB344" i="7"/>
  <c r="AC344" i="7" s="1"/>
  <c r="S20" i="7"/>
  <c r="S48" i="7"/>
  <c r="S76" i="7"/>
  <c r="S104" i="7"/>
  <c r="S132" i="7"/>
  <c r="S160" i="7"/>
  <c r="S188" i="7"/>
  <c r="S216" i="7"/>
  <c r="S244" i="7"/>
  <c r="S272" i="7"/>
  <c r="S300" i="7"/>
  <c r="S328" i="7"/>
  <c r="S356" i="7"/>
  <c r="J65" i="7"/>
  <c r="K65" i="7" s="1"/>
  <c r="J175" i="7"/>
  <c r="K175" i="7" s="1"/>
  <c r="J281" i="7"/>
  <c r="K281" i="7" s="1"/>
  <c r="AK5" i="7"/>
  <c r="AL5" i="7" s="1"/>
  <c r="AK33" i="7"/>
  <c r="AK61" i="7"/>
  <c r="AK89" i="7"/>
  <c r="AL89" i="7" s="1"/>
  <c r="AK117" i="7"/>
  <c r="AL117" i="7" s="1"/>
  <c r="AK145" i="7"/>
  <c r="AL145" i="7" s="1"/>
  <c r="AK173" i="7"/>
  <c r="AK201" i="7"/>
  <c r="AK229" i="7"/>
  <c r="AK257" i="7"/>
  <c r="AL257" i="7" s="1"/>
  <c r="AK285" i="7"/>
  <c r="AK313" i="7"/>
  <c r="AL313" i="7" s="1"/>
  <c r="AK341" i="7"/>
  <c r="AL341" i="7" s="1"/>
  <c r="AB9" i="7"/>
  <c r="AC9" i="7" s="1"/>
  <c r="AB37" i="7"/>
  <c r="AC37" i="7" s="1"/>
  <c r="AB65" i="7"/>
  <c r="AB93" i="7"/>
  <c r="AC93" i="7" s="1"/>
  <c r="AB121" i="7"/>
  <c r="AC121" i="7" s="1"/>
  <c r="AB149" i="7"/>
  <c r="AC149" i="7" s="1"/>
  <c r="AB177" i="7"/>
  <c r="AC177" i="7" s="1"/>
  <c r="AB205" i="7"/>
  <c r="AC205" i="7" s="1"/>
  <c r="AB233" i="7"/>
  <c r="AC233" i="7" s="1"/>
  <c r="AB261" i="7"/>
  <c r="AB289" i="7"/>
  <c r="AC289" i="7" s="1"/>
  <c r="AB317" i="7"/>
  <c r="AC317" i="7" s="1"/>
  <c r="AB345" i="7"/>
  <c r="AC345" i="7" s="1"/>
  <c r="S21" i="7"/>
  <c r="S49" i="7"/>
  <c r="S77" i="7"/>
  <c r="S105" i="7"/>
  <c r="S133" i="7"/>
  <c r="S161" i="7"/>
  <c r="S189" i="7"/>
  <c r="S217" i="7"/>
  <c r="S245" i="7"/>
  <c r="S273" i="7"/>
  <c r="S301" i="7"/>
  <c r="S329" i="7"/>
  <c r="S357" i="7"/>
  <c r="J66" i="7"/>
  <c r="K66" i="7" s="1"/>
  <c r="J176" i="7"/>
  <c r="J282" i="7"/>
  <c r="K282" i="7" s="1"/>
  <c r="AK6" i="7"/>
  <c r="AL6" i="7" s="1"/>
  <c r="AK34" i="7"/>
  <c r="AK62" i="7"/>
  <c r="AL62" i="7" s="1"/>
  <c r="AK90" i="7"/>
  <c r="AL90" i="7" s="1"/>
  <c r="AK118" i="7"/>
  <c r="AL118" i="7" s="1"/>
  <c r="AK146" i="7"/>
  <c r="AL146" i="7" s="1"/>
  <c r="AK174" i="7"/>
  <c r="AL174" i="7" s="1"/>
  <c r="AK202" i="7"/>
  <c r="AL202" i="7" s="1"/>
  <c r="AK230" i="7"/>
  <c r="AL230" i="7" s="1"/>
  <c r="AK258" i="7"/>
  <c r="AL258" i="7" s="1"/>
  <c r="AK286" i="7"/>
  <c r="AL286" i="7" s="1"/>
  <c r="AK314" i="7"/>
  <c r="AL314" i="7" s="1"/>
  <c r="AK342" i="7"/>
  <c r="AL342" i="7" s="1"/>
  <c r="AB10" i="7"/>
  <c r="AC10" i="7" s="1"/>
  <c r="AB38" i="7"/>
  <c r="AC38" i="7" s="1"/>
  <c r="AB66" i="7"/>
  <c r="AB94" i="7"/>
  <c r="AB122" i="7"/>
  <c r="AC122" i="7" s="1"/>
  <c r="AB150" i="7"/>
  <c r="AC150" i="7" s="1"/>
  <c r="AB178" i="7"/>
  <c r="AC178" i="7" s="1"/>
  <c r="AB206" i="7"/>
  <c r="AB234" i="7"/>
  <c r="AC234" i="7" s="1"/>
  <c r="AB262" i="7"/>
  <c r="AB290" i="7"/>
  <c r="AC290" i="7" s="1"/>
  <c r="AB318" i="7"/>
  <c r="AB346" i="7"/>
  <c r="AC346" i="7" s="1"/>
  <c r="S22" i="7"/>
  <c r="S50" i="7"/>
  <c r="S78" i="7"/>
  <c r="S106" i="7"/>
  <c r="S134" i="7"/>
  <c r="S162" i="7"/>
  <c r="S190" i="7"/>
  <c r="S218" i="7"/>
  <c r="S246" i="7"/>
  <c r="S274" i="7"/>
  <c r="S302" i="7"/>
  <c r="S330" i="7"/>
  <c r="S358" i="7"/>
  <c r="J67" i="7"/>
  <c r="K67" i="7" s="1"/>
  <c r="J177" i="7"/>
  <c r="K177" i="7" s="1"/>
  <c r="J283" i="7"/>
  <c r="K283" i="7" s="1"/>
  <c r="AK7" i="7"/>
  <c r="AL7" i="7" s="1"/>
  <c r="AK35" i="7"/>
  <c r="AK63" i="7"/>
  <c r="AL63" i="7" s="1"/>
  <c r="AM63" i="7" s="1"/>
  <c r="AN63" i="7" s="1"/>
  <c r="AK91" i="7"/>
  <c r="AL91" i="7" s="1"/>
  <c r="AK119" i="7"/>
  <c r="AL119" i="7" s="1"/>
  <c r="AK147" i="7"/>
  <c r="AL147" i="7" s="1"/>
  <c r="AK175" i="7"/>
  <c r="AK203" i="7"/>
  <c r="AL203" i="7" s="1"/>
  <c r="AK231" i="7"/>
  <c r="AK259" i="7"/>
  <c r="AL259" i="7" s="1"/>
  <c r="AK287" i="7"/>
  <c r="AK315" i="7"/>
  <c r="AL315" i="7" s="1"/>
  <c r="AK343" i="7"/>
  <c r="AB11" i="7"/>
  <c r="AC11" i="7" s="1"/>
  <c r="AB39" i="7"/>
  <c r="AC39" i="7" s="1"/>
  <c r="AB67" i="7"/>
  <c r="AC67" i="7" s="1"/>
  <c r="AB95" i="7"/>
  <c r="AC95" i="7" s="1"/>
  <c r="AB123" i="7"/>
  <c r="AC123" i="7" s="1"/>
  <c r="AB151" i="7"/>
  <c r="AC151" i="7" s="1"/>
  <c r="AD150" i="7" s="1"/>
  <c r="AE150" i="7" s="1"/>
  <c r="AB179" i="7"/>
  <c r="AC179" i="7" s="1"/>
  <c r="AB207" i="7"/>
  <c r="AC207" i="7" s="1"/>
  <c r="AB235" i="7"/>
  <c r="AC235" i="7" s="1"/>
  <c r="AD234" i="7" s="1"/>
  <c r="AE234" i="7" s="1"/>
  <c r="AB263" i="7"/>
  <c r="AC263" i="7" s="1"/>
  <c r="AB291" i="7"/>
  <c r="AC291" i="7" s="1"/>
  <c r="AD290" i="7" s="1"/>
  <c r="AB319" i="7"/>
  <c r="AC319" i="7" s="1"/>
  <c r="AB347" i="7"/>
  <c r="AC347" i="7" s="1"/>
  <c r="S23" i="7"/>
  <c r="S51" i="7"/>
  <c r="S79" i="7"/>
  <c r="S107" i="7"/>
  <c r="S135" i="7"/>
  <c r="S163" i="7"/>
  <c r="S191" i="7"/>
  <c r="S219" i="7"/>
  <c r="S247" i="7"/>
  <c r="S275" i="7"/>
  <c r="S303" i="7"/>
  <c r="S331" i="7"/>
  <c r="S359" i="7"/>
  <c r="J68" i="7"/>
  <c r="K68" i="7" s="1"/>
  <c r="J178" i="7"/>
  <c r="J284" i="7"/>
  <c r="K284" i="7" s="1"/>
  <c r="AK8" i="7"/>
  <c r="AL8" i="7" s="1"/>
  <c r="AK36" i="7"/>
  <c r="AK64" i="7"/>
  <c r="AL64" i="7" s="1"/>
  <c r="AK92" i="7"/>
  <c r="AL92" i="7" s="1"/>
  <c r="AK120" i="7"/>
  <c r="AL120" i="7" s="1"/>
  <c r="AK148" i="7"/>
  <c r="AL148" i="7" s="1"/>
  <c r="AK176" i="7"/>
  <c r="AL176" i="7" s="1"/>
  <c r="AK204" i="7"/>
  <c r="AL204" i="7" s="1"/>
  <c r="AK232" i="7"/>
  <c r="AL232" i="7" s="1"/>
  <c r="AK260" i="7"/>
  <c r="AL260" i="7" s="1"/>
  <c r="AK288" i="7"/>
  <c r="AL288" i="7" s="1"/>
  <c r="AK316" i="7"/>
  <c r="AL316" i="7" s="1"/>
  <c r="AK344" i="7"/>
  <c r="AL344" i="7" s="1"/>
  <c r="AB12" i="7"/>
  <c r="AC12" i="7" s="1"/>
  <c r="AB40" i="7"/>
  <c r="AC40" i="7" s="1"/>
  <c r="AB68" i="7"/>
  <c r="AB96" i="7"/>
  <c r="AB124" i="7"/>
  <c r="AC124" i="7" s="1"/>
  <c r="AB152" i="7"/>
  <c r="AC152" i="7" s="1"/>
  <c r="AB180" i="7"/>
  <c r="AC180" i="7" s="1"/>
  <c r="AB208" i="7"/>
  <c r="AB236" i="7"/>
  <c r="AC236" i="7" s="1"/>
  <c r="AB264" i="7"/>
  <c r="AB292" i="7"/>
  <c r="AC292" i="7" s="1"/>
  <c r="AB320" i="7"/>
  <c r="AB348" i="7"/>
  <c r="AC348" i="7" s="1"/>
  <c r="S24" i="7"/>
  <c r="S52" i="7"/>
  <c r="S80" i="7"/>
  <c r="S108" i="7"/>
  <c r="S136" i="7"/>
  <c r="S164" i="7"/>
  <c r="S192" i="7"/>
  <c r="S220" i="7"/>
  <c r="S248" i="7"/>
  <c r="S276" i="7"/>
  <c r="S304" i="7"/>
  <c r="S332" i="7"/>
  <c r="S360" i="7"/>
  <c r="J83" i="7"/>
  <c r="K83" i="7" s="1"/>
  <c r="J179" i="7"/>
  <c r="K179" i="7" s="1"/>
  <c r="J285" i="7"/>
  <c r="K285" i="7" s="1"/>
  <c r="AK9" i="7"/>
  <c r="AL9" i="7" s="1"/>
  <c r="AM8" i="7" s="1"/>
  <c r="AN8" i="7" s="1"/>
  <c r="AK37" i="7"/>
  <c r="AK65" i="7"/>
  <c r="AK93" i="7"/>
  <c r="AL93" i="7" s="1"/>
  <c r="AK121" i="7"/>
  <c r="AL121" i="7" s="1"/>
  <c r="AK149" i="7"/>
  <c r="AL149" i="7" s="1"/>
  <c r="AK177" i="7"/>
  <c r="AK205" i="7"/>
  <c r="AL205" i="7" s="1"/>
  <c r="AK233" i="7"/>
  <c r="AK261" i="7"/>
  <c r="AL261" i="7" s="1"/>
  <c r="AK289" i="7"/>
  <c r="AK317" i="7"/>
  <c r="AL317" i="7" s="1"/>
  <c r="AK345" i="7"/>
  <c r="AB13" i="7"/>
  <c r="AC13" i="7" s="1"/>
  <c r="AD12" i="7" s="1"/>
  <c r="AE12" i="7" s="1"/>
  <c r="AB41" i="7"/>
  <c r="AC41" i="7" s="1"/>
  <c r="AB69" i="7"/>
  <c r="AC69" i="7" s="1"/>
  <c r="AB97" i="7"/>
  <c r="AC97" i="7" s="1"/>
  <c r="AB125" i="7"/>
  <c r="AC125" i="7" s="1"/>
  <c r="AB153" i="7"/>
  <c r="AC153" i="7" s="1"/>
  <c r="AB181" i="7"/>
  <c r="AC181" i="7" s="1"/>
  <c r="AB209" i="7"/>
  <c r="AC209" i="7" s="1"/>
  <c r="AD209" i="7" s="1"/>
  <c r="AB237" i="7"/>
  <c r="AC237" i="7" s="1"/>
  <c r="AB265" i="7"/>
  <c r="AC265" i="7" s="1"/>
  <c r="AB293" i="7"/>
  <c r="AB321" i="7"/>
  <c r="AC321" i="7" s="1"/>
  <c r="AB349" i="7"/>
  <c r="AC349" i="7" s="1"/>
  <c r="S25" i="7"/>
  <c r="S53" i="7"/>
  <c r="S81" i="7"/>
  <c r="S109" i="7"/>
  <c r="S137" i="7"/>
  <c r="S165" i="7"/>
  <c r="S193" i="7"/>
  <c r="S221" i="7"/>
  <c r="S249" i="7"/>
  <c r="S277" i="7"/>
  <c r="S305" i="7"/>
  <c r="S333" i="7"/>
  <c r="S361" i="7"/>
  <c r="J84" i="7"/>
  <c r="K84" i="7" s="1"/>
  <c r="J180" i="7"/>
  <c r="J286" i="7"/>
  <c r="K286" i="7" s="1"/>
  <c r="AK10" i="7"/>
  <c r="AL10" i="7" s="1"/>
  <c r="AK38" i="7"/>
  <c r="AK66" i="7"/>
  <c r="AL66" i="7" s="1"/>
  <c r="AK94" i="7"/>
  <c r="AL94" i="7" s="1"/>
  <c r="AK122" i="7"/>
  <c r="AL122" i="7" s="1"/>
  <c r="AM121" i="7" s="1"/>
  <c r="AN121" i="7" s="1"/>
  <c r="AK150" i="7"/>
  <c r="AL150" i="7" s="1"/>
  <c r="AM149" i="7" s="1"/>
  <c r="AN149" i="7" s="1"/>
  <c r="AK178" i="7"/>
  <c r="AL178" i="7" s="1"/>
  <c r="AK206" i="7"/>
  <c r="AL206" i="7" s="1"/>
  <c r="AM205" i="7" s="1"/>
  <c r="AN205" i="7" s="1"/>
  <c r="AK234" i="7"/>
  <c r="AL234" i="7" s="1"/>
  <c r="AK262" i="7"/>
  <c r="AK290" i="7"/>
  <c r="AK318" i="7"/>
  <c r="AL318" i="7" s="1"/>
  <c r="AK346" i="7"/>
  <c r="AL346" i="7" s="1"/>
  <c r="AB14" i="7"/>
  <c r="AC14" i="7" s="1"/>
  <c r="AB42" i="7"/>
  <c r="AC42" i="7" s="1"/>
  <c r="AD41" i="7" s="1"/>
  <c r="AE41" i="7" s="1"/>
  <c r="AB70" i="7"/>
  <c r="AB98" i="7"/>
  <c r="AB126" i="7"/>
  <c r="AC126" i="7" s="1"/>
  <c r="AB154" i="7"/>
  <c r="AB182" i="7"/>
  <c r="AC182" i="7" s="1"/>
  <c r="AB210" i="7"/>
  <c r="AC210" i="7" s="1"/>
  <c r="AB238" i="7"/>
  <c r="AC238" i="7" s="1"/>
  <c r="AB266" i="7"/>
  <c r="AB294" i="7"/>
  <c r="AC294" i="7" s="1"/>
  <c r="AB322" i="7"/>
  <c r="AC322" i="7" s="1"/>
  <c r="AB350" i="7"/>
  <c r="AC350" i="7" s="1"/>
  <c r="S26" i="7"/>
  <c r="S54" i="7"/>
  <c r="S82" i="7"/>
  <c r="S110" i="7"/>
  <c r="S138" i="7"/>
  <c r="S166" i="7"/>
  <c r="S194" i="7"/>
  <c r="S222" i="7"/>
  <c r="S250" i="7"/>
  <c r="S278" i="7"/>
  <c r="S306" i="7"/>
  <c r="S334" i="7"/>
  <c r="S362" i="7"/>
  <c r="J112" i="7"/>
  <c r="K112" i="7" s="1"/>
  <c r="J194" i="7"/>
  <c r="K194" i="7" s="1"/>
  <c r="J287" i="7"/>
  <c r="K287" i="7" s="1"/>
  <c r="AK17" i="7"/>
  <c r="AL17" i="7" s="1"/>
  <c r="AK45" i="7"/>
  <c r="AL45" i="7" s="1"/>
  <c r="AK73" i="7"/>
  <c r="AL73" i="7" s="1"/>
  <c r="AM72" i="7" s="1"/>
  <c r="AN72" i="7" s="1"/>
  <c r="AK101" i="7"/>
  <c r="AL101" i="7" s="1"/>
  <c r="AK129" i="7"/>
  <c r="AK157" i="7"/>
  <c r="AL157" i="7" s="1"/>
  <c r="AK185" i="7"/>
  <c r="AL185" i="7" s="1"/>
  <c r="AK213" i="7"/>
  <c r="AL213" i="7" s="1"/>
  <c r="AK241" i="7"/>
  <c r="AK269" i="7"/>
  <c r="AL269" i="7" s="1"/>
  <c r="AK297" i="7"/>
  <c r="AL297" i="7" s="1"/>
  <c r="AK325" i="7"/>
  <c r="AL325" i="7" s="1"/>
  <c r="AK353" i="7"/>
  <c r="AB21" i="7"/>
  <c r="AC21" i="7" s="1"/>
  <c r="AB49" i="7"/>
  <c r="AC49" i="7" s="1"/>
  <c r="AB77" i="7"/>
  <c r="AB105" i="7"/>
  <c r="AC105" i="7" s="1"/>
  <c r="AB133" i="7"/>
  <c r="AC133" i="7" s="1"/>
  <c r="AB161" i="7"/>
  <c r="AC161" i="7" s="1"/>
  <c r="AB189" i="7"/>
  <c r="AC189" i="7" s="1"/>
  <c r="AD189" i="7" s="1"/>
  <c r="AE189" i="7" s="1"/>
  <c r="AB217" i="7"/>
  <c r="AC217" i="7" s="1"/>
  <c r="AB245" i="7"/>
  <c r="AC245" i="7" s="1"/>
  <c r="AB273" i="7"/>
  <c r="AC273" i="7" s="1"/>
  <c r="AB301" i="7"/>
  <c r="AC301" i="7" s="1"/>
  <c r="AB329" i="7"/>
  <c r="AC329" i="7" s="1"/>
  <c r="AB357" i="7"/>
  <c r="AC357" i="7" s="1"/>
  <c r="S5" i="7"/>
  <c r="S33" i="7"/>
  <c r="S61" i="7"/>
  <c r="S89" i="7"/>
  <c r="S117" i="7"/>
  <c r="S145" i="7"/>
  <c r="S173" i="7"/>
  <c r="S201" i="7"/>
  <c r="S229" i="7"/>
  <c r="S257" i="7"/>
  <c r="S285" i="7"/>
  <c r="S313" i="7"/>
  <c r="S341" i="7"/>
  <c r="J9" i="7"/>
  <c r="K9" i="7" s="1"/>
  <c r="J119" i="7"/>
  <c r="K119" i="7" s="1"/>
  <c r="J227" i="7"/>
  <c r="K227" i="7" s="1"/>
  <c r="J320" i="7"/>
  <c r="K320" i="7" s="1"/>
  <c r="AK18" i="7"/>
  <c r="AK46" i="7"/>
  <c r="AL46" i="7" s="1"/>
  <c r="AK74" i="7"/>
  <c r="AL74" i="7" s="1"/>
  <c r="AK102" i="7"/>
  <c r="AL102" i="7" s="1"/>
  <c r="AK130" i="7"/>
  <c r="AL130" i="7" s="1"/>
  <c r="AK158" i="7"/>
  <c r="AL158" i="7" s="1"/>
  <c r="AM157" i="7" s="1"/>
  <c r="AN157" i="7" s="1"/>
  <c r="AK186" i="7"/>
  <c r="AL186" i="7" s="1"/>
  <c r="AK214" i="7"/>
  <c r="AL214" i="7" s="1"/>
  <c r="AM213" i="7" s="1"/>
  <c r="AN213" i="7" s="1"/>
  <c r="AK242" i="7"/>
  <c r="AL242" i="7" s="1"/>
  <c r="AM241" i="7" s="1"/>
  <c r="AN241" i="7" s="1"/>
  <c r="AK270" i="7"/>
  <c r="AL270" i="7" s="1"/>
  <c r="AK298" i="7"/>
  <c r="AL298" i="7" s="1"/>
  <c r="AK326" i="7"/>
  <c r="AL326" i="7" s="1"/>
  <c r="AK354" i="7"/>
  <c r="AL354" i="7" s="1"/>
  <c r="AB22" i="7"/>
  <c r="AC22" i="7" s="1"/>
  <c r="AB50" i="7"/>
  <c r="AC50" i="7" s="1"/>
  <c r="AB78" i="7"/>
  <c r="AC78" i="7" s="1"/>
  <c r="AB106" i="7"/>
  <c r="AC106" i="7" s="1"/>
  <c r="AB134" i="7"/>
  <c r="AC134" i="7" s="1"/>
  <c r="AB162" i="7"/>
  <c r="AC162" i="7" s="1"/>
  <c r="AB190" i="7"/>
  <c r="AC190" i="7" s="1"/>
  <c r="AB218" i="7"/>
  <c r="AC218" i="7" s="1"/>
  <c r="AB246" i="7"/>
  <c r="AC246" i="7" s="1"/>
  <c r="AB274" i="7"/>
  <c r="AC274" i="7" s="1"/>
  <c r="AB302" i="7"/>
  <c r="AC302" i="7" s="1"/>
  <c r="AB330" i="7"/>
  <c r="AC330" i="7" s="1"/>
  <c r="AB358" i="7"/>
  <c r="AC358" i="7" s="1"/>
  <c r="J195" i="7"/>
  <c r="K195" i="7" s="1"/>
  <c r="S349" i="7"/>
  <c r="S293" i="7"/>
  <c r="S237" i="7"/>
  <c r="S181" i="7"/>
  <c r="S125" i="7"/>
  <c r="S69" i="7"/>
  <c r="S13" i="7"/>
  <c r="AC354" i="7"/>
  <c r="AL108" i="7"/>
  <c r="AB323" i="7"/>
  <c r="AC323" i="7" s="1"/>
  <c r="AB252" i="7"/>
  <c r="AC252" i="7" s="1"/>
  <c r="AB194" i="7"/>
  <c r="AB136" i="7"/>
  <c r="AC136" i="7" s="1"/>
  <c r="AD135" i="7" s="1"/>
  <c r="AE135" i="7" s="1"/>
  <c r="AB76" i="7"/>
  <c r="AC76" i="7" s="1"/>
  <c r="AB18" i="7"/>
  <c r="AC18" i="7" s="1"/>
  <c r="AK320" i="7"/>
  <c r="AL320" i="7" s="1"/>
  <c r="AK247" i="7"/>
  <c r="AL247" i="7" s="1"/>
  <c r="AK188" i="7"/>
  <c r="AL188" i="7" s="1"/>
  <c r="AK126" i="7"/>
  <c r="AL126" i="7" s="1"/>
  <c r="AK53" i="7"/>
  <c r="AL53" i="7" s="1"/>
  <c r="J341" i="7"/>
  <c r="J168" i="7"/>
  <c r="K168" i="7" s="1"/>
  <c r="S348" i="7"/>
  <c r="S292" i="7"/>
  <c r="S236" i="7"/>
  <c r="S180" i="7"/>
  <c r="S124" i="7"/>
  <c r="S68" i="7"/>
  <c r="S12" i="7"/>
  <c r="AB309" i="7"/>
  <c r="AC309" i="7" s="1"/>
  <c r="AB251" i="7"/>
  <c r="AC251" i="7" s="1"/>
  <c r="AB193" i="7"/>
  <c r="AC193" i="7" s="1"/>
  <c r="AD192" i="7" s="1"/>
  <c r="AE192" i="7" s="1"/>
  <c r="AB135" i="7"/>
  <c r="AC135" i="7" s="1"/>
  <c r="AD134" i="7" s="1"/>
  <c r="AE134" i="7" s="1"/>
  <c r="AB75" i="7"/>
  <c r="AC75" i="7" s="1"/>
  <c r="AB17" i="7"/>
  <c r="AC17" i="7" s="1"/>
  <c r="AK319" i="7"/>
  <c r="AL319" i="7" s="1"/>
  <c r="AM318" i="7" s="1"/>
  <c r="AN318" i="7" s="1"/>
  <c r="AK246" i="7"/>
  <c r="AL246" i="7" s="1"/>
  <c r="AK187" i="7"/>
  <c r="AL187" i="7" s="1"/>
  <c r="AK125" i="7"/>
  <c r="AL125" i="7" s="1"/>
  <c r="AK52" i="7"/>
  <c r="AL52" i="7" s="1"/>
  <c r="J340" i="7"/>
  <c r="K340" i="7" s="1"/>
  <c r="J140" i="7"/>
  <c r="K140" i="7" s="1"/>
  <c r="S347" i="7"/>
  <c r="S291" i="7"/>
  <c r="S235" i="7"/>
  <c r="S179" i="7"/>
  <c r="S123" i="7"/>
  <c r="S67" i="7"/>
  <c r="S11" i="7"/>
  <c r="AC110" i="7"/>
  <c r="AB308" i="7"/>
  <c r="AC308" i="7" s="1"/>
  <c r="AB250" i="7"/>
  <c r="AC250" i="7" s="1"/>
  <c r="AD249" i="7" s="1"/>
  <c r="AE249" i="7" s="1"/>
  <c r="AB192" i="7"/>
  <c r="AC192" i="7" s="1"/>
  <c r="AB132" i="7"/>
  <c r="AC132" i="7" s="1"/>
  <c r="AB74" i="7"/>
  <c r="AC74" i="7" s="1"/>
  <c r="AB16" i="7"/>
  <c r="AC16" i="7" s="1"/>
  <c r="AK305" i="7"/>
  <c r="AL305" i="7" s="1"/>
  <c r="AK245" i="7"/>
  <c r="AL245" i="7" s="1"/>
  <c r="AK184" i="7"/>
  <c r="AL184" i="7" s="1"/>
  <c r="AK124" i="7"/>
  <c r="AL124" i="7" s="1"/>
  <c r="AK51" i="7"/>
  <c r="AL51" i="7" s="1"/>
  <c r="AM50" i="7" s="1"/>
  <c r="AN50" i="7" s="1"/>
  <c r="J339" i="7"/>
  <c r="K339" i="7" s="1"/>
  <c r="J139" i="7"/>
  <c r="K139" i="7" s="1"/>
  <c r="S346" i="7"/>
  <c r="S290" i="7"/>
  <c r="S234" i="7"/>
  <c r="S178" i="7"/>
  <c r="S122" i="7"/>
  <c r="S66" i="7"/>
  <c r="S10" i="7"/>
  <c r="AC154" i="7"/>
  <c r="AC266" i="7"/>
  <c r="AB307" i="7"/>
  <c r="AB249" i="7"/>
  <c r="AC249" i="7" s="1"/>
  <c r="AB191" i="7"/>
  <c r="AC191" i="7" s="1"/>
  <c r="AB131" i="7"/>
  <c r="AB73" i="7"/>
  <c r="AC73" i="7" s="1"/>
  <c r="AB15" i="7"/>
  <c r="AC15" i="7" s="1"/>
  <c r="AK304" i="7"/>
  <c r="AL304" i="7" s="1"/>
  <c r="AK244" i="7"/>
  <c r="AL244" i="7" s="1"/>
  <c r="AK183" i="7"/>
  <c r="AL183" i="7" s="1"/>
  <c r="AK109" i="7"/>
  <c r="AL109" i="7" s="1"/>
  <c r="AK50" i="7"/>
  <c r="AL50" i="7" s="1"/>
  <c r="AC340" i="8"/>
  <c r="T214" i="8"/>
  <c r="AC334" i="8"/>
  <c r="K360" i="8"/>
  <c r="AC192" i="8"/>
  <c r="AC261" i="8"/>
  <c r="AL64" i="8"/>
  <c r="K122" i="8"/>
  <c r="K136" i="8"/>
  <c r="AL157" i="8"/>
  <c r="K47" i="8"/>
  <c r="AC36" i="8"/>
  <c r="AC59" i="8"/>
  <c r="AC11" i="8"/>
  <c r="K72" i="8"/>
  <c r="J188" i="8"/>
  <c r="S183" i="8"/>
  <c r="AB152" i="8"/>
  <c r="S171" i="8"/>
  <c r="AC52" i="8"/>
  <c r="AB141" i="8"/>
  <c r="AC141" i="8" s="1"/>
  <c r="AB159" i="8"/>
  <c r="AC159" i="8" s="1"/>
  <c r="AK250" i="8"/>
  <c r="AL250" i="8" s="1"/>
  <c r="S79" i="8"/>
  <c r="T49" i="8"/>
  <c r="S70" i="8"/>
  <c r="T70" i="8" s="1"/>
  <c r="T79" i="8"/>
  <c r="AB92" i="8"/>
  <c r="AC92" i="8" s="1"/>
  <c r="J130" i="8"/>
  <c r="K130" i="8" s="1"/>
  <c r="K45" i="8"/>
  <c r="AK19" i="8"/>
  <c r="AL19" i="8" s="1"/>
  <c r="AK92" i="8"/>
  <c r="AL92" i="8" s="1"/>
  <c r="J167" i="8"/>
  <c r="K167" i="8" s="1"/>
  <c r="AK26" i="8"/>
  <c r="AB49" i="8"/>
  <c r="AK88" i="8"/>
  <c r="S113" i="8"/>
  <c r="AB179" i="8"/>
  <c r="AC179" i="8" s="1"/>
  <c r="AK16" i="8"/>
  <c r="AL16" i="8" s="1"/>
  <c r="AK30" i="8"/>
  <c r="AL30" i="8" s="1"/>
  <c r="J42" i="8"/>
  <c r="K42" i="8" s="1"/>
  <c r="AK57" i="8"/>
  <c r="AB362" i="8"/>
  <c r="AC362" i="8" s="1"/>
  <c r="AB355" i="8"/>
  <c r="AB348" i="8"/>
  <c r="AB341" i="8"/>
  <c r="AB334" i="8"/>
  <c r="AB327" i="8"/>
  <c r="AC327" i="8" s="1"/>
  <c r="AB320" i="8"/>
  <c r="AC320" i="8" s="1"/>
  <c r="AB313" i="8"/>
  <c r="AC313" i="8" s="1"/>
  <c r="AB306" i="8"/>
  <c r="AC306" i="8" s="1"/>
  <c r="AB299" i="8"/>
  <c r="AC299" i="8" s="1"/>
  <c r="AB292" i="8"/>
  <c r="AC292" i="8" s="1"/>
  <c r="AB285" i="8"/>
  <c r="AC285" i="8" s="1"/>
  <c r="AB278" i="8"/>
  <c r="AC278" i="8" s="1"/>
  <c r="AB271" i="8"/>
  <c r="AC271" i="8" s="1"/>
  <c r="AB264" i="8"/>
  <c r="AC264" i="8" s="1"/>
  <c r="AB257" i="8"/>
  <c r="AC257" i="8" s="1"/>
  <c r="AB250" i="8"/>
  <c r="AC250" i="8" s="1"/>
  <c r="AB243" i="8"/>
  <c r="AC243" i="8" s="1"/>
  <c r="AB236" i="8"/>
  <c r="AC236" i="8" s="1"/>
  <c r="AB229" i="8"/>
  <c r="S358" i="8"/>
  <c r="S351" i="8"/>
  <c r="S344" i="8"/>
  <c r="S337" i="8"/>
  <c r="T337" i="8" s="1"/>
  <c r="S330" i="8"/>
  <c r="T330" i="8" s="1"/>
  <c r="S323" i="8"/>
  <c r="T323" i="8" s="1"/>
  <c r="S316" i="8"/>
  <c r="T316" i="8" s="1"/>
  <c r="S309" i="8"/>
  <c r="S302" i="8"/>
  <c r="T302" i="8" s="1"/>
  <c r="S295" i="8"/>
  <c r="S288" i="8"/>
  <c r="S281" i="8"/>
  <c r="S274" i="8"/>
  <c r="S267" i="8"/>
  <c r="T267" i="8" s="1"/>
  <c r="S260" i="8"/>
  <c r="T260" i="8" s="1"/>
  <c r="S253" i="8"/>
  <c r="T253" i="8" s="1"/>
  <c r="S246" i="8"/>
  <c r="T246" i="8" s="1"/>
  <c r="S239" i="8"/>
  <c r="T239" i="8" s="1"/>
  <c r="S232" i="8"/>
  <c r="T232" i="8" s="1"/>
  <c r="S225" i="8"/>
  <c r="T225" i="8" s="1"/>
  <c r="J361" i="8"/>
  <c r="K361" i="8" s="1"/>
  <c r="AK363" i="8"/>
  <c r="AL363" i="8" s="1"/>
  <c r="AK356" i="8"/>
  <c r="AL356" i="8" s="1"/>
  <c r="AK349" i="8"/>
  <c r="AL349" i="8" s="1"/>
  <c r="AK342" i="8"/>
  <c r="AL342" i="8" s="1"/>
  <c r="AB359" i="8"/>
  <c r="AC359" i="8" s="1"/>
  <c r="AB352" i="8"/>
  <c r="AC352" i="8" s="1"/>
  <c r="AB345" i="8"/>
  <c r="AB338" i="8"/>
  <c r="AB331" i="8"/>
  <c r="AB324" i="8"/>
  <c r="AC324" i="8" s="1"/>
  <c r="AB317" i="8"/>
  <c r="AC317" i="8" s="1"/>
  <c r="AB310" i="8"/>
  <c r="AC310" i="8" s="1"/>
  <c r="AB303" i="8"/>
  <c r="AC303" i="8" s="1"/>
  <c r="AB296" i="8"/>
  <c r="AC296" i="8" s="1"/>
  <c r="AB289" i="8"/>
  <c r="AB282" i="8"/>
  <c r="AC282" i="8" s="1"/>
  <c r="AB275" i="8"/>
  <c r="AB268" i="8"/>
  <c r="AB261" i="8"/>
  <c r="AB254" i="8"/>
  <c r="AB247" i="8"/>
  <c r="AC247" i="8" s="1"/>
  <c r="AB240" i="8"/>
  <c r="AC240" i="8" s="1"/>
  <c r="AB233" i="8"/>
  <c r="AC233" i="8" s="1"/>
  <c r="AB226" i="8"/>
  <c r="AC226" i="8" s="1"/>
  <c r="AB219" i="8"/>
  <c r="AC219" i="8" s="1"/>
  <c r="S362" i="8"/>
  <c r="T362" i="8" s="1"/>
  <c r="J358" i="8"/>
  <c r="K358" i="8" s="1"/>
  <c r="AK360" i="8"/>
  <c r="AL360" i="8" s="1"/>
  <c r="AK353" i="8"/>
  <c r="AL353" i="8" s="1"/>
  <c r="AK346" i="8"/>
  <c r="AL346" i="8" s="1"/>
  <c r="AK339" i="8"/>
  <c r="AL339" i="8" s="1"/>
  <c r="AK332" i="8"/>
  <c r="AL332" i="8" s="1"/>
  <c r="AK325" i="8"/>
  <c r="AL325" i="8" s="1"/>
  <c r="AK318" i="8"/>
  <c r="AL318" i="8" s="1"/>
  <c r="AK311" i="8"/>
  <c r="AB363" i="8"/>
  <c r="AB356" i="8"/>
  <c r="AB349" i="8"/>
  <c r="AC349" i="8" s="1"/>
  <c r="AB342" i="8"/>
  <c r="AC342" i="8" s="1"/>
  <c r="AB335" i="8"/>
  <c r="AC335" i="8" s="1"/>
  <c r="AB328" i="8"/>
  <c r="AC328" i="8" s="1"/>
  <c r="AB321" i="8"/>
  <c r="AC321" i="8" s="1"/>
  <c r="AB314" i="8"/>
  <c r="AB307" i="8"/>
  <c r="AC307" i="8" s="1"/>
  <c r="AB300" i="8"/>
  <c r="AB293" i="8"/>
  <c r="S359" i="8"/>
  <c r="S352" i="8"/>
  <c r="T352" i="8" s="1"/>
  <c r="S345" i="8"/>
  <c r="T345" i="8" s="1"/>
  <c r="S338" i="8"/>
  <c r="T338" i="8" s="1"/>
  <c r="S331" i="8"/>
  <c r="T331" i="8" s="1"/>
  <c r="S324" i="8"/>
  <c r="T324" i="8" s="1"/>
  <c r="S317" i="8"/>
  <c r="T317" i="8" s="1"/>
  <c r="S310" i="8"/>
  <c r="T310" i="8" s="1"/>
  <c r="J362" i="8"/>
  <c r="K362" i="8" s="1"/>
  <c r="J355" i="8"/>
  <c r="K355" i="8" s="1"/>
  <c r="J348" i="8"/>
  <c r="K348" i="8" s="1"/>
  <c r="J341" i="8"/>
  <c r="K341" i="8" s="1"/>
  <c r="J334" i="8"/>
  <c r="K334" i="8" s="1"/>
  <c r="J327" i="8"/>
  <c r="K327" i="8" s="1"/>
  <c r="J320" i="8"/>
  <c r="K320" i="8" s="1"/>
  <c r="J313" i="8"/>
  <c r="K313" i="8" s="1"/>
  <c r="J306" i="8"/>
  <c r="AK357" i="8"/>
  <c r="AK350" i="8"/>
  <c r="AK343" i="8"/>
  <c r="AL343" i="8" s="1"/>
  <c r="AK336" i="8"/>
  <c r="AL336" i="8" s="1"/>
  <c r="AK329" i="8"/>
  <c r="AL329" i="8" s="1"/>
  <c r="AK322" i="8"/>
  <c r="AL322" i="8" s="1"/>
  <c r="AK315" i="8"/>
  <c r="AL315" i="8" s="1"/>
  <c r="AK308" i="8"/>
  <c r="AB360" i="8"/>
  <c r="AC360" i="8" s="1"/>
  <c r="S363" i="8"/>
  <c r="S356" i="8"/>
  <c r="S349" i="8"/>
  <c r="S342" i="8"/>
  <c r="T342" i="8" s="1"/>
  <c r="S335" i="8"/>
  <c r="T335" i="8" s="1"/>
  <c r="S328" i="8"/>
  <c r="T328" i="8" s="1"/>
  <c r="S321" i="8"/>
  <c r="T321" i="8" s="1"/>
  <c r="S314" i="8"/>
  <c r="T314" i="8" s="1"/>
  <c r="S307" i="8"/>
  <c r="T307" i="8" s="1"/>
  <c r="J359" i="8"/>
  <c r="K359" i="8" s="1"/>
  <c r="J352" i="8"/>
  <c r="K352" i="8" s="1"/>
  <c r="J345" i="8"/>
  <c r="K345" i="8" s="1"/>
  <c r="J338" i="8"/>
  <c r="K338" i="8" s="1"/>
  <c r="AK361" i="8"/>
  <c r="AL361" i="8" s="1"/>
  <c r="AB357" i="8"/>
  <c r="AC357" i="8" s="1"/>
  <c r="AB350" i="8"/>
  <c r="AC350" i="8" s="1"/>
  <c r="AB343" i="8"/>
  <c r="AC343" i="8" s="1"/>
  <c r="AB336" i="8"/>
  <c r="AC336" i="8" s="1"/>
  <c r="AB329" i="8"/>
  <c r="AB322" i="8"/>
  <c r="AB315" i="8"/>
  <c r="S360" i="8"/>
  <c r="T360" i="8" s="1"/>
  <c r="S353" i="8"/>
  <c r="T353" i="8" s="1"/>
  <c r="S346" i="8"/>
  <c r="T346" i="8" s="1"/>
  <c r="S339" i="8"/>
  <c r="T339" i="8" s="1"/>
  <c r="S332" i="8"/>
  <c r="T332" i="8" s="1"/>
  <c r="S325" i="8"/>
  <c r="S318" i="8"/>
  <c r="T318" i="8" s="1"/>
  <c r="S311" i="8"/>
  <c r="J363" i="8"/>
  <c r="J356" i="8"/>
  <c r="J349" i="8"/>
  <c r="K349" i="8" s="1"/>
  <c r="J342" i="8"/>
  <c r="K342" i="8" s="1"/>
  <c r="J335" i="8"/>
  <c r="K335" i="8" s="1"/>
  <c r="J328" i="8"/>
  <c r="K328" i="8" s="1"/>
  <c r="AK358" i="8"/>
  <c r="AL358" i="8" s="1"/>
  <c r="AK351" i="8"/>
  <c r="AL351" i="8" s="1"/>
  <c r="AK344" i="8"/>
  <c r="AL344" i="8" s="1"/>
  <c r="AK337" i="8"/>
  <c r="AL337" i="8" s="1"/>
  <c r="AK330" i="8"/>
  <c r="AL330" i="8" s="1"/>
  <c r="AK323" i="8"/>
  <c r="AL323" i="8" s="1"/>
  <c r="AK316" i="8"/>
  <c r="AL316" i="8" s="1"/>
  <c r="AK309" i="8"/>
  <c r="AL309" i="8" s="1"/>
  <c r="AK362" i="8"/>
  <c r="AL362" i="8" s="1"/>
  <c r="AK355" i="8"/>
  <c r="AL355" i="8" s="1"/>
  <c r="AK348" i="8"/>
  <c r="AL348" i="8" s="1"/>
  <c r="AK341" i="8"/>
  <c r="AK334" i="8"/>
  <c r="AK327" i="8"/>
  <c r="AK320" i="8"/>
  <c r="AL320" i="8" s="1"/>
  <c r="AB358" i="8"/>
  <c r="AC358" i="8" s="1"/>
  <c r="AB351" i="8"/>
  <c r="AC351" i="8" s="1"/>
  <c r="AB344" i="8"/>
  <c r="AC344" i="8" s="1"/>
  <c r="AB337" i="8"/>
  <c r="AC337" i="8" s="1"/>
  <c r="J354" i="8"/>
  <c r="J343" i="8"/>
  <c r="K343" i="8" s="1"/>
  <c r="AB325" i="8"/>
  <c r="AB304" i="8"/>
  <c r="S298" i="8"/>
  <c r="J295" i="8"/>
  <c r="K295" i="8" s="1"/>
  <c r="S287" i="8"/>
  <c r="T287" i="8" s="1"/>
  <c r="AK285" i="8"/>
  <c r="AL285" i="8" s="1"/>
  <c r="S284" i="8"/>
  <c r="T284" i="8" s="1"/>
  <c r="AB276" i="8"/>
  <c r="AC276" i="8" s="1"/>
  <c r="J275" i="8"/>
  <c r="K275" i="8" s="1"/>
  <c r="AK265" i="8"/>
  <c r="AL265" i="8" s="1"/>
  <c r="S264" i="8"/>
  <c r="T264" i="8" s="1"/>
  <c r="S238" i="8"/>
  <c r="T238" i="8" s="1"/>
  <c r="AK236" i="8"/>
  <c r="AL236" i="8" s="1"/>
  <c r="S235" i="8"/>
  <c r="T235" i="8" s="1"/>
  <c r="AB227" i="8"/>
  <c r="AC227" i="8" s="1"/>
  <c r="J226" i="8"/>
  <c r="K226" i="8" s="1"/>
  <c r="J223" i="8"/>
  <c r="K223" i="8" s="1"/>
  <c r="AK208" i="8"/>
  <c r="AL208" i="8" s="1"/>
  <c r="AK201" i="8"/>
  <c r="AK194" i="8"/>
  <c r="AK187" i="8"/>
  <c r="S340" i="8"/>
  <c r="T340" i="8" s="1"/>
  <c r="AB332" i="8"/>
  <c r="AC332" i="8" s="1"/>
  <c r="AB316" i="8"/>
  <c r="AC316" i="8" s="1"/>
  <c r="S306" i="8"/>
  <c r="T306" i="8" s="1"/>
  <c r="AK299" i="8"/>
  <c r="AL299" i="8" s="1"/>
  <c r="S290" i="8"/>
  <c r="AK288" i="8"/>
  <c r="AL288" i="8" s="1"/>
  <c r="J281" i="8"/>
  <c r="AB279" i="8"/>
  <c r="J278" i="8"/>
  <c r="K278" i="8" s="1"/>
  <c r="J252" i="8"/>
  <c r="K252" i="8" s="1"/>
  <c r="S241" i="8"/>
  <c r="T241" i="8" s="1"/>
  <c r="AK239" i="8"/>
  <c r="AL239" i="8" s="1"/>
  <c r="J232" i="8"/>
  <c r="K232" i="8" s="1"/>
  <c r="AB230" i="8"/>
  <c r="AC230" i="8" s="1"/>
  <c r="J229" i="8"/>
  <c r="K229" i="8" s="1"/>
  <c r="AB221" i="8"/>
  <c r="AC221" i="8" s="1"/>
  <c r="AK215" i="8"/>
  <c r="AL215" i="8" s="1"/>
  <c r="AB211" i="8"/>
  <c r="AC211" i="8" s="1"/>
  <c r="AB204" i="8"/>
  <c r="AC204" i="8" s="1"/>
  <c r="AB197" i="8"/>
  <c r="AC197" i="8" s="1"/>
  <c r="AB190" i="8"/>
  <c r="AC190" i="8" s="1"/>
  <c r="AB183" i="8"/>
  <c r="AC183" i="8" s="1"/>
  <c r="AB176" i="8"/>
  <c r="AC176" i="8" s="1"/>
  <c r="AB169" i="8"/>
  <c r="AC169" i="8" s="1"/>
  <c r="AB318" i="8"/>
  <c r="S312" i="8"/>
  <c r="J310" i="8"/>
  <c r="J308" i="8"/>
  <c r="K308" i="8" s="1"/>
  <c r="S301" i="8"/>
  <c r="T301" i="8" s="1"/>
  <c r="AK291" i="8"/>
  <c r="AL291" i="8" s="1"/>
  <c r="J255" i="8"/>
  <c r="K255" i="8" s="1"/>
  <c r="AB253" i="8"/>
  <c r="AC253" i="8" s="1"/>
  <c r="AK245" i="8"/>
  <c r="S244" i="8"/>
  <c r="T244" i="8" s="1"/>
  <c r="AK242" i="8"/>
  <c r="J220" i="8"/>
  <c r="S214" i="8"/>
  <c r="S207" i="8"/>
  <c r="T207" i="8" s="1"/>
  <c r="S200" i="8"/>
  <c r="T200" i="8" s="1"/>
  <c r="S193" i="8"/>
  <c r="T193" i="8" s="1"/>
  <c r="S186" i="8"/>
  <c r="T186" i="8" s="1"/>
  <c r="S179" i="8"/>
  <c r="T179" i="8" s="1"/>
  <c r="S172" i="8"/>
  <c r="T172" i="8" s="1"/>
  <c r="AK359" i="8"/>
  <c r="AL359" i="8" s="1"/>
  <c r="J351" i="8"/>
  <c r="K351" i="8" s="1"/>
  <c r="AK345" i="8"/>
  <c r="AL345" i="8" s="1"/>
  <c r="J298" i="8"/>
  <c r="K298" i="8" s="1"/>
  <c r="S293" i="8"/>
  <c r="T293" i="8" s="1"/>
  <c r="J284" i="8"/>
  <c r="K284" i="8" s="1"/>
  <c r="AK268" i="8"/>
  <c r="AL268" i="8" s="1"/>
  <c r="AB259" i="8"/>
  <c r="AC259" i="8" s="1"/>
  <c r="J258" i="8"/>
  <c r="K258" i="8" s="1"/>
  <c r="AB256" i="8"/>
  <c r="AK248" i="8"/>
  <c r="S247" i="8"/>
  <c r="J235" i="8"/>
  <c r="K235" i="8" s="1"/>
  <c r="AB218" i="8"/>
  <c r="AC218" i="8" s="1"/>
  <c r="J210" i="8"/>
  <c r="K210" i="8" s="1"/>
  <c r="J203" i="8"/>
  <c r="K203" i="8" s="1"/>
  <c r="J196" i="8"/>
  <c r="K196" i="8" s="1"/>
  <c r="J189" i="8"/>
  <c r="S348" i="8"/>
  <c r="T348" i="8" s="1"/>
  <c r="J340" i="8"/>
  <c r="J330" i="8"/>
  <c r="J323" i="8"/>
  <c r="J314" i="8"/>
  <c r="K314" i="8" s="1"/>
  <c r="AK302" i="8"/>
  <c r="AL302" i="8" s="1"/>
  <c r="AK294" i="8"/>
  <c r="AL294" i="8" s="1"/>
  <c r="S273" i="8"/>
  <c r="T273" i="8" s="1"/>
  <c r="AK271" i="8"/>
  <c r="AL271" i="8" s="1"/>
  <c r="S270" i="8"/>
  <c r="T270" i="8" s="1"/>
  <c r="AB262" i="8"/>
  <c r="AC262" i="8" s="1"/>
  <c r="J261" i="8"/>
  <c r="K261" i="8" s="1"/>
  <c r="AK251" i="8"/>
  <c r="AL251" i="8" s="1"/>
  <c r="S250" i="8"/>
  <c r="T250" i="8" s="1"/>
  <c r="S224" i="8"/>
  <c r="T224" i="8" s="1"/>
  <c r="J217" i="8"/>
  <c r="K217" i="8" s="1"/>
  <c r="AK212" i="8"/>
  <c r="AL212" i="8" s="1"/>
  <c r="AK205" i="8"/>
  <c r="AL205" i="8" s="1"/>
  <c r="AK198" i="8"/>
  <c r="AL198" i="8" s="1"/>
  <c r="AK191" i="8"/>
  <c r="AK184" i="8"/>
  <c r="AB353" i="8"/>
  <c r="J312" i="8"/>
  <c r="K312" i="8" s="1"/>
  <c r="AK307" i="8"/>
  <c r="AL307" i="8" s="1"/>
  <c r="S304" i="8"/>
  <c r="T304" i="8" s="1"/>
  <c r="J287" i="8"/>
  <c r="K287" i="8" s="1"/>
  <c r="S276" i="8"/>
  <c r="T276" i="8" s="1"/>
  <c r="AK274" i="8"/>
  <c r="J267" i="8"/>
  <c r="K267" i="8" s="1"/>
  <c r="AB265" i="8"/>
  <c r="J264" i="8"/>
  <c r="S296" i="8"/>
  <c r="J290" i="8"/>
  <c r="K290" i="8" s="1"/>
  <c r="AB288" i="8"/>
  <c r="AC288" i="8" s="1"/>
  <c r="AK280" i="8"/>
  <c r="AL280" i="8" s="1"/>
  <c r="S279" i="8"/>
  <c r="T279" i="8" s="1"/>
  <c r="AK277" i="8"/>
  <c r="AL277" i="8" s="1"/>
  <c r="J332" i="8"/>
  <c r="K332" i="8" s="1"/>
  <c r="J325" i="8"/>
  <c r="K325" i="8" s="1"/>
  <c r="AK305" i="8"/>
  <c r="AL305" i="8" s="1"/>
  <c r="J301" i="8"/>
  <c r="K301" i="8" s="1"/>
  <c r="AK297" i="8"/>
  <c r="AL297" i="8" s="1"/>
  <c r="AB291" i="8"/>
  <c r="AC291" i="8" s="1"/>
  <c r="AK283" i="8"/>
  <c r="AL283" i="8" s="1"/>
  <c r="S282" i="8"/>
  <c r="T282" i="8" s="1"/>
  <c r="AK347" i="8"/>
  <c r="AL347" i="8" s="1"/>
  <c r="J316" i="8"/>
  <c r="K316" i="8" s="1"/>
  <c r="J293" i="8"/>
  <c r="AK286" i="8"/>
  <c r="S285" i="8"/>
  <c r="S350" i="8"/>
  <c r="T350" i="8" s="1"/>
  <c r="AB339" i="8"/>
  <c r="AC339" i="8" s="1"/>
  <c r="J337" i="8"/>
  <c r="K337" i="8" s="1"/>
  <c r="S327" i="8"/>
  <c r="T327" i="8" s="1"/>
  <c r="J318" i="8"/>
  <c r="K318" i="8" s="1"/>
  <c r="AK313" i="8"/>
  <c r="AB309" i="8"/>
  <c r="AC309" i="8" s="1"/>
  <c r="AB302" i="8"/>
  <c r="S299" i="8"/>
  <c r="AB294" i="8"/>
  <c r="J273" i="8"/>
  <c r="K273" i="8" s="1"/>
  <c r="AB347" i="8"/>
  <c r="AC347" i="8" s="1"/>
  <c r="S320" i="8"/>
  <c r="T320" i="8" s="1"/>
  <c r="AB311" i="8"/>
  <c r="AC311" i="8" s="1"/>
  <c r="J304" i="8"/>
  <c r="K304" i="8" s="1"/>
  <c r="AK300" i="8"/>
  <c r="AL300" i="8" s="1"/>
  <c r="J353" i="8"/>
  <c r="K353" i="8" s="1"/>
  <c r="S329" i="8"/>
  <c r="T329" i="8" s="1"/>
  <c r="S322" i="8"/>
  <c r="T322" i="8" s="1"/>
  <c r="J296" i="8"/>
  <c r="K296" i="8" s="1"/>
  <c r="AK289" i="8"/>
  <c r="AL289" i="8" s="1"/>
  <c r="AB280" i="8"/>
  <c r="AC280" i="8" s="1"/>
  <c r="J279" i="8"/>
  <c r="K279" i="8" s="1"/>
  <c r="AB277" i="8"/>
  <c r="AC277" i="8" s="1"/>
  <c r="AK269" i="8"/>
  <c r="AL269" i="8" s="1"/>
  <c r="S268" i="8"/>
  <c r="J350" i="8"/>
  <c r="S334" i="8"/>
  <c r="AK331" i="8"/>
  <c r="AL331" i="8" s="1"/>
  <c r="AK324" i="8"/>
  <c r="AL324" i="8" s="1"/>
  <c r="AB305" i="8"/>
  <c r="AC305" i="8" s="1"/>
  <c r="AB297" i="8"/>
  <c r="AC297" i="8" s="1"/>
  <c r="S291" i="8"/>
  <c r="T291" i="8" s="1"/>
  <c r="AB283" i="8"/>
  <c r="J282" i="8"/>
  <c r="K282" i="8" s="1"/>
  <c r="AK272" i="8"/>
  <c r="S271" i="8"/>
  <c r="S347" i="8"/>
  <c r="J299" i="8"/>
  <c r="K299" i="8" s="1"/>
  <c r="AK292" i="8"/>
  <c r="AL292" i="8" s="1"/>
  <c r="J288" i="8"/>
  <c r="K288" i="8" s="1"/>
  <c r="AB286" i="8"/>
  <c r="AC286" i="8" s="1"/>
  <c r="J285" i="8"/>
  <c r="K285" i="8" s="1"/>
  <c r="AK326" i="8"/>
  <c r="AL326" i="8" s="1"/>
  <c r="AK317" i="8"/>
  <c r="AL317" i="8" s="1"/>
  <c r="S294" i="8"/>
  <c r="T294" i="8" s="1"/>
  <c r="AB361" i="8"/>
  <c r="AC361" i="8" s="1"/>
  <c r="AK352" i="8"/>
  <c r="AL352" i="8" s="1"/>
  <c r="J339" i="8"/>
  <c r="K339" i="8" s="1"/>
  <c r="S336" i="8"/>
  <c r="T336" i="8" s="1"/>
  <c r="J329" i="8"/>
  <c r="K329" i="8" s="1"/>
  <c r="J322" i="8"/>
  <c r="K322" i="8" s="1"/>
  <c r="AK319" i="8"/>
  <c r="AL319" i="8" s="1"/>
  <c r="AK303" i="8"/>
  <c r="J291" i="8"/>
  <c r="AK275" i="8"/>
  <c r="S355" i="8"/>
  <c r="T355" i="8" s="1"/>
  <c r="J347" i="8"/>
  <c r="K347" i="8" s="1"/>
  <c r="AK333" i="8"/>
  <c r="AL333" i="8" s="1"/>
  <c r="AB326" i="8"/>
  <c r="AC326" i="8" s="1"/>
  <c r="S315" i="8"/>
  <c r="T315" i="8" s="1"/>
  <c r="J309" i="8"/>
  <c r="J307" i="8"/>
  <c r="K307" i="8" s="1"/>
  <c r="J302" i="8"/>
  <c r="AK295" i="8"/>
  <c r="S280" i="8"/>
  <c r="AK278" i="8"/>
  <c r="AL278" i="8" s="1"/>
  <c r="S277" i="8"/>
  <c r="T277" i="8" s="1"/>
  <c r="AB269" i="8"/>
  <c r="AC269" i="8" s="1"/>
  <c r="J268" i="8"/>
  <c r="K268" i="8" s="1"/>
  <c r="AK258" i="8"/>
  <c r="AL258" i="8" s="1"/>
  <c r="S257" i="8"/>
  <c r="T257" i="8" s="1"/>
  <c r="S313" i="8"/>
  <c r="T313" i="8" s="1"/>
  <c r="J311" i="8"/>
  <c r="K311" i="8" s="1"/>
  <c r="S305" i="8"/>
  <c r="T305" i="8" s="1"/>
  <c r="S297" i="8"/>
  <c r="T297" i="8" s="1"/>
  <c r="S283" i="8"/>
  <c r="T283" i="8" s="1"/>
  <c r="AK281" i="8"/>
  <c r="AL281" i="8" s="1"/>
  <c r="J274" i="8"/>
  <c r="K274" i="8" s="1"/>
  <c r="AB272" i="8"/>
  <c r="AC272" i="8" s="1"/>
  <c r="J271" i="8"/>
  <c r="K271" i="8" s="1"/>
  <c r="S361" i="8"/>
  <c r="J336" i="8"/>
  <c r="AB333" i="8"/>
  <c r="AK328" i="8"/>
  <c r="AL328" i="8" s="1"/>
  <c r="AK321" i="8"/>
  <c r="AL321" i="8" s="1"/>
  <c r="AB319" i="8"/>
  <c r="AC319" i="8" s="1"/>
  <c r="AK298" i="8"/>
  <c r="AL298" i="8" s="1"/>
  <c r="AK287" i="8"/>
  <c r="AL287" i="8" s="1"/>
  <c r="S286" i="8"/>
  <c r="AK284" i="8"/>
  <c r="AL284" i="8" s="1"/>
  <c r="J248" i="8"/>
  <c r="AB246" i="8"/>
  <c r="AK238" i="8"/>
  <c r="S237" i="8"/>
  <c r="T237" i="8" s="1"/>
  <c r="AK235" i="8"/>
  <c r="AL235" i="8" s="1"/>
  <c r="AB223" i="8"/>
  <c r="AC223" i="8" s="1"/>
  <c r="J344" i="8"/>
  <c r="K344" i="8" s="1"/>
  <c r="AK338" i="8"/>
  <c r="AL338" i="8" s="1"/>
  <c r="S300" i="8"/>
  <c r="T300" i="8" s="1"/>
  <c r="J294" i="8"/>
  <c r="K294" i="8" s="1"/>
  <c r="AK290" i="8"/>
  <c r="AL290" i="8" s="1"/>
  <c r="S289" i="8"/>
  <c r="T289" i="8" s="1"/>
  <c r="J277" i="8"/>
  <c r="K277" i="8" s="1"/>
  <c r="AK261" i="8"/>
  <c r="AL261" i="8" s="1"/>
  <c r="AB252" i="8"/>
  <c r="AC252" i="8" s="1"/>
  <c r="J251" i="8"/>
  <c r="K251" i="8" s="1"/>
  <c r="AB249" i="8"/>
  <c r="AC249" i="8" s="1"/>
  <c r="AK241" i="8"/>
  <c r="AL241" i="8" s="1"/>
  <c r="S240" i="8"/>
  <c r="J326" i="8"/>
  <c r="AB298" i="8"/>
  <c r="AB287" i="8"/>
  <c r="AC287" i="8" s="1"/>
  <c r="J286" i="8"/>
  <c r="K286" i="8" s="1"/>
  <c r="AB284" i="8"/>
  <c r="AC284" i="8" s="1"/>
  <c r="AK276" i="8"/>
  <c r="AL276" i="8" s="1"/>
  <c r="S275" i="8"/>
  <c r="T275" i="8" s="1"/>
  <c r="J263" i="8"/>
  <c r="AK247" i="8"/>
  <c r="AL247" i="8" s="1"/>
  <c r="AB340" i="8"/>
  <c r="J321" i="8"/>
  <c r="S326" i="8"/>
  <c r="J289" i="8"/>
  <c r="K289" i="8" s="1"/>
  <c r="S278" i="8"/>
  <c r="T278" i="8" s="1"/>
  <c r="J272" i="8"/>
  <c r="K272" i="8" s="1"/>
  <c r="S266" i="8"/>
  <c r="T266" i="8" s="1"/>
  <c r="AK263" i="8"/>
  <c r="AL263" i="8" s="1"/>
  <c r="AK254" i="8"/>
  <c r="AL254" i="8" s="1"/>
  <c r="AK252" i="8"/>
  <c r="AL252" i="8" s="1"/>
  <c r="J231" i="8"/>
  <c r="K231" i="8" s="1"/>
  <c r="S218" i="8"/>
  <c r="T218" i="8" s="1"/>
  <c r="S213" i="8"/>
  <c r="T213" i="8" s="1"/>
  <c r="S208" i="8"/>
  <c r="T208" i="8" s="1"/>
  <c r="S195" i="8"/>
  <c r="T195" i="8" s="1"/>
  <c r="S190" i="8"/>
  <c r="T190" i="8" s="1"/>
  <c r="AB167" i="8"/>
  <c r="AC167" i="8" s="1"/>
  <c r="AB160" i="8"/>
  <c r="AC160" i="8" s="1"/>
  <c r="AB153" i="8"/>
  <c r="AB146" i="8"/>
  <c r="AB139" i="8"/>
  <c r="AB132" i="8"/>
  <c r="AC132" i="8" s="1"/>
  <c r="AB125" i="8"/>
  <c r="AC125" i="8" s="1"/>
  <c r="AB118" i="8"/>
  <c r="AC118" i="8" s="1"/>
  <c r="J331" i="8"/>
  <c r="K331" i="8" s="1"/>
  <c r="AB234" i="8"/>
  <c r="AC234" i="8" s="1"/>
  <c r="AK232" i="8"/>
  <c r="J205" i="8"/>
  <c r="K205" i="8" s="1"/>
  <c r="J200" i="8"/>
  <c r="J192" i="8"/>
  <c r="J187" i="8"/>
  <c r="AK177" i="8"/>
  <c r="AL177" i="8" s="1"/>
  <c r="S163" i="8"/>
  <c r="T163" i="8" s="1"/>
  <c r="S156" i="8"/>
  <c r="T156" i="8" s="1"/>
  <c r="S149" i="8"/>
  <c r="T149" i="8" s="1"/>
  <c r="S142" i="8"/>
  <c r="T142" i="8" s="1"/>
  <c r="S135" i="8"/>
  <c r="T135" i="8" s="1"/>
  <c r="S128" i="8"/>
  <c r="T128" i="8" s="1"/>
  <c r="S121" i="8"/>
  <c r="T121" i="8" s="1"/>
  <c r="S357" i="8"/>
  <c r="T357" i="8" s="1"/>
  <c r="J300" i="8"/>
  <c r="K300" i="8" s="1"/>
  <c r="AK296" i="8"/>
  <c r="AL296" i="8" s="1"/>
  <c r="J269" i="8"/>
  <c r="K269" i="8" s="1"/>
  <c r="S236" i="8"/>
  <c r="T236" i="8" s="1"/>
  <c r="AK221" i="8"/>
  <c r="AL221" i="8" s="1"/>
  <c r="AB216" i="8"/>
  <c r="AC216" i="8" s="1"/>
  <c r="AK214" i="8"/>
  <c r="AK209" i="8"/>
  <c r="AK196" i="8"/>
  <c r="S182" i="8"/>
  <c r="T182" i="8" s="1"/>
  <c r="AK180" i="8"/>
  <c r="AL180" i="8" s="1"/>
  <c r="S176" i="8"/>
  <c r="T176" i="8" s="1"/>
  <c r="AK174" i="8"/>
  <c r="AL174" i="8" s="1"/>
  <c r="J166" i="8"/>
  <c r="K166" i="8" s="1"/>
  <c r="J159" i="8"/>
  <c r="J152" i="8"/>
  <c r="K152" i="8" s="1"/>
  <c r="J145" i="8"/>
  <c r="J138" i="8"/>
  <c r="J131" i="8"/>
  <c r="J124" i="8"/>
  <c r="K124" i="8" s="1"/>
  <c r="J117" i="8"/>
  <c r="K117" i="8" s="1"/>
  <c r="J110" i="8"/>
  <c r="K110" i="8" s="1"/>
  <c r="AB274" i="8"/>
  <c r="AC274" i="8" s="1"/>
  <c r="J259" i="8"/>
  <c r="K259" i="8" s="1"/>
  <c r="AK256" i="8"/>
  <c r="AL256" i="8" s="1"/>
  <c r="S242" i="8"/>
  <c r="T242" i="8" s="1"/>
  <c r="AK230" i="8"/>
  <c r="AL230" i="8" s="1"/>
  <c r="J227" i="8"/>
  <c r="K227" i="8" s="1"/>
  <c r="AB206" i="8"/>
  <c r="AC206" i="8" s="1"/>
  <c r="AB201" i="8"/>
  <c r="AC201" i="8" s="1"/>
  <c r="AB193" i="8"/>
  <c r="AC193" i="8" s="1"/>
  <c r="AB188" i="8"/>
  <c r="AC188" i="8" s="1"/>
  <c r="AK183" i="8"/>
  <c r="AL183" i="8" s="1"/>
  <c r="S173" i="8"/>
  <c r="T173" i="8" s="1"/>
  <c r="AK171" i="8"/>
  <c r="S170" i="8"/>
  <c r="AK161" i="8"/>
  <c r="AK154" i="8"/>
  <c r="AL154" i="8" s="1"/>
  <c r="AK147" i="8"/>
  <c r="AL147" i="8" s="1"/>
  <c r="AK140" i="8"/>
  <c r="AL140" i="8" s="1"/>
  <c r="AK133" i="8"/>
  <c r="AL133" i="8" s="1"/>
  <c r="J357" i="8"/>
  <c r="K357" i="8" s="1"/>
  <c r="AB346" i="8"/>
  <c r="S341" i="8"/>
  <c r="T341" i="8" s="1"/>
  <c r="AK335" i="8"/>
  <c r="S292" i="8"/>
  <c r="AB281" i="8"/>
  <c r="J266" i="8"/>
  <c r="K266" i="8" s="1"/>
  <c r="S261" i="8"/>
  <c r="T261" i="8" s="1"/>
  <c r="S248" i="8"/>
  <c r="T248" i="8" s="1"/>
  <c r="AK228" i="8"/>
  <c r="AL228" i="8" s="1"/>
  <c r="AK219" i="8"/>
  <c r="AL219" i="8" s="1"/>
  <c r="J218" i="8"/>
  <c r="K218" i="8" s="1"/>
  <c r="S211" i="8"/>
  <c r="T211" i="8" s="1"/>
  <c r="S203" i="8"/>
  <c r="T203" i="8" s="1"/>
  <c r="S198" i="8"/>
  <c r="T198" i="8" s="1"/>
  <c r="S185" i="8"/>
  <c r="T185" i="8" s="1"/>
  <c r="AK168" i="8"/>
  <c r="AL168" i="8" s="1"/>
  <c r="AB164" i="8"/>
  <c r="AC164" i="8" s="1"/>
  <c r="AB157" i="8"/>
  <c r="AC157" i="8" s="1"/>
  <c r="AB150" i="8"/>
  <c r="AC150" i="8" s="1"/>
  <c r="AB143" i="8"/>
  <c r="AC143" i="8" s="1"/>
  <c r="AB136" i="8"/>
  <c r="AB129" i="8"/>
  <c r="AB122" i="8"/>
  <c r="AB115" i="8"/>
  <c r="AC115" i="8" s="1"/>
  <c r="AB108" i="8"/>
  <c r="AC108" i="8" s="1"/>
  <c r="AB330" i="8"/>
  <c r="AC330" i="8" s="1"/>
  <c r="S303" i="8"/>
  <c r="T303" i="8" s="1"/>
  <c r="AB263" i="8"/>
  <c r="AC263" i="8" s="1"/>
  <c r="J244" i="8"/>
  <c r="J238" i="8"/>
  <c r="K238" i="8" s="1"/>
  <c r="S234" i="8"/>
  <c r="J225" i="8"/>
  <c r="J213" i="8"/>
  <c r="J208" i="8"/>
  <c r="K208" i="8" s="1"/>
  <c r="S252" i="8"/>
  <c r="T252" i="8" s="1"/>
  <c r="J246" i="8"/>
  <c r="K246" i="8" s="1"/>
  <c r="J242" i="8"/>
  <c r="K242" i="8" s="1"/>
  <c r="J240" i="8"/>
  <c r="K240" i="8" s="1"/>
  <c r="AB232" i="8"/>
  <c r="AC232" i="8" s="1"/>
  <c r="S223" i="8"/>
  <c r="T223" i="8" s="1"/>
  <c r="S216" i="8"/>
  <c r="T216" i="8" s="1"/>
  <c r="AK204" i="8"/>
  <c r="AL204" i="8" s="1"/>
  <c r="AK199" i="8"/>
  <c r="AL199" i="8" s="1"/>
  <c r="AK186" i="8"/>
  <c r="AL186" i="8" s="1"/>
  <c r="AK340" i="8"/>
  <c r="AL340" i="8" s="1"/>
  <c r="J292" i="8"/>
  <c r="K292" i="8" s="1"/>
  <c r="S263" i="8"/>
  <c r="T263" i="8" s="1"/>
  <c r="J250" i="8"/>
  <c r="K250" i="8" s="1"/>
  <c r="J236" i="8"/>
  <c r="AB214" i="8"/>
  <c r="AB209" i="8"/>
  <c r="J346" i="8"/>
  <c r="K346" i="8" s="1"/>
  <c r="AK306" i="8"/>
  <c r="AL306" i="8" s="1"/>
  <c r="AB258" i="8"/>
  <c r="AC258" i="8" s="1"/>
  <c r="S256" i="8"/>
  <c r="T256" i="8" s="1"/>
  <c r="S254" i="8"/>
  <c r="T254" i="8" s="1"/>
  <c r="AK237" i="8"/>
  <c r="AK226" i="8"/>
  <c r="AL226" i="8" s="1"/>
  <c r="S221" i="8"/>
  <c r="S206" i="8"/>
  <c r="S201" i="8"/>
  <c r="AB295" i="8"/>
  <c r="AC295" i="8" s="1"/>
  <c r="AK260" i="8"/>
  <c r="AL260" i="8" s="1"/>
  <c r="J234" i="8"/>
  <c r="K234" i="8" s="1"/>
  <c r="S230" i="8"/>
  <c r="T230" i="8" s="1"/>
  <c r="AB228" i="8"/>
  <c r="AC228" i="8" s="1"/>
  <c r="AK217" i="8"/>
  <c r="AL217" i="8" s="1"/>
  <c r="J211" i="8"/>
  <c r="K211" i="8" s="1"/>
  <c r="J198" i="8"/>
  <c r="K198" i="8" s="1"/>
  <c r="J315" i="8"/>
  <c r="K315" i="8" s="1"/>
  <c r="AK310" i="8"/>
  <c r="AL310" i="8" s="1"/>
  <c r="J303" i="8"/>
  <c r="K303" i="8" s="1"/>
  <c r="AK273" i="8"/>
  <c r="AL273" i="8" s="1"/>
  <c r="AK270" i="8"/>
  <c r="AL270" i="8" s="1"/>
  <c r="S265" i="8"/>
  <c r="T265" i="8" s="1"/>
  <c r="AK243" i="8"/>
  <c r="AL243" i="8" s="1"/>
  <c r="AK224" i="8"/>
  <c r="AK207" i="8"/>
  <c r="AK202" i="8"/>
  <c r="J256" i="8"/>
  <c r="K256" i="8" s="1"/>
  <c r="J254" i="8"/>
  <c r="K254" i="8" s="1"/>
  <c r="J216" i="8"/>
  <c r="K216" i="8" s="1"/>
  <c r="AB212" i="8"/>
  <c r="AC212" i="8" s="1"/>
  <c r="AB199" i="8"/>
  <c r="AC199" i="8" s="1"/>
  <c r="AB194" i="8"/>
  <c r="J324" i="8"/>
  <c r="K324" i="8" s="1"/>
  <c r="S319" i="8"/>
  <c r="AK314" i="8"/>
  <c r="AK267" i="8"/>
  <c r="S258" i="8"/>
  <c r="T258" i="8" s="1"/>
  <c r="AK249" i="8"/>
  <c r="AL249" i="8" s="1"/>
  <c r="AB245" i="8"/>
  <c r="AC245" i="8" s="1"/>
  <c r="AB239" i="8"/>
  <c r="AC239" i="8" s="1"/>
  <c r="AK222" i="8"/>
  <c r="AL222" i="8" s="1"/>
  <c r="S209" i="8"/>
  <c r="T209" i="8" s="1"/>
  <c r="S204" i="8"/>
  <c r="T204" i="8" s="1"/>
  <c r="AK262" i="8"/>
  <c r="AL262" i="8" s="1"/>
  <c r="AB241" i="8"/>
  <c r="AC241" i="8" s="1"/>
  <c r="AB237" i="8"/>
  <c r="AC237" i="8" s="1"/>
  <c r="J221" i="8"/>
  <c r="K221" i="8" s="1"/>
  <c r="S219" i="8"/>
  <c r="T219" i="8" s="1"/>
  <c r="J214" i="8"/>
  <c r="K214" i="8" s="1"/>
  <c r="J206" i="8"/>
  <c r="K206" i="8" s="1"/>
  <c r="AK354" i="8"/>
  <c r="AL354" i="8" s="1"/>
  <c r="AB260" i="8"/>
  <c r="AK233" i="8"/>
  <c r="AK231" i="8"/>
  <c r="J230" i="8"/>
  <c r="K230" i="8" s="1"/>
  <c r="S228" i="8"/>
  <c r="T228" i="8" s="1"/>
  <c r="AB217" i="8"/>
  <c r="AC217" i="8" s="1"/>
  <c r="AK210" i="8"/>
  <c r="AL210" i="8" s="1"/>
  <c r="J319" i="8"/>
  <c r="K319" i="8" s="1"/>
  <c r="J280" i="8"/>
  <c r="AB273" i="8"/>
  <c r="AC273" i="8" s="1"/>
  <c r="AB270" i="8"/>
  <c r="J265" i="8"/>
  <c r="AK255" i="8"/>
  <c r="AK253" i="8"/>
  <c r="AL253" i="8" s="1"/>
  <c r="AB251" i="8"/>
  <c r="AC251" i="8" s="1"/>
  <c r="S243" i="8"/>
  <c r="T243" i="8" s="1"/>
  <c r="AB235" i="8"/>
  <c r="AC235" i="8" s="1"/>
  <c r="S226" i="8"/>
  <c r="T226" i="8" s="1"/>
  <c r="AB224" i="8"/>
  <c r="AC224" i="8" s="1"/>
  <c r="AB207" i="8"/>
  <c r="AC207" i="8" s="1"/>
  <c r="AB202" i="8"/>
  <c r="AC202" i="8" s="1"/>
  <c r="AB354" i="8"/>
  <c r="AC354" i="8" s="1"/>
  <c r="AB323" i="8"/>
  <c r="AC323" i="8" s="1"/>
  <c r="AK301" i="8"/>
  <c r="AL301" i="8" s="1"/>
  <c r="AB267" i="8"/>
  <c r="AC267" i="8" s="1"/>
  <c r="J228" i="8"/>
  <c r="K228" i="8" s="1"/>
  <c r="S212" i="8"/>
  <c r="T212" i="8" s="1"/>
  <c r="S199" i="8"/>
  <c r="T199" i="8" s="1"/>
  <c r="S194" i="8"/>
  <c r="AB184" i="8"/>
  <c r="J180" i="8"/>
  <c r="AB178" i="8"/>
  <c r="AC178" i="8" s="1"/>
  <c r="J177" i="8"/>
  <c r="K177" i="8" s="1"/>
  <c r="AB162" i="8"/>
  <c r="AC162" i="8" s="1"/>
  <c r="AB155" i="8"/>
  <c r="AC155" i="8" s="1"/>
  <c r="AB148" i="8"/>
  <c r="AC148" i="8" s="1"/>
  <c r="J360" i="8"/>
  <c r="S333" i="8"/>
  <c r="T333" i="8" s="1"/>
  <c r="AB290" i="8"/>
  <c r="AC290" i="8" s="1"/>
  <c r="AK279" i="8"/>
  <c r="AK264" i="8"/>
  <c r="AL264" i="8" s="1"/>
  <c r="AK257" i="8"/>
  <c r="AL257" i="8" s="1"/>
  <c r="S245" i="8"/>
  <c r="T245" i="8" s="1"/>
  <c r="AB222" i="8"/>
  <c r="AC222" i="8" s="1"/>
  <c r="AK220" i="8"/>
  <c r="AL220" i="8" s="1"/>
  <c r="J219" i="8"/>
  <c r="K219" i="8" s="1"/>
  <c r="AB215" i="8"/>
  <c r="AC215" i="8" s="1"/>
  <c r="J209" i="8"/>
  <c r="K209" i="8" s="1"/>
  <c r="J204" i="8"/>
  <c r="K204" i="8" s="1"/>
  <c r="J191" i="8"/>
  <c r="K191" i="8" s="1"/>
  <c r="J186" i="8"/>
  <c r="K186" i="8" s="1"/>
  <c r="AB175" i="8"/>
  <c r="AC175" i="8" s="1"/>
  <c r="J174" i="8"/>
  <c r="K174" i="8" s="1"/>
  <c r="S165" i="8"/>
  <c r="T165" i="8" s="1"/>
  <c r="S158" i="8"/>
  <c r="T158" i="8" s="1"/>
  <c r="S151" i="8"/>
  <c r="T151" i="8" s="1"/>
  <c r="J276" i="8"/>
  <c r="J270" i="8"/>
  <c r="S262" i="8"/>
  <c r="J260" i="8"/>
  <c r="K260" i="8" s="1"/>
  <c r="AB255" i="8"/>
  <c r="AC255" i="8" s="1"/>
  <c r="S249" i="8"/>
  <c r="T249" i="8" s="1"/>
  <c r="AK213" i="8"/>
  <c r="AL213" i="8" s="1"/>
  <c r="AK200" i="8"/>
  <c r="AL200" i="8" s="1"/>
  <c r="AK195" i="8"/>
  <c r="AB172" i="8"/>
  <c r="AC172" i="8" s="1"/>
  <c r="J171" i="8"/>
  <c r="K171" i="8" s="1"/>
  <c r="J168" i="8"/>
  <c r="J161" i="8"/>
  <c r="K161" i="8" s="1"/>
  <c r="J154" i="8"/>
  <c r="K154" i="8" s="1"/>
  <c r="J147" i="8"/>
  <c r="K147" i="8" s="1"/>
  <c r="J140" i="8"/>
  <c r="K140" i="8" s="1"/>
  <c r="J133" i="8"/>
  <c r="K133" i="8" s="1"/>
  <c r="S272" i="8"/>
  <c r="T272" i="8" s="1"/>
  <c r="J262" i="8"/>
  <c r="K262" i="8" s="1"/>
  <c r="J253" i="8"/>
  <c r="K253" i="8" s="1"/>
  <c r="AK244" i="8"/>
  <c r="AL244" i="8" s="1"/>
  <c r="AB213" i="8"/>
  <c r="AC213" i="8" s="1"/>
  <c r="AB208" i="8"/>
  <c r="AC208" i="8" s="1"/>
  <c r="AB200" i="8"/>
  <c r="AC200" i="8" s="1"/>
  <c r="AB195" i="8"/>
  <c r="AC195" i="8" s="1"/>
  <c r="AK167" i="8"/>
  <c r="AL167" i="8" s="1"/>
  <c r="AK312" i="8"/>
  <c r="AL312" i="8" s="1"/>
  <c r="AB308" i="8"/>
  <c r="AC308" i="8" s="1"/>
  <c r="AK282" i="8"/>
  <c r="AK240" i="8"/>
  <c r="AL240" i="8" s="1"/>
  <c r="AK234" i="8"/>
  <c r="AL234" i="8" s="1"/>
  <c r="J233" i="8"/>
  <c r="K233" i="8" s="1"/>
  <c r="S231" i="8"/>
  <c r="T231" i="8" s="1"/>
  <c r="S210" i="8"/>
  <c r="T210" i="8" s="1"/>
  <c r="S205" i="8"/>
  <c r="T205" i="8" s="1"/>
  <c r="S192" i="8"/>
  <c r="T192" i="8" s="1"/>
  <c r="S187" i="8"/>
  <c r="T187" i="8" s="1"/>
  <c r="AB163" i="8"/>
  <c r="AC163" i="8" s="1"/>
  <c r="J245" i="8"/>
  <c r="K245" i="8" s="1"/>
  <c r="S197" i="8"/>
  <c r="T197" i="8" s="1"/>
  <c r="J181" i="8"/>
  <c r="K181" i="8" s="1"/>
  <c r="AK164" i="8"/>
  <c r="AL164" i="8" s="1"/>
  <c r="J150" i="8"/>
  <c r="K150" i="8" s="1"/>
  <c r="AB144" i="8"/>
  <c r="AC144" i="8" s="1"/>
  <c r="AK142" i="8"/>
  <c r="AL142" i="8" s="1"/>
  <c r="S139" i="8"/>
  <c r="T139" i="8" s="1"/>
  <c r="J136" i="8"/>
  <c r="S129" i="8"/>
  <c r="T129" i="8" s="1"/>
  <c r="J123" i="8"/>
  <c r="K123" i="8" s="1"/>
  <c r="AK119" i="8"/>
  <c r="AL119" i="8" s="1"/>
  <c r="S112" i="8"/>
  <c r="T112" i="8" s="1"/>
  <c r="AK110" i="8"/>
  <c r="AL110" i="8" s="1"/>
  <c r="S109" i="8"/>
  <c r="T109" i="8" s="1"/>
  <c r="AK107" i="8"/>
  <c r="AL107" i="8" s="1"/>
  <c r="AK100" i="8"/>
  <c r="AL100" i="8" s="1"/>
  <c r="AK93" i="8"/>
  <c r="AL93" i="8" s="1"/>
  <c r="AK86" i="8"/>
  <c r="AK79" i="8"/>
  <c r="AL79" i="8" s="1"/>
  <c r="AK72" i="8"/>
  <c r="AL72" i="8" s="1"/>
  <c r="AK65" i="8"/>
  <c r="AL65" i="8" s="1"/>
  <c r="AK58" i="8"/>
  <c r="AL58" i="8" s="1"/>
  <c r="AK51" i="8"/>
  <c r="AL51" i="8" s="1"/>
  <c r="J283" i="8"/>
  <c r="K283" i="8" s="1"/>
  <c r="J249" i="8"/>
  <c r="K249" i="8" s="1"/>
  <c r="AK227" i="8"/>
  <c r="AL227" i="8" s="1"/>
  <c r="AK211" i="8"/>
  <c r="AL211" i="8" s="1"/>
  <c r="AK203" i="8"/>
  <c r="AL203" i="8" s="1"/>
  <c r="AB187" i="8"/>
  <c r="AC187" i="8" s="1"/>
  <c r="AB170" i="8"/>
  <c r="AC170" i="8" s="1"/>
  <c r="AB168" i="8"/>
  <c r="AC168" i="8" s="1"/>
  <c r="AK160" i="8"/>
  <c r="AL160" i="8" s="1"/>
  <c r="S134" i="8"/>
  <c r="T134" i="8" s="1"/>
  <c r="AK130" i="8"/>
  <c r="AL130" i="8" s="1"/>
  <c r="AB103" i="8"/>
  <c r="AC103" i="8" s="1"/>
  <c r="AB96" i="8"/>
  <c r="AC96" i="8" s="1"/>
  <c r="AB89" i="8"/>
  <c r="AC89" i="8" s="1"/>
  <c r="AB82" i="8"/>
  <c r="AC82" i="8" s="1"/>
  <c r="AB75" i="8"/>
  <c r="AC75" i="8" s="1"/>
  <c r="AB68" i="8"/>
  <c r="AC68" i="8" s="1"/>
  <c r="AB61" i="8"/>
  <c r="AC61" i="8" s="1"/>
  <c r="AB54" i="8"/>
  <c r="AC54" i="8" s="1"/>
  <c r="AK266" i="8"/>
  <c r="AL266" i="8" s="1"/>
  <c r="S215" i="8"/>
  <c r="T215" i="8" s="1"/>
  <c r="J183" i="8"/>
  <c r="K183" i="8" s="1"/>
  <c r="AK178" i="8"/>
  <c r="AK176" i="8"/>
  <c r="AL176" i="8" s="1"/>
  <c r="AK172" i="8"/>
  <c r="AL172" i="8" s="1"/>
  <c r="AB166" i="8"/>
  <c r="AC166" i="8" s="1"/>
  <c r="S155" i="8"/>
  <c r="T155" i="8" s="1"/>
  <c r="AK149" i="8"/>
  <c r="AL149" i="8" s="1"/>
  <c r="J141" i="8"/>
  <c r="K141" i="8" s="1"/>
  <c r="AB137" i="8"/>
  <c r="AC137" i="8" s="1"/>
  <c r="AB124" i="8"/>
  <c r="AC124" i="8" s="1"/>
  <c r="S106" i="8"/>
  <c r="T106" i="8" s="1"/>
  <c r="S99" i="8"/>
  <c r="T99" i="8" s="1"/>
  <c r="S92" i="8"/>
  <c r="T92" i="8" s="1"/>
  <c r="S85" i="8"/>
  <c r="T85" i="8" s="1"/>
  <c r="S78" i="8"/>
  <c r="T78" i="8" s="1"/>
  <c r="S71" i="8"/>
  <c r="T71" i="8" s="1"/>
  <c r="S64" i="8"/>
  <c r="T64" i="8" s="1"/>
  <c r="S57" i="8"/>
  <c r="T57" i="8" s="1"/>
  <c r="S50" i="8"/>
  <c r="T50" i="8" s="1"/>
  <c r="AK293" i="8"/>
  <c r="AL293" i="8" s="1"/>
  <c r="AB231" i="8"/>
  <c r="AC231" i="8" s="1"/>
  <c r="J197" i="8"/>
  <c r="K197" i="8" s="1"/>
  <c r="AK189" i="8"/>
  <c r="AL189" i="8" s="1"/>
  <c r="AB174" i="8"/>
  <c r="AC174" i="8" s="1"/>
  <c r="AK158" i="8"/>
  <c r="AL158" i="8" s="1"/>
  <c r="S153" i="8"/>
  <c r="T153" i="8" s="1"/>
  <c r="J148" i="8"/>
  <c r="K148" i="8" s="1"/>
  <c r="J126" i="8"/>
  <c r="K126" i="8" s="1"/>
  <c r="AB116" i="8"/>
  <c r="AC116" i="8" s="1"/>
  <c r="J115" i="8"/>
  <c r="J102" i="8"/>
  <c r="K102" i="8" s="1"/>
  <c r="J95" i="8"/>
  <c r="K95" i="8" s="1"/>
  <c r="J88" i="8"/>
  <c r="K88" i="8" s="1"/>
  <c r="J81" i="8"/>
  <c r="K81" i="8" s="1"/>
  <c r="J74" i="8"/>
  <c r="K74" i="8" s="1"/>
  <c r="J67" i="8"/>
  <c r="K67" i="8" s="1"/>
  <c r="J60" i="8"/>
  <c r="K60" i="8" s="1"/>
  <c r="J53" i="8"/>
  <c r="K53" i="8" s="1"/>
  <c r="S343" i="8"/>
  <c r="T343" i="8" s="1"/>
  <c r="J305" i="8"/>
  <c r="K305" i="8" s="1"/>
  <c r="AB266" i="8"/>
  <c r="AC266" i="8" s="1"/>
  <c r="AB244" i="8"/>
  <c r="AC244" i="8" s="1"/>
  <c r="S227" i="8"/>
  <c r="T227" i="8" s="1"/>
  <c r="J215" i="8"/>
  <c r="K215" i="8" s="1"/>
  <c r="J207" i="8"/>
  <c r="K207" i="8" s="1"/>
  <c r="AB203" i="8"/>
  <c r="AC203" i="8" s="1"/>
  <c r="AK182" i="8"/>
  <c r="AL182" i="8" s="1"/>
  <c r="AB180" i="8"/>
  <c r="AC180" i="8" s="1"/>
  <c r="S166" i="8"/>
  <c r="T166" i="8" s="1"/>
  <c r="AB142" i="8"/>
  <c r="AC142" i="8" s="1"/>
  <c r="J139" i="8"/>
  <c r="K139" i="8" s="1"/>
  <c r="J129" i="8"/>
  <c r="K129" i="8" s="1"/>
  <c r="AK122" i="8"/>
  <c r="AL122" i="8" s="1"/>
  <c r="AB119" i="8"/>
  <c r="AC119" i="8" s="1"/>
  <c r="J317" i="8"/>
  <c r="K317" i="8" s="1"/>
  <c r="AB248" i="8"/>
  <c r="AC248" i="8" s="1"/>
  <c r="AK218" i="8"/>
  <c r="AL218" i="8" s="1"/>
  <c r="S168" i="8"/>
  <c r="S164" i="8"/>
  <c r="T164" i="8" s="1"/>
  <c r="AK156" i="8"/>
  <c r="AL156" i="8" s="1"/>
  <c r="J134" i="8"/>
  <c r="K134" i="8" s="1"/>
  <c r="AB130" i="8"/>
  <c r="AC130" i="8" s="1"/>
  <c r="J121" i="8"/>
  <c r="K121" i="8" s="1"/>
  <c r="AK304" i="8"/>
  <c r="AL304" i="8" s="1"/>
  <c r="J257" i="8"/>
  <c r="K257" i="8" s="1"/>
  <c r="AB210" i="8"/>
  <c r="AC210" i="8" s="1"/>
  <c r="AB191" i="8"/>
  <c r="AC191" i="8" s="1"/>
  <c r="J170" i="8"/>
  <c r="K170" i="8" s="1"/>
  <c r="S162" i="8"/>
  <c r="T162" i="8" s="1"/>
  <c r="S160" i="8"/>
  <c r="T160" i="8" s="1"/>
  <c r="J155" i="8"/>
  <c r="K155" i="8" s="1"/>
  <c r="AB149" i="8"/>
  <c r="S137" i="8"/>
  <c r="T137" i="8" s="1"/>
  <c r="S124" i="8"/>
  <c r="T124" i="8" s="1"/>
  <c r="AK206" i="8"/>
  <c r="AL206" i="8" s="1"/>
  <c r="AB196" i="8"/>
  <c r="AC196" i="8" s="1"/>
  <c r="J194" i="8"/>
  <c r="K194" i="8" s="1"/>
  <c r="AB189" i="8"/>
  <c r="AC189" i="8" s="1"/>
  <c r="AB182" i="8"/>
  <c r="AC182" i="8" s="1"/>
  <c r="S174" i="8"/>
  <c r="T174" i="8" s="1"/>
  <c r="AB158" i="8"/>
  <c r="AC158" i="8" s="1"/>
  <c r="J153" i="8"/>
  <c r="K153" i="8" s="1"/>
  <c r="AB140" i="8"/>
  <c r="AC140" i="8" s="1"/>
  <c r="AK125" i="8"/>
  <c r="AL125" i="8" s="1"/>
  <c r="S116" i="8"/>
  <c r="T116" i="8" s="1"/>
  <c r="AK114" i="8"/>
  <c r="S222" i="8"/>
  <c r="T222" i="8" s="1"/>
  <c r="AB147" i="8"/>
  <c r="AC147" i="8" s="1"/>
  <c r="AK145" i="8"/>
  <c r="AL145" i="8" s="1"/>
  <c r="J144" i="8"/>
  <c r="K144" i="8" s="1"/>
  <c r="AB135" i="8"/>
  <c r="AC135" i="8" s="1"/>
  <c r="J132" i="8"/>
  <c r="K132" i="8" s="1"/>
  <c r="S127" i="8"/>
  <c r="T127" i="8" s="1"/>
  <c r="AK117" i="8"/>
  <c r="AL117" i="8" s="1"/>
  <c r="S354" i="8"/>
  <c r="T354" i="8" s="1"/>
  <c r="J239" i="8"/>
  <c r="K239" i="8" s="1"/>
  <c r="S180" i="8"/>
  <c r="T180" i="8" s="1"/>
  <c r="S178" i="8"/>
  <c r="T178" i="8" s="1"/>
  <c r="J176" i="8"/>
  <c r="K176" i="8" s="1"/>
  <c r="J172" i="8"/>
  <c r="K172" i="8" s="1"/>
  <c r="AK138" i="8"/>
  <c r="AL138" i="8" s="1"/>
  <c r="AK128" i="8"/>
  <c r="AL128" i="8" s="1"/>
  <c r="S119" i="8"/>
  <c r="T119" i="8" s="1"/>
  <c r="AK111" i="8"/>
  <c r="AL111" i="8" s="1"/>
  <c r="S110" i="8"/>
  <c r="T110" i="8" s="1"/>
  <c r="AK108" i="8"/>
  <c r="AL108" i="8" s="1"/>
  <c r="S107" i="8"/>
  <c r="T107" i="8" s="1"/>
  <c r="J222" i="8"/>
  <c r="K222" i="8" s="1"/>
  <c r="S196" i="8"/>
  <c r="T196" i="8" s="1"/>
  <c r="AK193" i="8"/>
  <c r="AL193" i="8" s="1"/>
  <c r="S189" i="8"/>
  <c r="T189" i="8" s="1"/>
  <c r="AK165" i="8"/>
  <c r="AL165" i="8" s="1"/>
  <c r="J164" i="8"/>
  <c r="K164" i="8" s="1"/>
  <c r="J162" i="8"/>
  <c r="AB156" i="8"/>
  <c r="AC156" i="8" s="1"/>
  <c r="J142" i="8"/>
  <c r="K142" i="8" s="1"/>
  <c r="S130" i="8"/>
  <c r="T130" i="8" s="1"/>
  <c r="AK120" i="8"/>
  <c r="AL120" i="8" s="1"/>
  <c r="S191" i="8"/>
  <c r="T191" i="8" s="1"/>
  <c r="J182" i="8"/>
  <c r="K182" i="8" s="1"/>
  <c r="AK169" i="8"/>
  <c r="AL169" i="8" s="1"/>
  <c r="J160" i="8"/>
  <c r="K160" i="8" s="1"/>
  <c r="J151" i="8"/>
  <c r="K151" i="8" s="1"/>
  <c r="AB145" i="8"/>
  <c r="AC145" i="8" s="1"/>
  <c r="J137" i="8"/>
  <c r="K137" i="8" s="1"/>
  <c r="AB133" i="8"/>
  <c r="AC133" i="8" s="1"/>
  <c r="S122" i="8"/>
  <c r="T122" i="8" s="1"/>
  <c r="AK105" i="8"/>
  <c r="AL105" i="8" s="1"/>
  <c r="J243" i="8"/>
  <c r="K243" i="8" s="1"/>
  <c r="AK225" i="8"/>
  <c r="AL225" i="8" s="1"/>
  <c r="S202" i="8"/>
  <c r="T202" i="8" s="1"/>
  <c r="J199" i="8"/>
  <c r="K199" i="8" s="1"/>
  <c r="J178" i="8"/>
  <c r="K178" i="8" s="1"/>
  <c r="AK163" i="8"/>
  <c r="AL163" i="8" s="1"/>
  <c r="AB154" i="8"/>
  <c r="AC154" i="8" s="1"/>
  <c r="AK152" i="8"/>
  <c r="AL152" i="8" s="1"/>
  <c r="J149" i="8"/>
  <c r="K149" i="8" s="1"/>
  <c r="S140" i="8"/>
  <c r="T140" i="8" s="1"/>
  <c r="AK123" i="8"/>
  <c r="AL123" i="8" s="1"/>
  <c r="J116" i="8"/>
  <c r="K116" i="8" s="1"/>
  <c r="AB114" i="8"/>
  <c r="AC114" i="8" s="1"/>
  <c r="AB101" i="8"/>
  <c r="J247" i="8"/>
  <c r="K247" i="8" s="1"/>
  <c r="AB205" i="8"/>
  <c r="AC205" i="8" s="1"/>
  <c r="AB186" i="8"/>
  <c r="AC186" i="8" s="1"/>
  <c r="S184" i="8"/>
  <c r="T184" i="8" s="1"/>
  <c r="S147" i="8"/>
  <c r="T147" i="8" s="1"/>
  <c r="AK143" i="8"/>
  <c r="AL143" i="8" s="1"/>
  <c r="AB138" i="8"/>
  <c r="AC138" i="8" s="1"/>
  <c r="AK131" i="8"/>
  <c r="AL131" i="8" s="1"/>
  <c r="J127" i="8"/>
  <c r="K127" i="8" s="1"/>
  <c r="AB117" i="8"/>
  <c r="AC117" i="8" s="1"/>
  <c r="J297" i="8"/>
  <c r="K297" i="8" s="1"/>
  <c r="S251" i="8"/>
  <c r="T251" i="8" s="1"/>
  <c r="AK229" i="8"/>
  <c r="AL229" i="8" s="1"/>
  <c r="AK188" i="8"/>
  <c r="AL188" i="8" s="1"/>
  <c r="AK175" i="8"/>
  <c r="AL175" i="8" s="1"/>
  <c r="J135" i="8"/>
  <c r="K135" i="8" s="1"/>
  <c r="AB128" i="8"/>
  <c r="AC128" i="8" s="1"/>
  <c r="S125" i="8"/>
  <c r="T125" i="8" s="1"/>
  <c r="J119" i="8"/>
  <c r="K119" i="8" s="1"/>
  <c r="AB225" i="8"/>
  <c r="AC225" i="8" s="1"/>
  <c r="S217" i="8"/>
  <c r="T217" i="8" s="1"/>
  <c r="AK259" i="8"/>
  <c r="AL259" i="8" s="1"/>
  <c r="S255" i="8"/>
  <c r="T255" i="8" s="1"/>
  <c r="AK246" i="8"/>
  <c r="AL246" i="8" s="1"/>
  <c r="AB238" i="8"/>
  <c r="AC238" i="8" s="1"/>
  <c r="J184" i="8"/>
  <c r="K184" i="8" s="1"/>
  <c r="AK181" i="8"/>
  <c r="AL181" i="8" s="1"/>
  <c r="AB177" i="8"/>
  <c r="S167" i="8"/>
  <c r="AB161" i="8"/>
  <c r="AC161" i="8" s="1"/>
  <c r="AK159" i="8"/>
  <c r="AL159" i="8" s="1"/>
  <c r="J156" i="8"/>
  <c r="K156" i="8" s="1"/>
  <c r="AK150" i="8"/>
  <c r="AL150" i="8" s="1"/>
  <c r="S145" i="8"/>
  <c r="T145" i="8" s="1"/>
  <c r="AK136" i="8"/>
  <c r="AL136" i="8" s="1"/>
  <c r="S133" i="8"/>
  <c r="T133" i="8" s="1"/>
  <c r="J122" i="8"/>
  <c r="AB105" i="8"/>
  <c r="AC105" i="8" s="1"/>
  <c r="AB98" i="8"/>
  <c r="AC98" i="8" s="1"/>
  <c r="AB91" i="8"/>
  <c r="AC91" i="8" s="1"/>
  <c r="AB84" i="8"/>
  <c r="AC84" i="8" s="1"/>
  <c r="AB77" i="8"/>
  <c r="AC77" i="8" s="1"/>
  <c r="AB70" i="8"/>
  <c r="AC70" i="8" s="1"/>
  <c r="AB63" i="8"/>
  <c r="AC63" i="8" s="1"/>
  <c r="AB56" i="8"/>
  <c r="AC56" i="8" s="1"/>
  <c r="S308" i="8"/>
  <c r="T308" i="8" s="1"/>
  <c r="S269" i="8"/>
  <c r="T269" i="8" s="1"/>
  <c r="AB242" i="8"/>
  <c r="AC242" i="8" s="1"/>
  <c r="AB198" i="8"/>
  <c r="AC198" i="8" s="1"/>
  <c r="J193" i="8"/>
  <c r="K193" i="8" s="1"/>
  <c r="AK179" i="8"/>
  <c r="AL179" i="8" s="1"/>
  <c r="S154" i="8"/>
  <c r="T154" i="8" s="1"/>
  <c r="AK148" i="8"/>
  <c r="AL148" i="8" s="1"/>
  <c r="AB131" i="8"/>
  <c r="AC131" i="8" s="1"/>
  <c r="AB123" i="8"/>
  <c r="AC123" i="8" s="1"/>
  <c r="AK115" i="8"/>
  <c r="S114" i="8"/>
  <c r="T114" i="8" s="1"/>
  <c r="AK112" i="8"/>
  <c r="AL112" i="8" s="1"/>
  <c r="S111" i="8"/>
  <c r="T111" i="8" s="1"/>
  <c r="AK109" i="8"/>
  <c r="AL109" i="8" s="1"/>
  <c r="S108" i="8"/>
  <c r="T108" i="8" s="1"/>
  <c r="S101" i="8"/>
  <c r="T101" i="8" s="1"/>
  <c r="S94" i="8"/>
  <c r="T94" i="8" s="1"/>
  <c r="S87" i="8"/>
  <c r="T87" i="8" s="1"/>
  <c r="S80" i="8"/>
  <c r="T80" i="8" s="1"/>
  <c r="S73" i="8"/>
  <c r="T73" i="8" s="1"/>
  <c r="S66" i="8"/>
  <c r="T66" i="8" s="1"/>
  <c r="J333" i="8"/>
  <c r="K333" i="8" s="1"/>
  <c r="S233" i="8"/>
  <c r="T233" i="8" s="1"/>
  <c r="AB173" i="8"/>
  <c r="AC173" i="8" s="1"/>
  <c r="S169" i="8"/>
  <c r="T169" i="8" s="1"/>
  <c r="S138" i="8"/>
  <c r="T138" i="8" s="1"/>
  <c r="S117" i="8"/>
  <c r="T117" i="8" s="1"/>
  <c r="J104" i="8"/>
  <c r="K104" i="8" s="1"/>
  <c r="J97" i="8"/>
  <c r="K97" i="8" s="1"/>
  <c r="J90" i="8"/>
  <c r="K90" i="8" s="1"/>
  <c r="J83" i="8"/>
  <c r="K83" i="8" s="1"/>
  <c r="J76" i="8"/>
  <c r="K76" i="8" s="1"/>
  <c r="J69" i="8"/>
  <c r="K69" i="8" s="1"/>
  <c r="J62" i="8"/>
  <c r="K62" i="8" s="1"/>
  <c r="J55" i="8"/>
  <c r="K55" i="8" s="1"/>
  <c r="J48" i="8"/>
  <c r="K48" i="8" s="1"/>
  <c r="J41" i="8"/>
  <c r="K41" i="8" s="1"/>
  <c r="AB301" i="8"/>
  <c r="AK192" i="8"/>
  <c r="AL192" i="8" s="1"/>
  <c r="AK185" i="8"/>
  <c r="AL185" i="8" s="1"/>
  <c r="S175" i="8"/>
  <c r="T175" i="8" s="1"/>
  <c r="J169" i="8"/>
  <c r="K169" i="8" s="1"/>
  <c r="S150" i="8"/>
  <c r="AK144" i="8"/>
  <c r="AL144" i="8" s="1"/>
  <c r="S136" i="8"/>
  <c r="T136" i="8" s="1"/>
  <c r="S131" i="8"/>
  <c r="T131" i="8" s="1"/>
  <c r="S123" i="8"/>
  <c r="T123" i="8" s="1"/>
  <c r="AB112" i="8"/>
  <c r="AC112" i="8" s="1"/>
  <c r="J111" i="8"/>
  <c r="K111" i="8" s="1"/>
  <c r="AB109" i="8"/>
  <c r="AC109" i="8" s="1"/>
  <c r="J108" i="8"/>
  <c r="K108" i="8" s="1"/>
  <c r="J101" i="8"/>
  <c r="K101" i="8" s="1"/>
  <c r="J94" i="8"/>
  <c r="K94" i="8" s="1"/>
  <c r="J87" i="8"/>
  <c r="K87" i="8" s="1"/>
  <c r="J80" i="8"/>
  <c r="K80" i="8" s="1"/>
  <c r="J73" i="8"/>
  <c r="K73" i="8" s="1"/>
  <c r="J66" i="8"/>
  <c r="K66" i="8" s="1"/>
  <c r="J59" i="8"/>
  <c r="K59" i="8" s="1"/>
  <c r="S220" i="8"/>
  <c r="T220" i="8" s="1"/>
  <c r="AK197" i="8"/>
  <c r="AL197" i="8" s="1"/>
  <c r="J195" i="8"/>
  <c r="K195" i="8" s="1"/>
  <c r="J165" i="8"/>
  <c r="K165" i="8" s="1"/>
  <c r="AK103" i="8"/>
  <c r="AL103" i="8" s="1"/>
  <c r="AK96" i="8"/>
  <c r="AL96" i="8" s="1"/>
  <c r="AK89" i="8"/>
  <c r="AL89" i="8" s="1"/>
  <c r="AK82" i="8"/>
  <c r="AK75" i="8"/>
  <c r="AL75" i="8" s="1"/>
  <c r="J237" i="8"/>
  <c r="K237" i="8" s="1"/>
  <c r="J163" i="8"/>
  <c r="K163" i="8" s="1"/>
  <c r="AK129" i="8"/>
  <c r="AL129" i="8" s="1"/>
  <c r="J100" i="8"/>
  <c r="K100" i="8" s="1"/>
  <c r="AB90" i="8"/>
  <c r="AC90" i="8" s="1"/>
  <c r="AB73" i="8"/>
  <c r="AC73" i="8" s="1"/>
  <c r="AK69" i="8"/>
  <c r="AL69" i="8" s="1"/>
  <c r="J68" i="8"/>
  <c r="K68" i="8" s="1"/>
  <c r="J54" i="8"/>
  <c r="K54" i="8" s="1"/>
  <c r="AK50" i="8"/>
  <c r="AL50" i="8" s="1"/>
  <c r="S43" i="8"/>
  <c r="T43" i="8" s="1"/>
  <c r="AK34" i="8"/>
  <c r="AL34" i="8" s="1"/>
  <c r="AK27" i="8"/>
  <c r="AL27" i="8" s="1"/>
  <c r="J18" i="8"/>
  <c r="K18" i="8" s="1"/>
  <c r="S15" i="8"/>
  <c r="T15" i="8" s="1"/>
  <c r="AB12" i="8"/>
  <c r="AC12" i="8" s="1"/>
  <c r="AK9" i="8"/>
  <c r="AL9" i="8" s="1"/>
  <c r="J7" i="8"/>
  <c r="K7" i="8" s="1"/>
  <c r="S4" i="8"/>
  <c r="T4" i="8" s="1"/>
  <c r="AB102" i="8"/>
  <c r="AC102" i="8" s="1"/>
  <c r="J201" i="8"/>
  <c r="K201" i="8" s="1"/>
  <c r="J179" i="8"/>
  <c r="K179" i="8" s="1"/>
  <c r="S159" i="8"/>
  <c r="T159" i="8" s="1"/>
  <c r="AK151" i="8"/>
  <c r="AL151" i="8" s="1"/>
  <c r="AK101" i="8"/>
  <c r="AL101" i="8" s="1"/>
  <c r="J98" i="8"/>
  <c r="K98" i="8" s="1"/>
  <c r="AK84" i="8"/>
  <c r="S77" i="8"/>
  <c r="T77" i="8" s="1"/>
  <c r="S75" i="8"/>
  <c r="T75" i="8" s="1"/>
  <c r="AB71" i="8"/>
  <c r="AC71" i="8" s="1"/>
  <c r="AB62" i="8"/>
  <c r="AC62" i="8" s="1"/>
  <c r="AK41" i="8"/>
  <c r="AL41" i="8" s="1"/>
  <c r="AB37" i="8"/>
  <c r="AC37" i="8" s="1"/>
  <c r="AB30" i="8"/>
  <c r="AC30" i="8" s="1"/>
  <c r="AB23" i="8"/>
  <c r="AC23" i="8" s="1"/>
  <c r="AK20" i="8"/>
  <c r="AL20" i="8" s="1"/>
  <c r="J224" i="8"/>
  <c r="K224" i="8" s="1"/>
  <c r="J175" i="8"/>
  <c r="K175" i="8" s="1"/>
  <c r="AK170" i="8"/>
  <c r="AL170" i="8" s="1"/>
  <c r="S148" i="8"/>
  <c r="T148" i="8" s="1"/>
  <c r="S126" i="8"/>
  <c r="T126" i="8" s="1"/>
  <c r="AK99" i="8"/>
  <c r="AL99" i="8" s="1"/>
  <c r="J96" i="8"/>
  <c r="K96" i="8" s="1"/>
  <c r="AB88" i="8"/>
  <c r="AC88" i="8" s="1"/>
  <c r="AB86" i="8"/>
  <c r="AC86" i="8" s="1"/>
  <c r="AK60" i="8"/>
  <c r="AL60" i="8" s="1"/>
  <c r="AB55" i="8"/>
  <c r="AC55" i="8" s="1"/>
  <c r="S52" i="8"/>
  <c r="T52" i="8" s="1"/>
  <c r="AB47" i="8"/>
  <c r="AC47" i="8" s="1"/>
  <c r="J46" i="8"/>
  <c r="K46" i="8" s="1"/>
  <c r="S40" i="8"/>
  <c r="T40" i="8" s="1"/>
  <c r="S33" i="8"/>
  <c r="T33" i="8" s="1"/>
  <c r="S26" i="8"/>
  <c r="T26" i="8" s="1"/>
  <c r="AK13" i="8"/>
  <c r="AL13" i="8" s="1"/>
  <c r="J11" i="8"/>
  <c r="J212" i="8"/>
  <c r="K212" i="8" s="1"/>
  <c r="AK166" i="8"/>
  <c r="AL166" i="8" s="1"/>
  <c r="AB151" i="8"/>
  <c r="AC151" i="8" s="1"/>
  <c r="S144" i="8"/>
  <c r="T144" i="8" s="1"/>
  <c r="AK97" i="8"/>
  <c r="AL97" i="8" s="1"/>
  <c r="AK80" i="8"/>
  <c r="AL80" i="8" s="1"/>
  <c r="J49" i="8"/>
  <c r="K49" i="8" s="1"/>
  <c r="J36" i="8"/>
  <c r="K36" i="8" s="1"/>
  <c r="J29" i="8"/>
  <c r="K29" i="8" s="1"/>
  <c r="J22" i="8"/>
  <c r="K22" i="8" s="1"/>
  <c r="S19" i="8"/>
  <c r="T19" i="8" s="1"/>
  <c r="AB16" i="8"/>
  <c r="AC16" i="8" s="1"/>
  <c r="S8" i="8"/>
  <c r="T8" i="8" s="1"/>
  <c r="AB5" i="8"/>
  <c r="AC5" i="8" s="1"/>
  <c r="AB127" i="8"/>
  <c r="AC127" i="8" s="1"/>
  <c r="AK52" i="8"/>
  <c r="AL52" i="8" s="1"/>
  <c r="AK223" i="8"/>
  <c r="AL223" i="8" s="1"/>
  <c r="AK162" i="8"/>
  <c r="AL162" i="8" s="1"/>
  <c r="AK118" i="8"/>
  <c r="AL118" i="8" s="1"/>
  <c r="S115" i="8"/>
  <c r="T115" i="8" s="1"/>
  <c r="J92" i="8"/>
  <c r="K92" i="8" s="1"/>
  <c r="J79" i="8"/>
  <c r="K79" i="8" s="1"/>
  <c r="J64" i="8"/>
  <c r="K64" i="8" s="1"/>
  <c r="AB44" i="8"/>
  <c r="AC44" i="8" s="1"/>
  <c r="AK38" i="8"/>
  <c r="AL38" i="8" s="1"/>
  <c r="AK31" i="8"/>
  <c r="AL31" i="8" s="1"/>
  <c r="AK24" i="8"/>
  <c r="AL24" i="8" s="1"/>
  <c r="AK132" i="8"/>
  <c r="AB99" i="8"/>
  <c r="AC99" i="8" s="1"/>
  <c r="S90" i="8"/>
  <c r="T90" i="8" s="1"/>
  <c r="S88" i="8"/>
  <c r="T88" i="8" s="1"/>
  <c r="J77" i="8"/>
  <c r="K77" i="8" s="1"/>
  <c r="AB69" i="8"/>
  <c r="AC69" i="8" s="1"/>
  <c r="AK67" i="8"/>
  <c r="AL67" i="8" s="1"/>
  <c r="J57" i="8"/>
  <c r="K57" i="8" s="1"/>
  <c r="AK53" i="8"/>
  <c r="AL53" i="8" s="1"/>
  <c r="AB50" i="8"/>
  <c r="AC50" i="8" s="1"/>
  <c r="J43" i="8"/>
  <c r="K43" i="8" s="1"/>
  <c r="AB34" i="8"/>
  <c r="AC34" i="8" s="1"/>
  <c r="AB27" i="8"/>
  <c r="AC27" i="8" s="1"/>
  <c r="J15" i="8"/>
  <c r="K15" i="8" s="1"/>
  <c r="S12" i="8"/>
  <c r="T12" i="8" s="1"/>
  <c r="AB9" i="8"/>
  <c r="AC9" i="8" s="1"/>
  <c r="J4" i="8"/>
  <c r="K4" i="8" s="1"/>
  <c r="AK190" i="8"/>
  <c r="AL190" i="8" s="1"/>
  <c r="AK78" i="8"/>
  <c r="AL78" i="8" s="1"/>
  <c r="J75" i="8"/>
  <c r="K75" i="8" s="1"/>
  <c r="S62" i="8"/>
  <c r="T62" i="8" s="1"/>
  <c r="AB60" i="8"/>
  <c r="AC60" i="8" s="1"/>
  <c r="AK48" i="8"/>
  <c r="AL48" i="8" s="1"/>
  <c r="S47" i="8"/>
  <c r="T47" i="8" s="1"/>
  <c r="AB41" i="8"/>
  <c r="AC41" i="8" s="1"/>
  <c r="S37" i="8"/>
  <c r="T37" i="8" s="1"/>
  <c r="S30" i="8"/>
  <c r="T30" i="8" s="1"/>
  <c r="S23" i="8"/>
  <c r="T23" i="8" s="1"/>
  <c r="AB20" i="8"/>
  <c r="AK17" i="8"/>
  <c r="AL17" i="8" s="1"/>
  <c r="AK6" i="8"/>
  <c r="AL6" i="8" s="1"/>
  <c r="AK139" i="8"/>
  <c r="AL139" i="8" s="1"/>
  <c r="AB107" i="8"/>
  <c r="AC107" i="8" s="1"/>
  <c r="AK95" i="8"/>
  <c r="AL95" i="8" s="1"/>
  <c r="S86" i="8"/>
  <c r="T86" i="8" s="1"/>
  <c r="AK76" i="8"/>
  <c r="AL76" i="8" s="1"/>
  <c r="S55" i="8"/>
  <c r="T55" i="8" s="1"/>
  <c r="J52" i="8"/>
  <c r="K52" i="8" s="1"/>
  <c r="AK45" i="8"/>
  <c r="AL45" i="8" s="1"/>
  <c r="J40" i="8"/>
  <c r="K40" i="8" s="1"/>
  <c r="J33" i="8"/>
  <c r="K33" i="8" s="1"/>
  <c r="J26" i="8"/>
  <c r="K26" i="8" s="1"/>
  <c r="AB13" i="8"/>
  <c r="AC13" i="8" s="1"/>
  <c r="AK10" i="8"/>
  <c r="AL10" i="8" s="1"/>
  <c r="S229" i="8"/>
  <c r="T229" i="8" s="1"/>
  <c r="AK216" i="8"/>
  <c r="AL216" i="8" s="1"/>
  <c r="J158" i="8"/>
  <c r="K158" i="8" s="1"/>
  <c r="S143" i="8"/>
  <c r="T143" i="8" s="1"/>
  <c r="S132" i="8"/>
  <c r="T132" i="8" s="1"/>
  <c r="J125" i="8"/>
  <c r="K125" i="8" s="1"/>
  <c r="J112" i="8"/>
  <c r="K112" i="8" s="1"/>
  <c r="S103" i="8"/>
  <c r="T103" i="8" s="1"/>
  <c r="AB97" i="8"/>
  <c r="AC97" i="8" s="1"/>
  <c r="AB80" i="8"/>
  <c r="AC80" i="8" s="1"/>
  <c r="J71" i="8"/>
  <c r="K71" i="8" s="1"/>
  <c r="AB67" i="8"/>
  <c r="AC67" i="8" s="1"/>
  <c r="AB58" i="8"/>
  <c r="AK35" i="8"/>
  <c r="AL35" i="8" s="1"/>
  <c r="AK28" i="8"/>
  <c r="AL28" i="8" s="1"/>
  <c r="AK21" i="8"/>
  <c r="AL21" i="8" s="1"/>
  <c r="J19" i="8"/>
  <c r="K19" i="8" s="1"/>
  <c r="S16" i="8"/>
  <c r="T16" i="8" s="1"/>
  <c r="J8" i="8"/>
  <c r="K8" i="8" s="1"/>
  <c r="S5" i="8"/>
  <c r="T5" i="8" s="1"/>
  <c r="J241" i="8"/>
  <c r="K241" i="8" s="1"/>
  <c r="AK173" i="8"/>
  <c r="AL173" i="8" s="1"/>
  <c r="AK121" i="8"/>
  <c r="AL121" i="8" s="1"/>
  <c r="S118" i="8"/>
  <c r="T118" i="8" s="1"/>
  <c r="AK91" i="8"/>
  <c r="AL91" i="8" s="1"/>
  <c r="S84" i="8"/>
  <c r="T84" i="8" s="1"/>
  <c r="S82" i="8"/>
  <c r="T82" i="8" s="1"/>
  <c r="AB78" i="8"/>
  <c r="AC78" i="8" s="1"/>
  <c r="AB65" i="8"/>
  <c r="AC65" i="8" s="1"/>
  <c r="AK63" i="8"/>
  <c r="AL63" i="8" s="1"/>
  <c r="AB53" i="8"/>
  <c r="AC53" i="8" s="1"/>
  <c r="S44" i="8"/>
  <c r="T44" i="8" s="1"/>
  <c r="AB38" i="8"/>
  <c r="AC38" i="8" s="1"/>
  <c r="AB31" i="8"/>
  <c r="AC31" i="8" s="1"/>
  <c r="AB24" i="8"/>
  <c r="AC24" i="8" s="1"/>
  <c r="AB165" i="8"/>
  <c r="AC165" i="8" s="1"/>
  <c r="S105" i="8"/>
  <c r="T105" i="8" s="1"/>
  <c r="AB95" i="8"/>
  <c r="AC95" i="8" s="1"/>
  <c r="AB93" i="8"/>
  <c r="AC93" i="8" s="1"/>
  <c r="S69" i="8"/>
  <c r="T69" i="8" s="1"/>
  <c r="S60" i="8"/>
  <c r="AK56" i="8"/>
  <c r="AL56" i="8" s="1"/>
  <c r="AK42" i="8"/>
  <c r="AL42" i="8" s="1"/>
  <c r="S34" i="8"/>
  <c r="T34" i="8" s="1"/>
  <c r="S27" i="8"/>
  <c r="T27" i="8" s="1"/>
  <c r="AK14" i="8"/>
  <c r="AL14" i="8" s="1"/>
  <c r="J12" i="8"/>
  <c r="K12" i="8" s="1"/>
  <c r="S9" i="8"/>
  <c r="T9" i="8" s="1"/>
  <c r="J190" i="8"/>
  <c r="K190" i="8" s="1"/>
  <c r="AK157" i="8"/>
  <c r="AK146" i="8"/>
  <c r="AL146" i="8" s="1"/>
  <c r="J143" i="8"/>
  <c r="K143" i="8" s="1"/>
  <c r="AK135" i="8"/>
  <c r="AL135" i="8" s="1"/>
  <c r="AK124" i="8"/>
  <c r="AL124" i="8" s="1"/>
  <c r="J118" i="8"/>
  <c r="K118" i="8" s="1"/>
  <c r="AK87" i="8"/>
  <c r="AL87" i="8" s="1"/>
  <c r="AK74" i="8"/>
  <c r="AL74" i="8" s="1"/>
  <c r="AB48" i="8"/>
  <c r="AC48" i="8" s="1"/>
  <c r="J47" i="8"/>
  <c r="S41" i="8"/>
  <c r="T41" i="8" s="1"/>
  <c r="J37" i="8"/>
  <c r="K37" i="8" s="1"/>
  <c r="J30" i="8"/>
  <c r="J23" i="8"/>
  <c r="K23" i="8" s="1"/>
  <c r="S20" i="8"/>
  <c r="T20" i="8" s="1"/>
  <c r="AB17" i="8"/>
  <c r="AC17" i="8" s="1"/>
  <c r="AB6" i="8"/>
  <c r="AC6" i="8" s="1"/>
  <c r="AB312" i="8"/>
  <c r="AC312" i="8" s="1"/>
  <c r="AB181" i="8"/>
  <c r="AC181" i="8" s="1"/>
  <c r="J99" i="8"/>
  <c r="J86" i="8"/>
  <c r="K86" i="8" s="1"/>
  <c r="AB76" i="8"/>
  <c r="AC76" i="8" s="1"/>
  <c r="S67" i="8"/>
  <c r="T67" i="8" s="1"/>
  <c r="J50" i="8"/>
  <c r="K50" i="8" s="1"/>
  <c r="AB45" i="8"/>
  <c r="AC45" i="8" s="1"/>
  <c r="AK39" i="8"/>
  <c r="AL39" i="8" s="1"/>
  <c r="AK32" i="8"/>
  <c r="AL32" i="8" s="1"/>
  <c r="AK25" i="8"/>
  <c r="S13" i="8"/>
  <c r="T13" i="8" s="1"/>
  <c r="AB10" i="8"/>
  <c r="AC10" i="8" s="1"/>
  <c r="S259" i="8"/>
  <c r="T259" i="8" s="1"/>
  <c r="AB185" i="8"/>
  <c r="AC185" i="8" s="1"/>
  <c r="AB121" i="8"/>
  <c r="AC121" i="8" s="1"/>
  <c r="J114" i="8"/>
  <c r="K114" i="8" s="1"/>
  <c r="J103" i="8"/>
  <c r="K103" i="8" s="1"/>
  <c r="S97" i="8"/>
  <c r="T97" i="8" s="1"/>
  <c r="S95" i="8"/>
  <c r="T95" i="8" s="1"/>
  <c r="J84" i="8"/>
  <c r="K84" i="8" s="1"/>
  <c r="AK70" i="8"/>
  <c r="AL70" i="8" s="1"/>
  <c r="AK61" i="8"/>
  <c r="AL61" i="8" s="1"/>
  <c r="S58" i="8"/>
  <c r="T58" i="8" s="1"/>
  <c r="AB35" i="8"/>
  <c r="AC35" i="8" s="1"/>
  <c r="AB28" i="8"/>
  <c r="AC28" i="8" s="1"/>
  <c r="AB21" i="8"/>
  <c r="AC21" i="8" s="1"/>
  <c r="AK18" i="8"/>
  <c r="AL18" i="8" s="1"/>
  <c r="J16" i="8"/>
  <c r="K16" i="8" s="1"/>
  <c r="AK7" i="8"/>
  <c r="AL7" i="8" s="1"/>
  <c r="J5" i="8"/>
  <c r="S181" i="8"/>
  <c r="T181" i="8" s="1"/>
  <c r="S177" i="8"/>
  <c r="T177" i="8" s="1"/>
  <c r="J173" i="8"/>
  <c r="K173" i="8" s="1"/>
  <c r="S161" i="8"/>
  <c r="T161" i="8" s="1"/>
  <c r="AK153" i="8"/>
  <c r="AL153" i="8" s="1"/>
  <c r="J128" i="8"/>
  <c r="K128" i="8" s="1"/>
  <c r="AB111" i="8"/>
  <c r="AC111" i="8" s="1"/>
  <c r="J107" i="8"/>
  <c r="K107" i="8" s="1"/>
  <c r="J105" i="8"/>
  <c r="K105" i="8" s="1"/>
  <c r="AK85" i="8"/>
  <c r="AL85" i="8" s="1"/>
  <c r="J82" i="8"/>
  <c r="K82" i="8" s="1"/>
  <c r="AB74" i="8"/>
  <c r="AC74" i="8" s="1"/>
  <c r="AB72" i="8"/>
  <c r="AC72" i="8" s="1"/>
  <c r="S65" i="8"/>
  <c r="T65" i="8" s="1"/>
  <c r="S53" i="8"/>
  <c r="T53" i="8" s="1"/>
  <c r="AB51" i="8"/>
  <c r="AC51" i="8" s="1"/>
  <c r="J44" i="8"/>
  <c r="K44" i="8" s="1"/>
  <c r="S38" i="8"/>
  <c r="T38" i="8" s="1"/>
  <c r="S31" i="8"/>
  <c r="T31" i="8" s="1"/>
  <c r="S24" i="8"/>
  <c r="T24" i="8" s="1"/>
  <c r="S146" i="8"/>
  <c r="T146" i="8" s="1"/>
  <c r="S93" i="8"/>
  <c r="T93" i="8" s="1"/>
  <c r="AK83" i="8"/>
  <c r="AL83" i="8" s="1"/>
  <c r="AB42" i="8"/>
  <c r="AC42" i="8" s="1"/>
  <c r="J34" i="8"/>
  <c r="K34" i="8" s="1"/>
  <c r="J27" i="8"/>
  <c r="K27" i="8" s="1"/>
  <c r="AB14" i="8"/>
  <c r="AC14" i="8" s="1"/>
  <c r="AK11" i="8"/>
  <c r="J9" i="8"/>
  <c r="K9" i="8" s="1"/>
  <c r="J185" i="8"/>
  <c r="K185" i="8" s="1"/>
  <c r="S157" i="8"/>
  <c r="T157" i="8" s="1"/>
  <c r="AK134" i="8"/>
  <c r="AL134" i="8" s="1"/>
  <c r="J109" i="8"/>
  <c r="K109" i="8" s="1"/>
  <c r="AK106" i="8"/>
  <c r="AL106" i="8" s="1"/>
  <c r="AK104" i="8"/>
  <c r="AL104" i="8" s="1"/>
  <c r="AB87" i="8"/>
  <c r="AC87" i="8" s="1"/>
  <c r="J78" i="8"/>
  <c r="K78" i="8" s="1"/>
  <c r="AK68" i="8"/>
  <c r="AL68" i="8" s="1"/>
  <c r="AK59" i="8"/>
  <c r="AL59" i="8" s="1"/>
  <c r="AK54" i="8"/>
  <c r="AL54" i="8" s="1"/>
  <c r="S48" i="8"/>
  <c r="T48" i="8" s="1"/>
  <c r="AK46" i="8"/>
  <c r="AL46" i="8" s="1"/>
  <c r="AK36" i="8"/>
  <c r="AL36" i="8" s="1"/>
  <c r="AK29" i="8"/>
  <c r="AL29" i="8" s="1"/>
  <c r="AK22" i="8"/>
  <c r="AL22" i="8" s="1"/>
  <c r="J20" i="8"/>
  <c r="K20" i="8" s="1"/>
  <c r="S17" i="8"/>
  <c r="T17" i="8" s="1"/>
  <c r="S6" i="8"/>
  <c r="T6" i="8" s="1"/>
  <c r="S61" i="8"/>
  <c r="T61" i="8" s="1"/>
  <c r="AB46" i="8"/>
  <c r="AC46" i="8" s="1"/>
  <c r="J146" i="8"/>
  <c r="K146" i="8" s="1"/>
  <c r="AK113" i="8"/>
  <c r="AL113" i="8" s="1"/>
  <c r="AK102" i="8"/>
  <c r="AL102" i="8" s="1"/>
  <c r="AK98" i="8"/>
  <c r="AL98" i="8" s="1"/>
  <c r="S91" i="8"/>
  <c r="T91" i="8" s="1"/>
  <c r="S89" i="8"/>
  <c r="AB85" i="8"/>
  <c r="AC85" i="8" s="1"/>
  <c r="S76" i="8"/>
  <c r="T76" i="8" s="1"/>
  <c r="S74" i="8"/>
  <c r="T74" i="8" s="1"/>
  <c r="S63" i="8"/>
  <c r="T63" i="8" s="1"/>
  <c r="AK49" i="8"/>
  <c r="AL49" i="8" s="1"/>
  <c r="S45" i="8"/>
  <c r="T45" i="8" s="1"/>
  <c r="AB39" i="8"/>
  <c r="AC39" i="8" s="1"/>
  <c r="AB32" i="8"/>
  <c r="AC32" i="8" s="1"/>
  <c r="AB25" i="8"/>
  <c r="AC25" i="8" s="1"/>
  <c r="J13" i="8"/>
  <c r="K13" i="8" s="1"/>
  <c r="S10" i="8"/>
  <c r="T10" i="8" s="1"/>
  <c r="AB83" i="8"/>
  <c r="AC83" i="8" s="1"/>
  <c r="J157" i="8"/>
  <c r="K157" i="8" s="1"/>
  <c r="AK127" i="8"/>
  <c r="AL127" i="8" s="1"/>
  <c r="AK66" i="8"/>
  <c r="AL66" i="8" s="1"/>
  <c r="J58" i="8"/>
  <c r="K58" i="8" s="1"/>
  <c r="S56" i="8"/>
  <c r="T56" i="8" s="1"/>
  <c r="AK43" i="8"/>
  <c r="AL43" i="8" s="1"/>
  <c r="S35" i="8"/>
  <c r="T35" i="8" s="1"/>
  <c r="S28" i="8"/>
  <c r="T28" i="8" s="1"/>
  <c r="S21" i="8"/>
  <c r="T21" i="8" s="1"/>
  <c r="AB18" i="8"/>
  <c r="AC18" i="8" s="1"/>
  <c r="AK15" i="8"/>
  <c r="AL15" i="8" s="1"/>
  <c r="AB7" i="8"/>
  <c r="AC7" i="8" s="1"/>
  <c r="AL4" i="8"/>
  <c r="AB220" i="8"/>
  <c r="AC220" i="8" s="1"/>
  <c r="S188" i="8"/>
  <c r="T188" i="8" s="1"/>
  <c r="AK141" i="8"/>
  <c r="AB134" i="8"/>
  <c r="AC134" i="8" s="1"/>
  <c r="AB120" i="8"/>
  <c r="AC120" i="8" s="1"/>
  <c r="AB113" i="8"/>
  <c r="AC113" i="8" s="1"/>
  <c r="AB106" i="8"/>
  <c r="AC106" i="8" s="1"/>
  <c r="AB100" i="8"/>
  <c r="AC100" i="8" s="1"/>
  <c r="AK94" i="8"/>
  <c r="AL94" i="8" s="1"/>
  <c r="AK81" i="8"/>
  <c r="AL81" i="8" s="1"/>
  <c r="S72" i="8"/>
  <c r="T72" i="8" s="1"/>
  <c r="J65" i="8"/>
  <c r="K65" i="8" s="1"/>
  <c r="S51" i="8"/>
  <c r="T51" i="8" s="1"/>
  <c r="S42" i="8"/>
  <c r="T42" i="8" s="1"/>
  <c r="J38" i="8"/>
  <c r="K38" i="8" s="1"/>
  <c r="J31" i="8"/>
  <c r="K31" i="8" s="1"/>
  <c r="J24" i="8"/>
  <c r="K24" i="8" s="1"/>
  <c r="J93" i="8"/>
  <c r="K93" i="8" s="1"/>
  <c r="AK40" i="8"/>
  <c r="AL40" i="8" s="1"/>
  <c r="AK33" i="8"/>
  <c r="AL33" i="8" s="1"/>
  <c r="AB171" i="8"/>
  <c r="AC171" i="8" s="1"/>
  <c r="J113" i="8"/>
  <c r="K113" i="8" s="1"/>
  <c r="S102" i="8"/>
  <c r="T102" i="8" s="1"/>
  <c r="AK90" i="8"/>
  <c r="AL90" i="8" s="1"/>
  <c r="AK73" i="8"/>
  <c r="AL73" i="8" s="1"/>
  <c r="S68" i="8"/>
  <c r="T68" i="8" s="1"/>
  <c r="AB66" i="8"/>
  <c r="AC66" i="8" s="1"/>
  <c r="J56" i="8"/>
  <c r="K56" i="8" s="1"/>
  <c r="S54" i="8"/>
  <c r="T54" i="8" s="1"/>
  <c r="AB43" i="8"/>
  <c r="AC43" i="8" s="1"/>
  <c r="J35" i="8"/>
  <c r="J28" i="8"/>
  <c r="K28" i="8" s="1"/>
  <c r="J21" i="8"/>
  <c r="K21" i="8" s="1"/>
  <c r="S18" i="8"/>
  <c r="T18" i="8" s="1"/>
  <c r="AB15" i="8"/>
  <c r="AC15" i="8" s="1"/>
  <c r="AK12" i="8"/>
  <c r="AL12" i="8" s="1"/>
  <c r="S7" i="8"/>
  <c r="T7" i="8" s="1"/>
  <c r="AB4" i="8"/>
  <c r="AC4" i="8" s="1"/>
  <c r="J202" i="8"/>
  <c r="K202" i="8" s="1"/>
  <c r="S152" i="8"/>
  <c r="T152" i="8" s="1"/>
  <c r="S141" i="8"/>
  <c r="T141" i="8" s="1"/>
  <c r="AK126" i="8"/>
  <c r="AL126" i="8" s="1"/>
  <c r="S104" i="8"/>
  <c r="T104" i="8" s="1"/>
  <c r="S100" i="8"/>
  <c r="T100" i="8" s="1"/>
  <c r="AB94" i="8"/>
  <c r="AC94" i="8" s="1"/>
  <c r="J85" i="8"/>
  <c r="K85" i="8" s="1"/>
  <c r="AK23" i="8"/>
  <c r="AL23" i="8" s="1"/>
  <c r="AC79" i="8"/>
  <c r="S98" i="8"/>
  <c r="T98" i="8" s="1"/>
  <c r="J120" i="8"/>
  <c r="K120" i="8" s="1"/>
  <c r="AD340" i="7"/>
  <c r="AE340" i="7" s="1"/>
  <c r="AM234" i="7"/>
  <c r="AN234" i="7" s="1"/>
  <c r="AM223" i="7"/>
  <c r="AM168" i="7"/>
  <c r="AN168" i="7" s="1"/>
  <c r="AM56" i="7"/>
  <c r="AN56" i="7" s="1"/>
  <c r="AM260" i="7"/>
  <c r="AN260" i="7" s="1"/>
  <c r="AM29" i="7"/>
  <c r="AN29" i="7" s="1"/>
  <c r="AD73" i="7"/>
  <c r="AE73" i="7" s="1"/>
  <c r="AD133" i="7"/>
  <c r="AE133" i="7" s="1"/>
  <c r="AD245" i="7"/>
  <c r="AE245" i="7" s="1"/>
  <c r="AD239" i="7"/>
  <c r="AE239" i="7" s="1"/>
  <c r="AD48" i="7"/>
  <c r="AE48" i="7" s="1"/>
  <c r="AD254" i="7"/>
  <c r="AE254" i="7" s="1"/>
  <c r="AD144" i="7"/>
  <c r="AE144" i="7" s="1"/>
  <c r="AD328" i="7"/>
  <c r="AE328" i="7" s="1"/>
  <c r="AD23" i="7"/>
  <c r="AE23" i="7" s="1"/>
  <c r="K37" i="7"/>
  <c r="K224" i="7"/>
  <c r="K223" i="7"/>
  <c r="K318" i="7"/>
  <c r="K317" i="7"/>
  <c r="K278" i="7"/>
  <c r="K57" i="7"/>
  <c r="K169" i="7"/>
  <c r="K225" i="7"/>
  <c r="K337" i="7"/>
  <c r="K226" i="7"/>
  <c r="K116" i="7"/>
  <c r="K229" i="7"/>
  <c r="K341" i="7"/>
  <c r="K118" i="7"/>
  <c r="K174" i="7"/>
  <c r="K342" i="7"/>
  <c r="K7" i="7"/>
  <c r="K64" i="7"/>
  <c r="K120" i="7"/>
  <c r="K176" i="7"/>
  <c r="K288" i="7"/>
  <c r="K121" i="7"/>
  <c r="K233" i="7"/>
  <c r="K178" i="7"/>
  <c r="K290" i="7"/>
  <c r="K235" i="7"/>
  <c r="K124" i="7"/>
  <c r="K180" i="7"/>
  <c r="K236" i="7"/>
  <c r="K309" i="7"/>
  <c r="K142" i="7"/>
  <c r="K254" i="7"/>
  <c r="J316" i="7"/>
  <c r="K316" i="7" s="1"/>
  <c r="J262" i="7"/>
  <c r="K262" i="7" s="1"/>
  <c r="J208" i="7"/>
  <c r="K208" i="7" s="1"/>
  <c r="J167" i="7"/>
  <c r="K167" i="7" s="1"/>
  <c r="J111" i="7"/>
  <c r="K111" i="7" s="1"/>
  <c r="J55" i="7"/>
  <c r="K55" i="7" s="1"/>
  <c r="J315" i="7"/>
  <c r="K315" i="7" s="1"/>
  <c r="J261" i="7"/>
  <c r="K261" i="7" s="1"/>
  <c r="J207" i="7"/>
  <c r="K207" i="7" s="1"/>
  <c r="J152" i="7"/>
  <c r="K152" i="7" s="1"/>
  <c r="J96" i="7"/>
  <c r="K96" i="7" s="1"/>
  <c r="J40" i="7"/>
  <c r="K40" i="7" s="1"/>
  <c r="J314" i="7"/>
  <c r="K314" i="7" s="1"/>
  <c r="J260" i="7"/>
  <c r="K260" i="7" s="1"/>
  <c r="J206" i="7"/>
  <c r="K206" i="7" s="1"/>
  <c r="J151" i="7"/>
  <c r="K151" i="7" s="1"/>
  <c r="J95" i="7"/>
  <c r="K95" i="7" s="1"/>
  <c r="J39" i="7"/>
  <c r="K39" i="7" s="1"/>
  <c r="J313" i="7"/>
  <c r="K313" i="7" s="1"/>
  <c r="J259" i="7"/>
  <c r="K259" i="7" s="1"/>
  <c r="J205" i="7"/>
  <c r="K205" i="7" s="1"/>
  <c r="J150" i="7"/>
  <c r="K150" i="7" s="1"/>
  <c r="J94" i="7"/>
  <c r="K94" i="7" s="1"/>
  <c r="J38" i="7"/>
  <c r="K38" i="7" s="1"/>
  <c r="J312" i="7"/>
  <c r="K312" i="7" s="1"/>
  <c r="J258" i="7"/>
  <c r="K258" i="7" s="1"/>
  <c r="J204" i="7"/>
  <c r="K204" i="7" s="1"/>
  <c r="J149" i="7"/>
  <c r="K149" i="7" s="1"/>
  <c r="J93" i="7"/>
  <c r="K93" i="7" s="1"/>
  <c r="J13" i="7"/>
  <c r="K13" i="7" s="1"/>
  <c r="J41" i="7"/>
  <c r="K41" i="7" s="1"/>
  <c r="J69" i="7"/>
  <c r="K69" i="7" s="1"/>
  <c r="J97" i="7"/>
  <c r="K97" i="7" s="1"/>
  <c r="J125" i="7"/>
  <c r="K125" i="7" s="1"/>
  <c r="J153" i="7"/>
  <c r="K153" i="7" s="1"/>
  <c r="J181" i="7"/>
  <c r="K181" i="7" s="1"/>
  <c r="J209" i="7"/>
  <c r="K209" i="7" s="1"/>
  <c r="J237" i="7"/>
  <c r="K237" i="7" s="1"/>
  <c r="J265" i="7"/>
  <c r="K265" i="7" s="1"/>
  <c r="J293" i="7"/>
  <c r="K293" i="7" s="1"/>
  <c r="J321" i="7"/>
  <c r="K321" i="7" s="1"/>
  <c r="J349" i="7"/>
  <c r="K349" i="7" s="1"/>
  <c r="J14" i="7"/>
  <c r="K14" i="7" s="1"/>
  <c r="J42" i="7"/>
  <c r="K42" i="7" s="1"/>
  <c r="J70" i="7"/>
  <c r="K70" i="7" s="1"/>
  <c r="J98" i="7"/>
  <c r="K98" i="7" s="1"/>
  <c r="J126" i="7"/>
  <c r="K126" i="7" s="1"/>
  <c r="J154" i="7"/>
  <c r="K154" i="7" s="1"/>
  <c r="J182" i="7"/>
  <c r="K182" i="7" s="1"/>
  <c r="J210" i="7"/>
  <c r="K210" i="7" s="1"/>
  <c r="J238" i="7"/>
  <c r="K238" i="7" s="1"/>
  <c r="J266" i="7"/>
  <c r="K266" i="7" s="1"/>
  <c r="J294" i="7"/>
  <c r="K294" i="7" s="1"/>
  <c r="J322" i="7"/>
  <c r="K322" i="7" s="1"/>
  <c r="J350" i="7"/>
  <c r="K350" i="7" s="1"/>
  <c r="J15" i="7"/>
  <c r="K15" i="7" s="1"/>
  <c r="J43" i="7"/>
  <c r="K43" i="7" s="1"/>
  <c r="J71" i="7"/>
  <c r="K71" i="7" s="1"/>
  <c r="J99" i="7"/>
  <c r="K99" i="7" s="1"/>
  <c r="J127" i="7"/>
  <c r="K127" i="7" s="1"/>
  <c r="J155" i="7"/>
  <c r="K155" i="7" s="1"/>
  <c r="J183" i="7"/>
  <c r="K183" i="7" s="1"/>
  <c r="J211" i="7"/>
  <c r="K211" i="7" s="1"/>
  <c r="J239" i="7"/>
  <c r="K239" i="7" s="1"/>
  <c r="J267" i="7"/>
  <c r="K267" i="7" s="1"/>
  <c r="J295" i="7"/>
  <c r="K295" i="7" s="1"/>
  <c r="J323" i="7"/>
  <c r="K323" i="7" s="1"/>
  <c r="J351" i="7"/>
  <c r="K351" i="7" s="1"/>
  <c r="J16" i="7"/>
  <c r="K16" i="7" s="1"/>
  <c r="J44" i="7"/>
  <c r="K44" i="7" s="1"/>
  <c r="J72" i="7"/>
  <c r="K72" i="7" s="1"/>
  <c r="J100" i="7"/>
  <c r="K100" i="7" s="1"/>
  <c r="J128" i="7"/>
  <c r="K128" i="7" s="1"/>
  <c r="J156" i="7"/>
  <c r="K156" i="7" s="1"/>
  <c r="J184" i="7"/>
  <c r="K184" i="7" s="1"/>
  <c r="J212" i="7"/>
  <c r="K212" i="7" s="1"/>
  <c r="J240" i="7"/>
  <c r="K240" i="7" s="1"/>
  <c r="J268" i="7"/>
  <c r="K268" i="7" s="1"/>
  <c r="J296" i="7"/>
  <c r="K296" i="7" s="1"/>
  <c r="J324" i="7"/>
  <c r="K324" i="7" s="1"/>
  <c r="J352" i="7"/>
  <c r="K352" i="7" s="1"/>
  <c r="J17" i="7"/>
  <c r="K17" i="7" s="1"/>
  <c r="J45" i="7"/>
  <c r="K45" i="7" s="1"/>
  <c r="J73" i="7"/>
  <c r="K73" i="7" s="1"/>
  <c r="J101" i="7"/>
  <c r="K101" i="7" s="1"/>
  <c r="J129" i="7"/>
  <c r="K129" i="7" s="1"/>
  <c r="J157" i="7"/>
  <c r="K157" i="7" s="1"/>
  <c r="J185" i="7"/>
  <c r="K185" i="7" s="1"/>
  <c r="J213" i="7"/>
  <c r="K213" i="7" s="1"/>
  <c r="J241" i="7"/>
  <c r="K241" i="7" s="1"/>
  <c r="J269" i="7"/>
  <c r="K269" i="7" s="1"/>
  <c r="J297" i="7"/>
  <c r="K297" i="7" s="1"/>
  <c r="J325" i="7"/>
  <c r="K325" i="7" s="1"/>
  <c r="J353" i="7"/>
  <c r="K353" i="7" s="1"/>
  <c r="J18" i="7"/>
  <c r="K18" i="7" s="1"/>
  <c r="J46" i="7"/>
  <c r="K46" i="7" s="1"/>
  <c r="J74" i="7"/>
  <c r="K74" i="7" s="1"/>
  <c r="J102" i="7"/>
  <c r="K102" i="7" s="1"/>
  <c r="J130" i="7"/>
  <c r="K130" i="7" s="1"/>
  <c r="J158" i="7"/>
  <c r="K158" i="7" s="1"/>
  <c r="J186" i="7"/>
  <c r="K186" i="7" s="1"/>
  <c r="J214" i="7"/>
  <c r="K214" i="7" s="1"/>
  <c r="J242" i="7"/>
  <c r="K242" i="7" s="1"/>
  <c r="J270" i="7"/>
  <c r="K270" i="7" s="1"/>
  <c r="J298" i="7"/>
  <c r="K298" i="7" s="1"/>
  <c r="J326" i="7"/>
  <c r="K326" i="7" s="1"/>
  <c r="J354" i="7"/>
  <c r="K354" i="7" s="1"/>
  <c r="J19" i="7"/>
  <c r="K19" i="7" s="1"/>
  <c r="J47" i="7"/>
  <c r="K47" i="7" s="1"/>
  <c r="J75" i="7"/>
  <c r="K75" i="7" s="1"/>
  <c r="J103" i="7"/>
  <c r="K103" i="7" s="1"/>
  <c r="J131" i="7"/>
  <c r="K131" i="7" s="1"/>
  <c r="J159" i="7"/>
  <c r="K159" i="7" s="1"/>
  <c r="J187" i="7"/>
  <c r="K187" i="7" s="1"/>
  <c r="J215" i="7"/>
  <c r="K215" i="7" s="1"/>
  <c r="J243" i="7"/>
  <c r="K243" i="7" s="1"/>
  <c r="J271" i="7"/>
  <c r="K271" i="7" s="1"/>
  <c r="J299" i="7"/>
  <c r="K299" i="7" s="1"/>
  <c r="J327" i="7"/>
  <c r="K327" i="7" s="1"/>
  <c r="J355" i="7"/>
  <c r="K355" i="7" s="1"/>
  <c r="J20" i="7"/>
  <c r="K20" i="7" s="1"/>
  <c r="J48" i="7"/>
  <c r="K48" i="7" s="1"/>
  <c r="J76" i="7"/>
  <c r="K76" i="7" s="1"/>
  <c r="J104" i="7"/>
  <c r="K104" i="7" s="1"/>
  <c r="J132" i="7"/>
  <c r="K132" i="7" s="1"/>
  <c r="J160" i="7"/>
  <c r="K160" i="7" s="1"/>
  <c r="J188" i="7"/>
  <c r="K188" i="7" s="1"/>
  <c r="J216" i="7"/>
  <c r="K216" i="7" s="1"/>
  <c r="J244" i="7"/>
  <c r="K244" i="7" s="1"/>
  <c r="J272" i="7"/>
  <c r="K272" i="7" s="1"/>
  <c r="J300" i="7"/>
  <c r="K300" i="7" s="1"/>
  <c r="J328" i="7"/>
  <c r="K328" i="7" s="1"/>
  <c r="J356" i="7"/>
  <c r="K356" i="7" s="1"/>
  <c r="J21" i="7"/>
  <c r="K21" i="7" s="1"/>
  <c r="J49" i="7"/>
  <c r="K49" i="7" s="1"/>
  <c r="J77" i="7"/>
  <c r="K77" i="7" s="1"/>
  <c r="J105" i="7"/>
  <c r="K105" i="7" s="1"/>
  <c r="J133" i="7"/>
  <c r="K133" i="7" s="1"/>
  <c r="J161" i="7"/>
  <c r="K161" i="7" s="1"/>
  <c r="J189" i="7"/>
  <c r="K189" i="7" s="1"/>
  <c r="J217" i="7"/>
  <c r="K217" i="7" s="1"/>
  <c r="J245" i="7"/>
  <c r="K245" i="7" s="1"/>
  <c r="J273" i="7"/>
  <c r="K273" i="7" s="1"/>
  <c r="J301" i="7"/>
  <c r="K301" i="7" s="1"/>
  <c r="J329" i="7"/>
  <c r="K329" i="7" s="1"/>
  <c r="J357" i="7"/>
  <c r="K357" i="7" s="1"/>
  <c r="J22" i="7"/>
  <c r="K22" i="7" s="1"/>
  <c r="J50" i="7"/>
  <c r="K50" i="7" s="1"/>
  <c r="J78" i="7"/>
  <c r="K78" i="7" s="1"/>
  <c r="J106" i="7"/>
  <c r="K106" i="7" s="1"/>
  <c r="J134" i="7"/>
  <c r="K134" i="7" s="1"/>
  <c r="J162" i="7"/>
  <c r="K162" i="7" s="1"/>
  <c r="J190" i="7"/>
  <c r="K190" i="7" s="1"/>
  <c r="J218" i="7"/>
  <c r="K218" i="7" s="1"/>
  <c r="J246" i="7"/>
  <c r="K246" i="7" s="1"/>
  <c r="J274" i="7"/>
  <c r="K274" i="7" s="1"/>
  <c r="J302" i="7"/>
  <c r="K302" i="7" s="1"/>
  <c r="J330" i="7"/>
  <c r="K330" i="7" s="1"/>
  <c r="J358" i="7"/>
  <c r="K358" i="7" s="1"/>
  <c r="J23" i="7"/>
  <c r="K23" i="7" s="1"/>
  <c r="J51" i="7"/>
  <c r="K51" i="7" s="1"/>
  <c r="J79" i="7"/>
  <c r="K79" i="7" s="1"/>
  <c r="J107" i="7"/>
  <c r="K107" i="7" s="1"/>
  <c r="J135" i="7"/>
  <c r="K135" i="7" s="1"/>
  <c r="J163" i="7"/>
  <c r="K163" i="7" s="1"/>
  <c r="J191" i="7"/>
  <c r="K191" i="7" s="1"/>
  <c r="J219" i="7"/>
  <c r="K219" i="7" s="1"/>
  <c r="J247" i="7"/>
  <c r="K247" i="7" s="1"/>
  <c r="J275" i="7"/>
  <c r="K275" i="7" s="1"/>
  <c r="J303" i="7"/>
  <c r="K303" i="7" s="1"/>
  <c r="J331" i="7"/>
  <c r="K331" i="7" s="1"/>
  <c r="J359" i="7"/>
  <c r="K359" i="7" s="1"/>
  <c r="J24" i="7"/>
  <c r="K24" i="7" s="1"/>
  <c r="J52" i="7"/>
  <c r="K52" i="7" s="1"/>
  <c r="J80" i="7"/>
  <c r="K80" i="7" s="1"/>
  <c r="J108" i="7"/>
  <c r="K108" i="7" s="1"/>
  <c r="J136" i="7"/>
  <c r="K136" i="7" s="1"/>
  <c r="J164" i="7"/>
  <c r="K164" i="7" s="1"/>
  <c r="J192" i="7"/>
  <c r="K192" i="7" s="1"/>
  <c r="J220" i="7"/>
  <c r="K220" i="7" s="1"/>
  <c r="J248" i="7"/>
  <c r="K248" i="7" s="1"/>
  <c r="J276" i="7"/>
  <c r="K276" i="7" s="1"/>
  <c r="J304" i="7"/>
  <c r="K304" i="7" s="1"/>
  <c r="J332" i="7"/>
  <c r="K332" i="7" s="1"/>
  <c r="J360" i="7"/>
  <c r="K360" i="7" s="1"/>
  <c r="J26" i="7"/>
  <c r="K26" i="7" s="1"/>
  <c r="J54" i="7"/>
  <c r="K54" i="7" s="1"/>
  <c r="J82" i="7"/>
  <c r="K82" i="7" s="1"/>
  <c r="J110" i="7"/>
  <c r="K110" i="7" s="1"/>
  <c r="J138" i="7"/>
  <c r="K138" i="7" s="1"/>
  <c r="J166" i="7"/>
  <c r="K166" i="7" s="1"/>
  <c r="J25" i="7"/>
  <c r="K25" i="7" s="1"/>
  <c r="J53" i="7"/>
  <c r="K53" i="7" s="1"/>
  <c r="J81" i="7"/>
  <c r="K81" i="7" s="1"/>
  <c r="J109" i="7"/>
  <c r="K109" i="7" s="1"/>
  <c r="J137" i="7"/>
  <c r="K137" i="7" s="1"/>
  <c r="J165" i="7"/>
  <c r="K165" i="7" s="1"/>
  <c r="J193" i="7"/>
  <c r="K193" i="7" s="1"/>
  <c r="J221" i="7"/>
  <c r="K221" i="7" s="1"/>
  <c r="J249" i="7"/>
  <c r="K249" i="7" s="1"/>
  <c r="J277" i="7"/>
  <c r="K277" i="7" s="1"/>
  <c r="J305" i="7"/>
  <c r="K305" i="7" s="1"/>
  <c r="J333" i="7"/>
  <c r="K333" i="7" s="1"/>
  <c r="J361" i="7"/>
  <c r="K361" i="7" s="1"/>
  <c r="J311" i="7"/>
  <c r="K311" i="7" s="1"/>
  <c r="J257" i="7"/>
  <c r="K257" i="7" s="1"/>
  <c r="J203" i="7"/>
  <c r="K203" i="7" s="1"/>
  <c r="J148" i="7"/>
  <c r="K148" i="7" s="1"/>
  <c r="J92" i="7"/>
  <c r="K92" i="7" s="1"/>
  <c r="J36" i="7"/>
  <c r="K36" i="7" s="1"/>
  <c r="J4" i="7"/>
  <c r="K4" i="7" s="1"/>
  <c r="J310" i="7"/>
  <c r="K310" i="7" s="1"/>
  <c r="J256" i="7"/>
  <c r="K256" i="7" s="1"/>
  <c r="J202" i="7"/>
  <c r="K202" i="7" s="1"/>
  <c r="J147" i="7"/>
  <c r="K147" i="7" s="1"/>
  <c r="J91" i="7"/>
  <c r="K91" i="7" s="1"/>
  <c r="J35" i="7"/>
  <c r="K35" i="7" s="1"/>
  <c r="J363" i="7"/>
  <c r="K363" i="7" s="1"/>
  <c r="J309" i="7"/>
  <c r="J255" i="7"/>
  <c r="K255" i="7" s="1"/>
  <c r="J201" i="7"/>
  <c r="K201" i="7" s="1"/>
  <c r="J146" i="7"/>
  <c r="K146" i="7" s="1"/>
  <c r="J90" i="7"/>
  <c r="K90" i="7" s="1"/>
  <c r="J34" i="7"/>
  <c r="K34" i="7" s="1"/>
  <c r="J362" i="7"/>
  <c r="K362" i="7" s="1"/>
  <c r="J308" i="7"/>
  <c r="K308" i="7" s="1"/>
  <c r="J254" i="7"/>
  <c r="J200" i="7"/>
  <c r="K200" i="7" s="1"/>
  <c r="J145" i="7"/>
  <c r="K145" i="7" s="1"/>
  <c r="J89" i="7"/>
  <c r="K89" i="7" s="1"/>
  <c r="J33" i="7"/>
  <c r="K33" i="7" s="1"/>
  <c r="J348" i="7"/>
  <c r="K348" i="7" s="1"/>
  <c r="J307" i="7"/>
  <c r="K307" i="7" s="1"/>
  <c r="J253" i="7"/>
  <c r="K253" i="7" s="1"/>
  <c r="J199" i="7"/>
  <c r="K199" i="7" s="1"/>
  <c r="J144" i="7"/>
  <c r="K144" i="7" s="1"/>
  <c r="J88" i="7"/>
  <c r="K88" i="7" s="1"/>
  <c r="J32" i="7"/>
  <c r="K32" i="7" s="1"/>
  <c r="J347" i="7"/>
  <c r="K347" i="7" s="1"/>
  <c r="J306" i="7"/>
  <c r="K306" i="7" s="1"/>
  <c r="J252" i="7"/>
  <c r="K252" i="7" s="1"/>
  <c r="J198" i="7"/>
  <c r="K198" i="7" s="1"/>
  <c r="J143" i="7"/>
  <c r="K143" i="7" s="1"/>
  <c r="J87" i="7"/>
  <c r="K87" i="7" s="1"/>
  <c r="J31" i="7"/>
  <c r="K31" i="7" s="1"/>
  <c r="J346" i="7"/>
  <c r="K346" i="7" s="1"/>
  <c r="J292" i="7"/>
  <c r="K292" i="7" s="1"/>
  <c r="J251" i="7"/>
  <c r="K251" i="7" s="1"/>
  <c r="J197" i="7"/>
  <c r="K197" i="7" s="1"/>
  <c r="J142" i="7"/>
  <c r="J86" i="7"/>
  <c r="K86" i="7" s="1"/>
  <c r="J30" i="7"/>
  <c r="K30" i="7" s="1"/>
  <c r="J345" i="7"/>
  <c r="K345" i="7" s="1"/>
  <c r="J291" i="7"/>
  <c r="K291" i="7" s="1"/>
  <c r="J250" i="7"/>
  <c r="K250" i="7" s="1"/>
  <c r="J196" i="7"/>
  <c r="K196" i="7" s="1"/>
  <c r="J141" i="7"/>
  <c r="K141" i="7" s="1"/>
  <c r="J85" i="7"/>
  <c r="K85" i="7" s="1"/>
  <c r="J29" i="7"/>
  <c r="K29" i="7" s="1"/>
  <c r="AB235" i="5"/>
  <c r="G339" i="5"/>
  <c r="G291" i="5"/>
  <c r="G243" i="5"/>
  <c r="G195" i="5"/>
  <c r="G147" i="5"/>
  <c r="G99" i="5"/>
  <c r="G51" i="5"/>
  <c r="AL5" i="5"/>
  <c r="AL17" i="5"/>
  <c r="AQ18" i="5" s="1"/>
  <c r="AL29" i="5"/>
  <c r="AL41" i="5"/>
  <c r="AL53" i="5"/>
  <c r="AQ54" i="5" s="1"/>
  <c r="AL65" i="5"/>
  <c r="AL77" i="5"/>
  <c r="AL89" i="5"/>
  <c r="AQ90" i="5" s="1"/>
  <c r="AL101" i="5"/>
  <c r="AL113" i="5"/>
  <c r="AL125" i="5"/>
  <c r="AL137" i="5"/>
  <c r="AL149" i="5"/>
  <c r="AL161" i="5"/>
  <c r="AL173" i="5"/>
  <c r="AL185" i="5"/>
  <c r="AL197" i="5"/>
  <c r="AL209" i="5"/>
  <c r="AL221" i="5"/>
  <c r="AL233" i="5"/>
  <c r="AL245" i="5"/>
  <c r="AL257" i="5"/>
  <c r="AL269" i="5"/>
  <c r="AL281" i="5"/>
  <c r="AL293" i="5"/>
  <c r="AL305" i="5"/>
  <c r="AL317" i="5"/>
  <c r="AL329" i="5"/>
  <c r="AL341" i="5"/>
  <c r="AL353" i="5"/>
  <c r="R5" i="5"/>
  <c r="R17" i="5"/>
  <c r="R29" i="5"/>
  <c r="R41" i="5"/>
  <c r="R53" i="5"/>
  <c r="R65" i="5"/>
  <c r="R77" i="5"/>
  <c r="R89" i="5"/>
  <c r="R101" i="5"/>
  <c r="R113" i="5"/>
  <c r="R125" i="5"/>
  <c r="R137" i="5"/>
  <c r="R149" i="5"/>
  <c r="R161" i="5"/>
  <c r="R173" i="5"/>
  <c r="R185" i="5"/>
  <c r="W186" i="5" s="1"/>
  <c r="R197" i="5"/>
  <c r="R209" i="5"/>
  <c r="R221" i="5"/>
  <c r="R233" i="5"/>
  <c r="W234" i="5" s="1"/>
  <c r="X234" i="5" s="1"/>
  <c r="R245" i="5"/>
  <c r="R257" i="5"/>
  <c r="R269" i="5"/>
  <c r="AL6" i="5"/>
  <c r="AL18" i="5"/>
  <c r="AL30" i="5"/>
  <c r="AL42" i="5"/>
  <c r="AL54" i="5"/>
  <c r="AL66" i="5"/>
  <c r="AL78" i="5"/>
  <c r="AL90" i="5"/>
  <c r="AL102" i="5"/>
  <c r="AL114" i="5"/>
  <c r="AL126" i="5"/>
  <c r="AL138" i="5"/>
  <c r="AL7" i="5"/>
  <c r="AL19" i="5"/>
  <c r="AL31" i="5"/>
  <c r="AQ32" i="5" s="1"/>
  <c r="AL43" i="5"/>
  <c r="AL55" i="5"/>
  <c r="AQ56" i="5" s="1"/>
  <c r="AL67" i="5"/>
  <c r="AQ68" i="5" s="1"/>
  <c r="AL79" i="5"/>
  <c r="AL91" i="5"/>
  <c r="AL103" i="5"/>
  <c r="AL115" i="5"/>
  <c r="AL127" i="5"/>
  <c r="AL139" i="5"/>
  <c r="AQ140" i="5" s="1"/>
  <c r="AL151" i="5"/>
  <c r="AL163" i="5"/>
  <c r="AL175" i="5"/>
  <c r="AQ176" i="5" s="1"/>
  <c r="AL187" i="5"/>
  <c r="AL199" i="5"/>
  <c r="AQ200" i="5" s="1"/>
  <c r="AL211" i="5"/>
  <c r="AQ212" i="5" s="1"/>
  <c r="AL223" i="5"/>
  <c r="AL235" i="5"/>
  <c r="AL247" i="5"/>
  <c r="AL259" i="5"/>
  <c r="AL271" i="5"/>
  <c r="AL283" i="5"/>
  <c r="AQ284" i="5" s="1"/>
  <c r="AL295" i="5"/>
  <c r="AL307" i="5"/>
  <c r="AL319" i="5"/>
  <c r="AQ320" i="5" s="1"/>
  <c r="AL331" i="5"/>
  <c r="AL343" i="5"/>
  <c r="AL355" i="5"/>
  <c r="R7" i="5"/>
  <c r="R19" i="5"/>
  <c r="R31" i="5"/>
  <c r="W32" i="5" s="1"/>
  <c r="X32" i="5" s="1"/>
  <c r="R43" i="5"/>
  <c r="R55" i="5"/>
  <c r="R67" i="5"/>
  <c r="R79" i="5"/>
  <c r="R91" i="5"/>
  <c r="R103" i="5"/>
  <c r="W104" i="5" s="1"/>
  <c r="R115" i="5"/>
  <c r="R127" i="5"/>
  <c r="W128" i="5" s="1"/>
  <c r="R139" i="5"/>
  <c r="R151" i="5"/>
  <c r="R163" i="5"/>
  <c r="R175" i="5"/>
  <c r="R187" i="5"/>
  <c r="R199" i="5"/>
  <c r="R211" i="5"/>
  <c r="W212" i="5" s="1"/>
  <c r="R223" i="5"/>
  <c r="R235" i="5"/>
  <c r="R247" i="5"/>
  <c r="W248" i="5" s="1"/>
  <c r="R259" i="5"/>
  <c r="R271" i="5"/>
  <c r="W272" i="5" s="1"/>
  <c r="AL8" i="5"/>
  <c r="AL20" i="5"/>
  <c r="AQ21" i="5" s="1"/>
  <c r="AL32" i="5"/>
  <c r="AL44" i="5"/>
  <c r="AQ45" i="5" s="1"/>
  <c r="AL56" i="5"/>
  <c r="AL68" i="5"/>
  <c r="AL80" i="5"/>
  <c r="AQ81" i="5" s="1"/>
  <c r="AL92" i="5"/>
  <c r="AL104" i="5"/>
  <c r="AL116" i="5"/>
  <c r="AL128" i="5"/>
  <c r="AL140" i="5"/>
  <c r="AL152" i="5"/>
  <c r="AL164" i="5"/>
  <c r="AL176" i="5"/>
  <c r="AL188" i="5"/>
  <c r="AL200" i="5"/>
  <c r="AL212" i="5"/>
  <c r="AL224" i="5"/>
  <c r="AL236" i="5"/>
  <c r="AL248" i="5"/>
  <c r="AL260" i="5"/>
  <c r="AL272" i="5"/>
  <c r="AL284" i="5"/>
  <c r="AL296" i="5"/>
  <c r="AL308" i="5"/>
  <c r="AL320" i="5"/>
  <c r="AL332" i="5"/>
  <c r="AL344" i="5"/>
  <c r="AL356" i="5"/>
  <c r="R8" i="5"/>
  <c r="W9" i="5" s="1"/>
  <c r="R20" i="5"/>
  <c r="R32" i="5"/>
  <c r="R44" i="5"/>
  <c r="R56" i="5"/>
  <c r="R68" i="5"/>
  <c r="R80" i="5"/>
  <c r="R92" i="5"/>
  <c r="W93" i="5" s="1"/>
  <c r="R104" i="5"/>
  <c r="R116" i="5"/>
  <c r="W117" i="5" s="1"/>
  <c r="X117" i="5" s="1"/>
  <c r="R128" i="5"/>
  <c r="R140" i="5"/>
  <c r="R152" i="5"/>
  <c r="W153" i="5" s="1"/>
  <c r="R164" i="5"/>
  <c r="R176" i="5"/>
  <c r="R188" i="5"/>
  <c r="R200" i="5"/>
  <c r="R212" i="5"/>
  <c r="W213" i="5" s="1"/>
  <c r="R224" i="5"/>
  <c r="R236" i="5"/>
  <c r="R248" i="5"/>
  <c r="R260" i="5"/>
  <c r="R272" i="5"/>
  <c r="R284" i="5"/>
  <c r="AL9" i="5"/>
  <c r="AQ10" i="5" s="1"/>
  <c r="AL21" i="5"/>
  <c r="AL33" i="5"/>
  <c r="AL45" i="5"/>
  <c r="AQ46" i="5" s="1"/>
  <c r="AL57" i="5"/>
  <c r="AL69" i="5"/>
  <c r="AQ70" i="5" s="1"/>
  <c r="AL81" i="5"/>
  <c r="AQ82" i="5" s="1"/>
  <c r="AL93" i="5"/>
  <c r="AL105" i="5"/>
  <c r="AL117" i="5"/>
  <c r="AL129" i="5"/>
  <c r="AL141" i="5"/>
  <c r="AL153" i="5"/>
  <c r="AQ154" i="5" s="1"/>
  <c r="AL165" i="5"/>
  <c r="AL177" i="5"/>
  <c r="AL189" i="5"/>
  <c r="AL201" i="5"/>
  <c r="AL213" i="5"/>
  <c r="AL225" i="5"/>
  <c r="AL237" i="5"/>
  <c r="AL249" i="5"/>
  <c r="AL261" i="5"/>
  <c r="AL273" i="5"/>
  <c r="AL285" i="5"/>
  <c r="AL297" i="5"/>
  <c r="AL309" i="5"/>
  <c r="AL321" i="5"/>
  <c r="AL333" i="5"/>
  <c r="AL345" i="5"/>
  <c r="AL357" i="5"/>
  <c r="AQ357" i="5" s="1"/>
  <c r="R9" i="5"/>
  <c r="W10" i="5" s="1"/>
  <c r="R21" i="5"/>
  <c r="R33" i="5"/>
  <c r="R45" i="5"/>
  <c r="R57" i="5"/>
  <c r="R69" i="5"/>
  <c r="R81" i="5"/>
  <c r="R93" i="5"/>
  <c r="R105" i="5"/>
  <c r="R117" i="5"/>
  <c r="W118" i="5" s="1"/>
  <c r="R129" i="5"/>
  <c r="R141" i="5"/>
  <c r="R153" i="5"/>
  <c r="R165" i="5"/>
  <c r="R177" i="5"/>
  <c r="R189" i="5"/>
  <c r="W190" i="5" s="1"/>
  <c r="X190" i="5" s="1"/>
  <c r="R201" i="5"/>
  <c r="R213" i="5"/>
  <c r="R225" i="5"/>
  <c r="R237" i="5"/>
  <c r="R249" i="5"/>
  <c r="R261" i="5"/>
  <c r="R273" i="5"/>
  <c r="AL10" i="5"/>
  <c r="AL22" i="5"/>
  <c r="AL34" i="5"/>
  <c r="AL46" i="5"/>
  <c r="AL58" i="5"/>
  <c r="AQ59" i="5" s="1"/>
  <c r="AL70" i="5"/>
  <c r="AL82" i="5"/>
  <c r="AL94" i="5"/>
  <c r="AL106" i="5"/>
  <c r="AL118" i="5"/>
  <c r="AL130" i="5"/>
  <c r="AL142" i="5"/>
  <c r="AL154" i="5"/>
  <c r="AL166" i="5"/>
  <c r="AL178" i="5"/>
  <c r="AL190" i="5"/>
  <c r="AL202" i="5"/>
  <c r="AM202" i="5" s="1"/>
  <c r="AO202" i="5" s="1"/>
  <c r="AL214" i="5"/>
  <c r="AL226" i="5"/>
  <c r="AL238" i="5"/>
  <c r="AL250" i="5"/>
  <c r="AL262" i="5"/>
  <c r="AL274" i="5"/>
  <c r="AL286" i="5"/>
  <c r="AL298" i="5"/>
  <c r="AL310" i="5"/>
  <c r="AL322" i="5"/>
  <c r="AL334" i="5"/>
  <c r="AL346" i="5"/>
  <c r="AL358" i="5"/>
  <c r="R10" i="5"/>
  <c r="R22" i="5"/>
  <c r="R34" i="5"/>
  <c r="R46" i="5"/>
  <c r="R58" i="5"/>
  <c r="R70" i="5"/>
  <c r="R82" i="5"/>
  <c r="R94" i="5"/>
  <c r="R106" i="5"/>
  <c r="R118" i="5"/>
  <c r="R130" i="5"/>
  <c r="R142" i="5"/>
  <c r="R154" i="5"/>
  <c r="R166" i="5"/>
  <c r="R178" i="5"/>
  <c r="R190" i="5"/>
  <c r="R202" i="5"/>
  <c r="W203" i="5" s="1"/>
  <c r="R214" i="5"/>
  <c r="R226" i="5"/>
  <c r="R238" i="5"/>
  <c r="R250" i="5"/>
  <c r="R262" i="5"/>
  <c r="R274" i="5"/>
  <c r="AL12" i="5"/>
  <c r="AL24" i="5"/>
  <c r="AL36" i="5"/>
  <c r="AQ37" i="5" s="1"/>
  <c r="AL48" i="5"/>
  <c r="AL60" i="5"/>
  <c r="AQ61" i="5" s="1"/>
  <c r="AL72" i="5"/>
  <c r="AQ73" i="5" s="1"/>
  <c r="AL84" i="5"/>
  <c r="AL96" i="5"/>
  <c r="AQ97" i="5" s="1"/>
  <c r="AL108" i="5"/>
  <c r="AL120" i="5"/>
  <c r="AL132" i="5"/>
  <c r="AL13" i="5"/>
  <c r="AQ14" i="5" s="1"/>
  <c r="AL25" i="5"/>
  <c r="AL37" i="5"/>
  <c r="AL49" i="5"/>
  <c r="AL61" i="5"/>
  <c r="AL73" i="5"/>
  <c r="AL85" i="5"/>
  <c r="AL97" i="5"/>
  <c r="AL109" i="5"/>
  <c r="AL121" i="5"/>
  <c r="AL133" i="5"/>
  <c r="AL145" i="5"/>
  <c r="AL157" i="5"/>
  <c r="AL169" i="5"/>
  <c r="AL181" i="5"/>
  <c r="AL193" i="5"/>
  <c r="AL205" i="5"/>
  <c r="AL217" i="5"/>
  <c r="AL229" i="5"/>
  <c r="AL241" i="5"/>
  <c r="AL253" i="5"/>
  <c r="AL265" i="5"/>
  <c r="AL277" i="5"/>
  <c r="AL289" i="5"/>
  <c r="AL301" i="5"/>
  <c r="AL313" i="5"/>
  <c r="AL325" i="5"/>
  <c r="AL337" i="5"/>
  <c r="AL349" i="5"/>
  <c r="AL361" i="5"/>
  <c r="R13" i="5"/>
  <c r="R25" i="5"/>
  <c r="R37" i="5"/>
  <c r="R49" i="5"/>
  <c r="R61" i="5"/>
  <c r="R73" i="5"/>
  <c r="R85" i="5"/>
  <c r="R97" i="5"/>
  <c r="R109" i="5"/>
  <c r="R121" i="5"/>
  <c r="R133" i="5"/>
  <c r="R145" i="5"/>
  <c r="R157" i="5"/>
  <c r="R169" i="5"/>
  <c r="R181" i="5"/>
  <c r="R193" i="5"/>
  <c r="R205" i="5"/>
  <c r="R217" i="5"/>
  <c r="R229" i="5"/>
  <c r="W230" i="5" s="1"/>
  <c r="R241" i="5"/>
  <c r="R253" i="5"/>
  <c r="R265" i="5"/>
  <c r="R277" i="5"/>
  <c r="AL4" i="5"/>
  <c r="AQ5" i="5" s="1"/>
  <c r="AL16" i="5"/>
  <c r="AL28" i="5"/>
  <c r="AQ29" i="5" s="1"/>
  <c r="AL40" i="5"/>
  <c r="AQ41" i="5" s="1"/>
  <c r="AL52" i="5"/>
  <c r="AQ53" i="5" s="1"/>
  <c r="AL64" i="5"/>
  <c r="AQ65" i="5" s="1"/>
  <c r="AL76" i="5"/>
  <c r="AQ77" i="5" s="1"/>
  <c r="AL88" i="5"/>
  <c r="AQ89" i="5" s="1"/>
  <c r="AR89" i="5" s="1"/>
  <c r="AL100" i="5"/>
  <c r="AQ101" i="5" s="1"/>
  <c r="AL112" i="5"/>
  <c r="AQ113" i="5" s="1"/>
  <c r="AL124" i="5"/>
  <c r="AL136" i="5"/>
  <c r="AL148" i="5"/>
  <c r="AL160" i="5"/>
  <c r="AL172" i="5"/>
  <c r="AQ173" i="5" s="1"/>
  <c r="AL184" i="5"/>
  <c r="AL196" i="5"/>
  <c r="AQ197" i="5" s="1"/>
  <c r="AL208" i="5"/>
  <c r="AL220" i="5"/>
  <c r="AL232" i="5"/>
  <c r="AL244" i="5"/>
  <c r="AL256" i="5"/>
  <c r="AL268" i="5"/>
  <c r="AL280" i="5"/>
  <c r="AL292" i="5"/>
  <c r="AL304" i="5"/>
  <c r="AL316" i="5"/>
  <c r="AQ317" i="5" s="1"/>
  <c r="AL328" i="5"/>
  <c r="AL340" i="5"/>
  <c r="AQ341" i="5" s="1"/>
  <c r="AL352" i="5"/>
  <c r="R4" i="5"/>
  <c r="W5" i="5" s="1"/>
  <c r="R16" i="5"/>
  <c r="R28" i="5"/>
  <c r="R40" i="5"/>
  <c r="R52" i="5"/>
  <c r="W53" i="5" s="1"/>
  <c r="R64" i="5"/>
  <c r="R76" i="5"/>
  <c r="W77" i="5" s="1"/>
  <c r="R88" i="5"/>
  <c r="R100" i="5"/>
  <c r="W101" i="5" s="1"/>
  <c r="R112" i="5"/>
  <c r="W113" i="5" s="1"/>
  <c r="R124" i="5"/>
  <c r="R136" i="5"/>
  <c r="W137" i="5" s="1"/>
  <c r="R148" i="5"/>
  <c r="R160" i="5"/>
  <c r="R172" i="5"/>
  <c r="W173" i="5" s="1"/>
  <c r="R184" i="5"/>
  <c r="R196" i="5"/>
  <c r="R208" i="5"/>
  <c r="W209" i="5" s="1"/>
  <c r="R220" i="5"/>
  <c r="R232" i="5"/>
  <c r="R244" i="5"/>
  <c r="R256" i="5"/>
  <c r="R268" i="5"/>
  <c r="R280" i="5"/>
  <c r="AL15" i="5"/>
  <c r="AL63" i="5"/>
  <c r="AQ63" i="5" s="1"/>
  <c r="AL111" i="5"/>
  <c r="AL155" i="5"/>
  <c r="AL182" i="5"/>
  <c r="AL210" i="5"/>
  <c r="AL240" i="5"/>
  <c r="AL267" i="5"/>
  <c r="AL299" i="5"/>
  <c r="AL326" i="5"/>
  <c r="AL354" i="5"/>
  <c r="R24" i="5"/>
  <c r="W25" i="5" s="1"/>
  <c r="R51" i="5"/>
  <c r="R83" i="5"/>
  <c r="R110" i="5"/>
  <c r="R138" i="5"/>
  <c r="R168" i="5"/>
  <c r="R195" i="5"/>
  <c r="R227" i="5"/>
  <c r="R254" i="5"/>
  <c r="R281" i="5"/>
  <c r="R294" i="5"/>
  <c r="R306" i="5"/>
  <c r="R318" i="5"/>
  <c r="R330" i="5"/>
  <c r="R342" i="5"/>
  <c r="W343" i="5" s="1"/>
  <c r="R354" i="5"/>
  <c r="AB6" i="5"/>
  <c r="AB18" i="5"/>
  <c r="AG19" i="5" s="1"/>
  <c r="AB30" i="5"/>
  <c r="AB42" i="5"/>
  <c r="AB54" i="5"/>
  <c r="AG55" i="5" s="1"/>
  <c r="AB66" i="5"/>
  <c r="AB78" i="5"/>
  <c r="AB90" i="5"/>
  <c r="AG91" i="5" s="1"/>
  <c r="AB102" i="5"/>
  <c r="AG103" i="5" s="1"/>
  <c r="AB114" i="5"/>
  <c r="AB126" i="5"/>
  <c r="AG127" i="5" s="1"/>
  <c r="AH127" i="5" s="1"/>
  <c r="AB138" i="5"/>
  <c r="AB150" i="5"/>
  <c r="AL23" i="5"/>
  <c r="AQ24" i="5" s="1"/>
  <c r="AL71" i="5"/>
  <c r="AL119" i="5"/>
  <c r="AL156" i="5"/>
  <c r="AL183" i="5"/>
  <c r="AL215" i="5"/>
  <c r="AL242" i="5"/>
  <c r="AL270" i="5"/>
  <c r="AL300" i="5"/>
  <c r="AL327" i="5"/>
  <c r="AQ327" i="5" s="1"/>
  <c r="AR327" i="5" s="1"/>
  <c r="AL359" i="5"/>
  <c r="R26" i="5"/>
  <c r="R54" i="5"/>
  <c r="R84" i="5"/>
  <c r="R111" i="5"/>
  <c r="W111" i="5" s="1"/>
  <c r="R143" i="5"/>
  <c r="R170" i="5"/>
  <c r="R198" i="5"/>
  <c r="W199" i="5" s="1"/>
  <c r="R228" i="5"/>
  <c r="R255" i="5"/>
  <c r="R282" i="5"/>
  <c r="R295" i="5"/>
  <c r="W296" i="5" s="1"/>
  <c r="R307" i="5"/>
  <c r="R319" i="5"/>
  <c r="R331" i="5"/>
  <c r="W332" i="5" s="1"/>
  <c r="R343" i="5"/>
  <c r="R355" i="5"/>
  <c r="AB7" i="5"/>
  <c r="AG8" i="5" s="1"/>
  <c r="AB19" i="5"/>
  <c r="AB31" i="5"/>
  <c r="AG32" i="5" s="1"/>
  <c r="AB43" i="5"/>
  <c r="AG44" i="5" s="1"/>
  <c r="AB55" i="5"/>
  <c r="AB67" i="5"/>
  <c r="AB79" i="5"/>
  <c r="AB91" i="5"/>
  <c r="AB103" i="5"/>
  <c r="AB115" i="5"/>
  <c r="AB127" i="5"/>
  <c r="AB139" i="5"/>
  <c r="AB151" i="5"/>
  <c r="AB163" i="5"/>
  <c r="AL26" i="5"/>
  <c r="AL74" i="5"/>
  <c r="AL122" i="5"/>
  <c r="AL158" i="5"/>
  <c r="AL186" i="5"/>
  <c r="AQ186" i="5" s="1"/>
  <c r="AL216" i="5"/>
  <c r="AQ217" i="5" s="1"/>
  <c r="AL243" i="5"/>
  <c r="AL275" i="5"/>
  <c r="AL302" i="5"/>
  <c r="AL330" i="5"/>
  <c r="AL360" i="5"/>
  <c r="R27" i="5"/>
  <c r="R59" i="5"/>
  <c r="R86" i="5"/>
  <c r="R114" i="5"/>
  <c r="W115" i="5" s="1"/>
  <c r="R144" i="5"/>
  <c r="R171" i="5"/>
  <c r="W171" i="5" s="1"/>
  <c r="X171" i="5" s="1"/>
  <c r="R203" i="5"/>
  <c r="R230" i="5"/>
  <c r="R258" i="5"/>
  <c r="R283" i="5"/>
  <c r="W284" i="5" s="1"/>
  <c r="R296" i="5"/>
  <c r="R308" i="5"/>
  <c r="R320" i="5"/>
  <c r="R332" i="5"/>
  <c r="W333" i="5" s="1"/>
  <c r="R344" i="5"/>
  <c r="R356" i="5"/>
  <c r="W357" i="5" s="1"/>
  <c r="AB8" i="5"/>
  <c r="AB20" i="5"/>
  <c r="AB32" i="5"/>
  <c r="AB44" i="5"/>
  <c r="AB56" i="5"/>
  <c r="AB68" i="5"/>
  <c r="AB80" i="5"/>
  <c r="AB92" i="5"/>
  <c r="AB104" i="5"/>
  <c r="AB116" i="5"/>
  <c r="AB128" i="5"/>
  <c r="AB140" i="5"/>
  <c r="AG141" i="5" s="1"/>
  <c r="AB152" i="5"/>
  <c r="AB164" i="5"/>
  <c r="AB176" i="5"/>
  <c r="AB188" i="5"/>
  <c r="AB200" i="5"/>
  <c r="AB212" i="5"/>
  <c r="AB224" i="5"/>
  <c r="AB236" i="5"/>
  <c r="AB248" i="5"/>
  <c r="AB260" i="5"/>
  <c r="AB272" i="5"/>
  <c r="AB284" i="5"/>
  <c r="AB296" i="5"/>
  <c r="AB308" i="5"/>
  <c r="AB320" i="5"/>
  <c r="AB332" i="5"/>
  <c r="AB344" i="5"/>
  <c r="AB356" i="5"/>
  <c r="AL27" i="5"/>
  <c r="AL75" i="5"/>
  <c r="AL123" i="5"/>
  <c r="AL159" i="5"/>
  <c r="AL191" i="5"/>
  <c r="AL218" i="5"/>
  <c r="AL246" i="5"/>
  <c r="AL276" i="5"/>
  <c r="AL303" i="5"/>
  <c r="AL335" i="5"/>
  <c r="AL362" i="5"/>
  <c r="R30" i="5"/>
  <c r="R60" i="5"/>
  <c r="R87" i="5"/>
  <c r="R119" i="5"/>
  <c r="R146" i="5"/>
  <c r="R174" i="5"/>
  <c r="R204" i="5"/>
  <c r="R231" i="5"/>
  <c r="R263" i="5"/>
  <c r="R285" i="5"/>
  <c r="R297" i="5"/>
  <c r="R309" i="5"/>
  <c r="R321" i="5"/>
  <c r="R333" i="5"/>
  <c r="R345" i="5"/>
  <c r="R357" i="5"/>
  <c r="AB9" i="5"/>
  <c r="AG10" i="5" s="1"/>
  <c r="AB21" i="5"/>
  <c r="AB33" i="5"/>
  <c r="AG34" i="5" s="1"/>
  <c r="AB45" i="5"/>
  <c r="AB57" i="5"/>
  <c r="AG58" i="5" s="1"/>
  <c r="AB69" i="5"/>
  <c r="AB81" i="5"/>
  <c r="AB93" i="5"/>
  <c r="AB105" i="5"/>
  <c r="AB117" i="5"/>
  <c r="AB129" i="5"/>
  <c r="AB141" i="5"/>
  <c r="AB153" i="5"/>
  <c r="AG154" i="5" s="1"/>
  <c r="AB165" i="5"/>
  <c r="AB177" i="5"/>
  <c r="AB189" i="5"/>
  <c r="AB201" i="5"/>
  <c r="AG202" i="5" s="1"/>
  <c r="AH202" i="5" s="1"/>
  <c r="AB213" i="5"/>
  <c r="AB225" i="5"/>
  <c r="AB237" i="5"/>
  <c r="AB249" i="5"/>
  <c r="AB261" i="5"/>
  <c r="AB273" i="5"/>
  <c r="AB285" i="5"/>
  <c r="AB297" i="5"/>
  <c r="AB309" i="5"/>
  <c r="AB321" i="5"/>
  <c r="AB333" i="5"/>
  <c r="AB345" i="5"/>
  <c r="AB357" i="5"/>
  <c r="AL35" i="5"/>
  <c r="AL83" i="5"/>
  <c r="AQ84" i="5" s="1"/>
  <c r="AL131" i="5"/>
  <c r="AL162" i="5"/>
  <c r="AQ163" i="5" s="1"/>
  <c r="AL192" i="5"/>
  <c r="AL219" i="5"/>
  <c r="AL251" i="5"/>
  <c r="AL278" i="5"/>
  <c r="AL306" i="5"/>
  <c r="AL336" i="5"/>
  <c r="AL3" i="5"/>
  <c r="AM3" i="5" s="1"/>
  <c r="AO3" i="5" s="1"/>
  <c r="R35" i="5"/>
  <c r="R62" i="5"/>
  <c r="R90" i="5"/>
  <c r="R120" i="5"/>
  <c r="R147" i="5"/>
  <c r="R179" i="5"/>
  <c r="R206" i="5"/>
  <c r="R234" i="5"/>
  <c r="R264" i="5"/>
  <c r="R286" i="5"/>
  <c r="R298" i="5"/>
  <c r="R310" i="5"/>
  <c r="R322" i="5"/>
  <c r="R334" i="5"/>
  <c r="R346" i="5"/>
  <c r="R358" i="5"/>
  <c r="AB10" i="5"/>
  <c r="AB22" i="5"/>
  <c r="AB34" i="5"/>
  <c r="AB46" i="5"/>
  <c r="AG47" i="5" s="1"/>
  <c r="AB58" i="5"/>
  <c r="AB70" i="5"/>
  <c r="AG71" i="5" s="1"/>
  <c r="AB82" i="5"/>
  <c r="AB94" i="5"/>
  <c r="AB106" i="5"/>
  <c r="AB118" i="5"/>
  <c r="AB130" i="5"/>
  <c r="AB142" i="5"/>
  <c r="AB154" i="5"/>
  <c r="AB166" i="5"/>
  <c r="AB178" i="5"/>
  <c r="AB190" i="5"/>
  <c r="AB202" i="5"/>
  <c r="AB214" i="5"/>
  <c r="AB226" i="5"/>
  <c r="AB238" i="5"/>
  <c r="AB250" i="5"/>
  <c r="AB262" i="5"/>
  <c r="AB274" i="5"/>
  <c r="AB286" i="5"/>
  <c r="AB298" i="5"/>
  <c r="AB310" i="5"/>
  <c r="AB322" i="5"/>
  <c r="AB334" i="5"/>
  <c r="AB346" i="5"/>
  <c r="AB358" i="5"/>
  <c r="AG359" i="5" s="1"/>
  <c r="AL38" i="5"/>
  <c r="AL86" i="5"/>
  <c r="AQ87" i="5" s="1"/>
  <c r="AL134" i="5"/>
  <c r="AL167" i="5"/>
  <c r="AL194" i="5"/>
  <c r="AL222" i="5"/>
  <c r="AL252" i="5"/>
  <c r="AL279" i="5"/>
  <c r="AL311" i="5"/>
  <c r="AL338" i="5"/>
  <c r="R6" i="5"/>
  <c r="W7" i="5" s="1"/>
  <c r="R36" i="5"/>
  <c r="W37" i="5" s="1"/>
  <c r="R63" i="5"/>
  <c r="R95" i="5"/>
  <c r="R122" i="5"/>
  <c r="R150" i="5"/>
  <c r="R180" i="5"/>
  <c r="W181" i="5" s="1"/>
  <c r="R207" i="5"/>
  <c r="R239" i="5"/>
  <c r="R266" i="5"/>
  <c r="R287" i="5"/>
  <c r="R299" i="5"/>
  <c r="R311" i="5"/>
  <c r="R323" i="5"/>
  <c r="W324" i="5" s="1"/>
  <c r="R335" i="5"/>
  <c r="R347" i="5"/>
  <c r="W348" i="5" s="1"/>
  <c r="R359" i="5"/>
  <c r="AB11" i="5"/>
  <c r="AB23" i="5"/>
  <c r="AB35" i="5"/>
  <c r="AB47" i="5"/>
  <c r="AB59" i="5"/>
  <c r="AB71" i="5"/>
  <c r="AB83" i="5"/>
  <c r="AB95" i="5"/>
  <c r="AB107" i="5"/>
  <c r="AB119" i="5"/>
  <c r="AB131" i="5"/>
  <c r="AG132" i="5" s="1"/>
  <c r="AH132" i="5" s="1"/>
  <c r="AB143" i="5"/>
  <c r="AB155" i="5"/>
  <c r="AB167" i="5"/>
  <c r="AB179" i="5"/>
  <c r="AB191" i="5"/>
  <c r="AB203" i="5"/>
  <c r="AB215" i="5"/>
  <c r="AB227" i="5"/>
  <c r="AG228" i="5" s="1"/>
  <c r="AB239" i="5"/>
  <c r="AB251" i="5"/>
  <c r="AB263" i="5"/>
  <c r="AB275" i="5"/>
  <c r="AB287" i="5"/>
  <c r="AB299" i="5"/>
  <c r="AB311" i="5"/>
  <c r="AB323" i="5"/>
  <c r="AB335" i="5"/>
  <c r="AB347" i="5"/>
  <c r="AB359" i="5"/>
  <c r="AL39" i="5"/>
  <c r="AL87" i="5"/>
  <c r="AL135" i="5"/>
  <c r="AL168" i="5"/>
  <c r="AQ169" i="5" s="1"/>
  <c r="AL195" i="5"/>
  <c r="AQ196" i="5" s="1"/>
  <c r="AL227" i="5"/>
  <c r="AL254" i="5"/>
  <c r="AL282" i="5"/>
  <c r="AL312" i="5"/>
  <c r="AL339" i="5"/>
  <c r="R11" i="5"/>
  <c r="R38" i="5"/>
  <c r="R66" i="5"/>
  <c r="R96" i="5"/>
  <c r="R123" i="5"/>
  <c r="R155" i="5"/>
  <c r="R182" i="5"/>
  <c r="W183" i="5" s="1"/>
  <c r="X183" i="5" s="1"/>
  <c r="R210" i="5"/>
  <c r="W211" i="5" s="1"/>
  <c r="R240" i="5"/>
  <c r="R267" i="5"/>
  <c r="R288" i="5"/>
  <c r="R300" i="5"/>
  <c r="R312" i="5"/>
  <c r="R324" i="5"/>
  <c r="R336" i="5"/>
  <c r="W337" i="5" s="1"/>
  <c r="R348" i="5"/>
  <c r="R360" i="5"/>
  <c r="W361" i="5" s="1"/>
  <c r="AB12" i="5"/>
  <c r="AB24" i="5"/>
  <c r="AG25" i="5" s="1"/>
  <c r="AB36" i="5"/>
  <c r="AB48" i="5"/>
  <c r="AB60" i="5"/>
  <c r="AB72" i="5"/>
  <c r="AB84" i="5"/>
  <c r="AB96" i="5"/>
  <c r="AB108" i="5"/>
  <c r="AB120" i="5"/>
  <c r="AG121" i="5" s="1"/>
  <c r="AB132" i="5"/>
  <c r="AB144" i="5"/>
  <c r="AG145" i="5" s="1"/>
  <c r="AB156" i="5"/>
  <c r="AB168" i="5"/>
  <c r="AB180" i="5"/>
  <c r="AB192" i="5"/>
  <c r="AB204" i="5"/>
  <c r="AB216" i="5"/>
  <c r="AB228" i="5"/>
  <c r="AB240" i="5"/>
  <c r="AB252" i="5"/>
  <c r="AB264" i="5"/>
  <c r="AB276" i="5"/>
  <c r="AB288" i="5"/>
  <c r="AB300" i="5"/>
  <c r="AB312" i="5"/>
  <c r="AB324" i="5"/>
  <c r="AB336" i="5"/>
  <c r="AB348" i="5"/>
  <c r="AB360" i="5"/>
  <c r="AL47" i="5"/>
  <c r="AQ48" i="5" s="1"/>
  <c r="AL95" i="5"/>
  <c r="AL143" i="5"/>
  <c r="AL170" i="5"/>
  <c r="AL198" i="5"/>
  <c r="AQ199" i="5" s="1"/>
  <c r="AL228" i="5"/>
  <c r="AL255" i="5"/>
  <c r="AL287" i="5"/>
  <c r="AQ288" i="5" s="1"/>
  <c r="AR288" i="5" s="1"/>
  <c r="AL314" i="5"/>
  <c r="AL342" i="5"/>
  <c r="R12" i="5"/>
  <c r="W13" i="5" s="1"/>
  <c r="R39" i="5"/>
  <c r="R71" i="5"/>
  <c r="R98" i="5"/>
  <c r="R126" i="5"/>
  <c r="R156" i="5"/>
  <c r="W157" i="5" s="1"/>
  <c r="R183" i="5"/>
  <c r="W184" i="5" s="1"/>
  <c r="R215" i="5"/>
  <c r="R242" i="5"/>
  <c r="R270" i="5"/>
  <c r="R289" i="5"/>
  <c r="R301" i="5"/>
  <c r="R313" i="5"/>
  <c r="W314" i="5" s="1"/>
  <c r="R325" i="5"/>
  <c r="R337" i="5"/>
  <c r="R349" i="5"/>
  <c r="W350" i="5" s="1"/>
  <c r="R361" i="5"/>
  <c r="AB13" i="5"/>
  <c r="AB25" i="5"/>
  <c r="AB37" i="5"/>
  <c r="AB49" i="5"/>
  <c r="AB61" i="5"/>
  <c r="AG62" i="5" s="1"/>
  <c r="AB73" i="5"/>
  <c r="AB85" i="5"/>
  <c r="AB97" i="5"/>
  <c r="AB109" i="5"/>
  <c r="AB121" i="5"/>
  <c r="AB133" i="5"/>
  <c r="AB145" i="5"/>
  <c r="AB157" i="5"/>
  <c r="AB169" i="5"/>
  <c r="AB181" i="5"/>
  <c r="AB193" i="5"/>
  <c r="AB205" i="5"/>
  <c r="AB217" i="5"/>
  <c r="AB229" i="5"/>
  <c r="AB241" i="5"/>
  <c r="AB253" i="5"/>
  <c r="AB265" i="5"/>
  <c r="AB277" i="5"/>
  <c r="AB289" i="5"/>
  <c r="AB301" i="5"/>
  <c r="AB313" i="5"/>
  <c r="AB325" i="5"/>
  <c r="AG326" i="5" s="1"/>
  <c r="AB337" i="5"/>
  <c r="AB349" i="5"/>
  <c r="AG350" i="5" s="1"/>
  <c r="AB361" i="5"/>
  <c r="AL51" i="5"/>
  <c r="AL99" i="5"/>
  <c r="AL146" i="5"/>
  <c r="AL174" i="5"/>
  <c r="AL204" i="5"/>
  <c r="AQ205" i="5" s="1"/>
  <c r="AL231" i="5"/>
  <c r="AL263" i="5"/>
  <c r="AL290" i="5"/>
  <c r="AL318" i="5"/>
  <c r="AL348" i="5"/>
  <c r="R15" i="5"/>
  <c r="S15" i="5" s="1"/>
  <c r="U15" i="5" s="1"/>
  <c r="AL11" i="5"/>
  <c r="AQ12" i="5" s="1"/>
  <c r="AL59" i="5"/>
  <c r="AQ60" i="5" s="1"/>
  <c r="AL107" i="5"/>
  <c r="AL147" i="5"/>
  <c r="AQ148" i="5" s="1"/>
  <c r="AL179" i="5"/>
  <c r="AL206" i="5"/>
  <c r="AL234" i="5"/>
  <c r="AQ235" i="5" s="1"/>
  <c r="AL264" i="5"/>
  <c r="AL291" i="5"/>
  <c r="AL323" i="5"/>
  <c r="AL350" i="5"/>
  <c r="R18" i="5"/>
  <c r="W19" i="5" s="1"/>
  <c r="R48" i="5"/>
  <c r="R75" i="5"/>
  <c r="R107" i="5"/>
  <c r="R134" i="5"/>
  <c r="R162" i="5"/>
  <c r="W163" i="5" s="1"/>
  <c r="R192" i="5"/>
  <c r="W193" i="5" s="1"/>
  <c r="R219" i="5"/>
  <c r="R251" i="5"/>
  <c r="R278" i="5"/>
  <c r="R292" i="5"/>
  <c r="R304" i="5"/>
  <c r="R316" i="5"/>
  <c r="W317" i="5" s="1"/>
  <c r="X317" i="5" s="1"/>
  <c r="R328" i="5"/>
  <c r="R340" i="5"/>
  <c r="R352" i="5"/>
  <c r="AB4" i="5"/>
  <c r="AB16" i="5"/>
  <c r="AG17" i="5" s="1"/>
  <c r="AB28" i="5"/>
  <c r="AB40" i="5"/>
  <c r="AB52" i="5"/>
  <c r="AG53" i="5" s="1"/>
  <c r="AB64" i="5"/>
  <c r="AB76" i="5"/>
  <c r="AB88" i="5"/>
  <c r="AB100" i="5"/>
  <c r="AG101" i="5" s="1"/>
  <c r="AH101" i="5" s="1"/>
  <c r="AB112" i="5"/>
  <c r="AB124" i="5"/>
  <c r="AB136" i="5"/>
  <c r="AB148" i="5"/>
  <c r="AB160" i="5"/>
  <c r="AB172" i="5"/>
  <c r="AB184" i="5"/>
  <c r="AB196" i="5"/>
  <c r="AB208" i="5"/>
  <c r="AB220" i="5"/>
  <c r="AB232" i="5"/>
  <c r="AB244" i="5"/>
  <c r="AB256" i="5"/>
  <c r="AB268" i="5"/>
  <c r="AB280" i="5"/>
  <c r="AB292" i="5"/>
  <c r="AB304" i="5"/>
  <c r="AB316" i="5"/>
  <c r="AB328" i="5"/>
  <c r="AB340" i="5"/>
  <c r="AG341" i="5" s="1"/>
  <c r="AB352" i="5"/>
  <c r="AL14" i="5"/>
  <c r="AL62" i="5"/>
  <c r="AL110" i="5"/>
  <c r="AM110" i="5" s="1"/>
  <c r="AO110" i="5" s="1"/>
  <c r="AL150" i="5"/>
  <c r="AL180" i="5"/>
  <c r="AL207" i="5"/>
  <c r="AL239" i="5"/>
  <c r="AL266" i="5"/>
  <c r="AL294" i="5"/>
  <c r="AL324" i="5"/>
  <c r="AL351" i="5"/>
  <c r="R23" i="5"/>
  <c r="W24" i="5" s="1"/>
  <c r="R50" i="5"/>
  <c r="R78" i="5"/>
  <c r="R108" i="5"/>
  <c r="W108" i="5" s="1"/>
  <c r="R135" i="5"/>
  <c r="R167" i="5"/>
  <c r="R194" i="5"/>
  <c r="R222" i="5"/>
  <c r="R252" i="5"/>
  <c r="R279" i="5"/>
  <c r="R293" i="5"/>
  <c r="R305" i="5"/>
  <c r="R317" i="5"/>
  <c r="R329" i="5"/>
  <c r="W330" i="5" s="1"/>
  <c r="R341" i="5"/>
  <c r="R353" i="5"/>
  <c r="W354" i="5" s="1"/>
  <c r="X354" i="5" s="1"/>
  <c r="AB5" i="5"/>
  <c r="AB17" i="5"/>
  <c r="AB29" i="5"/>
  <c r="AB41" i="5"/>
  <c r="AB53" i="5"/>
  <c r="AB65" i="5"/>
  <c r="AB77" i="5"/>
  <c r="AG78" i="5" s="1"/>
  <c r="AB89" i="5"/>
  <c r="AG90" i="5" s="1"/>
  <c r="AB101" i="5"/>
  <c r="AB113" i="5"/>
  <c r="AG114" i="5" s="1"/>
  <c r="AB125" i="5"/>
  <c r="AB137" i="5"/>
  <c r="AG138" i="5" s="1"/>
  <c r="AB149" i="5"/>
  <c r="AG150" i="5" s="1"/>
  <c r="AB161" i="5"/>
  <c r="AB173" i="5"/>
  <c r="AB185" i="5"/>
  <c r="AB197" i="5"/>
  <c r="AB209" i="5"/>
  <c r="AB221" i="5"/>
  <c r="AB233" i="5"/>
  <c r="AB245" i="5"/>
  <c r="AB257" i="5"/>
  <c r="AB269" i="5"/>
  <c r="AB281" i="5"/>
  <c r="AG281" i="5" s="1"/>
  <c r="AH281" i="5" s="1"/>
  <c r="AB293" i="5"/>
  <c r="AB305" i="5"/>
  <c r="AB317" i="5"/>
  <c r="AB329" i="5"/>
  <c r="AB341" i="5"/>
  <c r="AB353" i="5"/>
  <c r="AG354" i="5" s="1"/>
  <c r="R42" i="5"/>
  <c r="R216" i="5"/>
  <c r="R326" i="5"/>
  <c r="AB38" i="5"/>
  <c r="AB110" i="5"/>
  <c r="AB171" i="5"/>
  <c r="AC171" i="5" s="1"/>
  <c r="AE171" i="5" s="1"/>
  <c r="AB207" i="5"/>
  <c r="AB243" i="5"/>
  <c r="AB279" i="5"/>
  <c r="AB315" i="5"/>
  <c r="AB351" i="5"/>
  <c r="AL50" i="5"/>
  <c r="R47" i="5"/>
  <c r="R218" i="5"/>
  <c r="R327" i="5"/>
  <c r="W327" i="5" s="1"/>
  <c r="AB39" i="5"/>
  <c r="AG40" i="5" s="1"/>
  <c r="AB111" i="5"/>
  <c r="AG111" i="5" s="1"/>
  <c r="AB174" i="5"/>
  <c r="AG174" i="5" s="1"/>
  <c r="AB210" i="5"/>
  <c r="AB246" i="5"/>
  <c r="AB282" i="5"/>
  <c r="AB318" i="5"/>
  <c r="AB354" i="5"/>
  <c r="AL98" i="5"/>
  <c r="R72" i="5"/>
  <c r="R243" i="5"/>
  <c r="R338" i="5"/>
  <c r="AB50" i="5"/>
  <c r="AB122" i="5"/>
  <c r="AB175" i="5"/>
  <c r="AG176" i="5" s="1"/>
  <c r="AH176" i="5" s="1"/>
  <c r="AB211" i="5"/>
  <c r="AB247" i="5"/>
  <c r="AB283" i="5"/>
  <c r="AG284" i="5" s="1"/>
  <c r="AB319" i="5"/>
  <c r="AG320" i="5" s="1"/>
  <c r="AB355" i="5"/>
  <c r="AL144" i="5"/>
  <c r="AQ145" i="5" s="1"/>
  <c r="R74" i="5"/>
  <c r="R246" i="5"/>
  <c r="R339" i="5"/>
  <c r="W340" i="5" s="1"/>
  <c r="AB51" i="5"/>
  <c r="AG52" i="5" s="1"/>
  <c r="AB123" i="5"/>
  <c r="AB182" i="5"/>
  <c r="AB218" i="5"/>
  <c r="AB254" i="5"/>
  <c r="AB290" i="5"/>
  <c r="AB326" i="5"/>
  <c r="AB362" i="5"/>
  <c r="AL171" i="5"/>
  <c r="R99" i="5"/>
  <c r="R275" i="5"/>
  <c r="R350" i="5"/>
  <c r="AB62" i="5"/>
  <c r="AB134" i="5"/>
  <c r="AB183" i="5"/>
  <c r="AG184" i="5" s="1"/>
  <c r="AH184" i="5" s="1"/>
  <c r="AB219" i="5"/>
  <c r="AB255" i="5"/>
  <c r="AB291" i="5"/>
  <c r="AB327" i="5"/>
  <c r="AG327" i="5" s="1"/>
  <c r="AB3" i="5"/>
  <c r="AG4" i="5" s="1"/>
  <c r="AL203" i="5"/>
  <c r="R102" i="5"/>
  <c r="R276" i="5"/>
  <c r="R351" i="5"/>
  <c r="AB63" i="5"/>
  <c r="AG64" i="5" s="1"/>
  <c r="AB135" i="5"/>
  <c r="AB186" i="5"/>
  <c r="AB222" i="5"/>
  <c r="AB258" i="5"/>
  <c r="AB294" i="5"/>
  <c r="AB330" i="5"/>
  <c r="AL230" i="5"/>
  <c r="R131" i="5"/>
  <c r="W132" i="5" s="1"/>
  <c r="R290" i="5"/>
  <c r="R362" i="5"/>
  <c r="AB74" i="5"/>
  <c r="AB146" i="5"/>
  <c r="AB187" i="5"/>
  <c r="AB223" i="5"/>
  <c r="AC223" i="5" s="1"/>
  <c r="AE223" i="5" s="1"/>
  <c r="AB259" i="5"/>
  <c r="AG260" i="5" s="1"/>
  <c r="AB295" i="5"/>
  <c r="AB331" i="5"/>
  <c r="AL258" i="5"/>
  <c r="R132" i="5"/>
  <c r="R291" i="5"/>
  <c r="R3" i="5"/>
  <c r="AB75" i="5"/>
  <c r="AB147" i="5"/>
  <c r="AB194" i="5"/>
  <c r="AB230" i="5"/>
  <c r="AB266" i="5"/>
  <c r="AC266" i="5" s="1"/>
  <c r="AE266" i="5" s="1"/>
  <c r="AB302" i="5"/>
  <c r="AB338" i="5"/>
  <c r="AL288" i="5"/>
  <c r="R158" i="5"/>
  <c r="R302" i="5"/>
  <c r="AB14" i="5"/>
  <c r="AB86" i="5"/>
  <c r="AB158" i="5"/>
  <c r="AB195" i="5"/>
  <c r="AG196" i="5" s="1"/>
  <c r="AB231" i="5"/>
  <c r="AB267" i="5"/>
  <c r="AB303" i="5"/>
  <c r="AB339" i="5"/>
  <c r="AL315" i="5"/>
  <c r="R159" i="5"/>
  <c r="W159" i="5" s="1"/>
  <c r="R303" i="5"/>
  <c r="AB15" i="5"/>
  <c r="AG16" i="5" s="1"/>
  <c r="AB87" i="5"/>
  <c r="AG88" i="5" s="1"/>
  <c r="AB159" i="5"/>
  <c r="AB198" i="5"/>
  <c r="AB234" i="5"/>
  <c r="AB270" i="5"/>
  <c r="AB306" i="5"/>
  <c r="AB342" i="5"/>
  <c r="AG343" i="5" s="1"/>
  <c r="AH343" i="5" s="1"/>
  <c r="R314" i="5"/>
  <c r="AB271" i="5"/>
  <c r="G6" i="5"/>
  <c r="G18" i="5"/>
  <c r="G30" i="5"/>
  <c r="G42" i="5"/>
  <c r="G54" i="5"/>
  <c r="G66" i="5"/>
  <c r="G78" i="5"/>
  <c r="G90" i="5"/>
  <c r="G102" i="5"/>
  <c r="G114" i="5"/>
  <c r="G126" i="5"/>
  <c r="G138" i="5"/>
  <c r="G150" i="5"/>
  <c r="G162" i="5"/>
  <c r="G174" i="5"/>
  <c r="G186" i="5"/>
  <c r="G198" i="5"/>
  <c r="G210" i="5"/>
  <c r="G222" i="5"/>
  <c r="G234" i="5"/>
  <c r="G246" i="5"/>
  <c r="G258" i="5"/>
  <c r="G270" i="5"/>
  <c r="G282" i="5"/>
  <c r="G294" i="5"/>
  <c r="G318" i="5"/>
  <c r="G330" i="5"/>
  <c r="G342" i="5"/>
  <c r="G354" i="5"/>
  <c r="R315" i="5"/>
  <c r="AB278" i="5"/>
  <c r="G7" i="5"/>
  <c r="G19" i="5"/>
  <c r="G31" i="5"/>
  <c r="G43" i="5"/>
  <c r="G55" i="5"/>
  <c r="G67" i="5"/>
  <c r="G79" i="5"/>
  <c r="G91" i="5"/>
  <c r="G103" i="5"/>
  <c r="G115" i="5"/>
  <c r="G127" i="5"/>
  <c r="G139" i="5"/>
  <c r="G151" i="5"/>
  <c r="G163" i="5"/>
  <c r="G175" i="5"/>
  <c r="G187" i="5"/>
  <c r="G199" i="5"/>
  <c r="G211" i="5"/>
  <c r="G223" i="5"/>
  <c r="G235" i="5"/>
  <c r="G247" i="5"/>
  <c r="G259" i="5"/>
  <c r="G271" i="5"/>
  <c r="G283" i="5"/>
  <c r="G295" i="5"/>
  <c r="G307" i="5"/>
  <c r="G319" i="5"/>
  <c r="G331" i="5"/>
  <c r="G343" i="5"/>
  <c r="G355" i="5"/>
  <c r="G203" i="5"/>
  <c r="AB26" i="5"/>
  <c r="AB307" i="5"/>
  <c r="G8" i="5"/>
  <c r="G20" i="5"/>
  <c r="G32" i="5"/>
  <c r="G44" i="5"/>
  <c r="G56" i="5"/>
  <c r="G68" i="5"/>
  <c r="G80" i="5"/>
  <c r="G92" i="5"/>
  <c r="G104" i="5"/>
  <c r="G116" i="5"/>
  <c r="G128" i="5"/>
  <c r="G140" i="5"/>
  <c r="G152" i="5"/>
  <c r="G164" i="5"/>
  <c r="G176" i="5"/>
  <c r="G188" i="5"/>
  <c r="G200" i="5"/>
  <c r="G212" i="5"/>
  <c r="G224" i="5"/>
  <c r="G236" i="5"/>
  <c r="G248" i="5"/>
  <c r="G260" i="5"/>
  <c r="G272" i="5"/>
  <c r="G284" i="5"/>
  <c r="G296" i="5"/>
  <c r="G308" i="5"/>
  <c r="G320" i="5"/>
  <c r="G332" i="5"/>
  <c r="G344" i="5"/>
  <c r="G356" i="5"/>
  <c r="G191" i="5"/>
  <c r="G215" i="5"/>
  <c r="G251" i="5"/>
  <c r="G263" i="5"/>
  <c r="G299" i="5"/>
  <c r="G323" i="5"/>
  <c r="G359" i="5"/>
  <c r="AB27" i="5"/>
  <c r="AG28" i="5" s="1"/>
  <c r="AB314" i="5"/>
  <c r="G9" i="5"/>
  <c r="G21" i="5"/>
  <c r="G33" i="5"/>
  <c r="G45" i="5"/>
  <c r="G57" i="5"/>
  <c r="G69" i="5"/>
  <c r="G81" i="5"/>
  <c r="G93" i="5"/>
  <c r="G105" i="5"/>
  <c r="G117" i="5"/>
  <c r="G129" i="5"/>
  <c r="G141" i="5"/>
  <c r="G153" i="5"/>
  <c r="G165" i="5"/>
  <c r="G177" i="5"/>
  <c r="G189" i="5"/>
  <c r="G201" i="5"/>
  <c r="G213" i="5"/>
  <c r="G225" i="5"/>
  <c r="G237" i="5"/>
  <c r="G249" i="5"/>
  <c r="G261" i="5"/>
  <c r="G273" i="5"/>
  <c r="G285" i="5"/>
  <c r="G297" i="5"/>
  <c r="G309" i="5"/>
  <c r="G321" i="5"/>
  <c r="G333" i="5"/>
  <c r="G345" i="5"/>
  <c r="G357" i="5"/>
  <c r="G179" i="5"/>
  <c r="G227" i="5"/>
  <c r="G275" i="5"/>
  <c r="G335" i="5"/>
  <c r="AB98" i="5"/>
  <c r="AB343" i="5"/>
  <c r="G10" i="5"/>
  <c r="G22" i="5"/>
  <c r="G34" i="5"/>
  <c r="G46" i="5"/>
  <c r="G58" i="5"/>
  <c r="G70" i="5"/>
  <c r="G82" i="5"/>
  <c r="G94" i="5"/>
  <c r="G106" i="5"/>
  <c r="G118" i="5"/>
  <c r="G130" i="5"/>
  <c r="G142" i="5"/>
  <c r="G154" i="5"/>
  <c r="G166" i="5"/>
  <c r="G178" i="5"/>
  <c r="G190" i="5"/>
  <c r="G202" i="5"/>
  <c r="G214" i="5"/>
  <c r="G226" i="5"/>
  <c r="G238" i="5"/>
  <c r="G250" i="5"/>
  <c r="G262" i="5"/>
  <c r="G274" i="5"/>
  <c r="G286" i="5"/>
  <c r="G298" i="5"/>
  <c r="G310" i="5"/>
  <c r="G322" i="5"/>
  <c r="G334" i="5"/>
  <c r="G346" i="5"/>
  <c r="G358" i="5"/>
  <c r="G167" i="5"/>
  <c r="G239" i="5"/>
  <c r="G287" i="5"/>
  <c r="G311" i="5"/>
  <c r="G347" i="5"/>
  <c r="AB99" i="5"/>
  <c r="AB350" i="5"/>
  <c r="G11" i="5"/>
  <c r="G23" i="5"/>
  <c r="G35" i="5"/>
  <c r="G47" i="5"/>
  <c r="G59" i="5"/>
  <c r="G71" i="5"/>
  <c r="G83" i="5"/>
  <c r="G95" i="5"/>
  <c r="G107" i="5"/>
  <c r="G119" i="5"/>
  <c r="G131" i="5"/>
  <c r="G143" i="5"/>
  <c r="G155" i="5"/>
  <c r="AB162" i="5"/>
  <c r="AB170" i="5"/>
  <c r="G13" i="5"/>
  <c r="G25" i="5"/>
  <c r="G37" i="5"/>
  <c r="G49" i="5"/>
  <c r="G61" i="5"/>
  <c r="G73" i="5"/>
  <c r="G85" i="5"/>
  <c r="G97" i="5"/>
  <c r="G109" i="5"/>
  <c r="G121" i="5"/>
  <c r="G133" i="5"/>
  <c r="G145" i="5"/>
  <c r="G157" i="5"/>
  <c r="G169" i="5"/>
  <c r="G181" i="5"/>
  <c r="G193" i="5"/>
  <c r="G205" i="5"/>
  <c r="G217" i="5"/>
  <c r="G229" i="5"/>
  <c r="G241" i="5"/>
  <c r="G253" i="5"/>
  <c r="G265" i="5"/>
  <c r="G277" i="5"/>
  <c r="G289" i="5"/>
  <c r="G301" i="5"/>
  <c r="G313" i="5"/>
  <c r="G325" i="5"/>
  <c r="G337" i="5"/>
  <c r="G349" i="5"/>
  <c r="G361" i="5"/>
  <c r="G170" i="5"/>
  <c r="AL347" i="5"/>
  <c r="AB199" i="5"/>
  <c r="G14" i="5"/>
  <c r="G26" i="5"/>
  <c r="G38" i="5"/>
  <c r="G50" i="5"/>
  <c r="G62" i="5"/>
  <c r="G74" i="5"/>
  <c r="G86" i="5"/>
  <c r="G98" i="5"/>
  <c r="G110" i="5"/>
  <c r="G122" i="5"/>
  <c r="G134" i="5"/>
  <c r="G146" i="5"/>
  <c r="G158" i="5"/>
  <c r="G182" i="5"/>
  <c r="G194" i="5"/>
  <c r="G206" i="5"/>
  <c r="G218" i="5"/>
  <c r="G230" i="5"/>
  <c r="G242" i="5"/>
  <c r="G254" i="5"/>
  <c r="G266" i="5"/>
  <c r="G278" i="5"/>
  <c r="G290" i="5"/>
  <c r="G302" i="5"/>
  <c r="G314" i="5"/>
  <c r="G326" i="5"/>
  <c r="G338" i="5"/>
  <c r="G350" i="5"/>
  <c r="G362" i="5"/>
  <c r="R191" i="5"/>
  <c r="AB242" i="5"/>
  <c r="G5" i="5"/>
  <c r="G17" i="5"/>
  <c r="G29" i="5"/>
  <c r="G41" i="5"/>
  <c r="G53" i="5"/>
  <c r="G65" i="5"/>
  <c r="G77" i="5"/>
  <c r="G89" i="5"/>
  <c r="G101" i="5"/>
  <c r="G113" i="5"/>
  <c r="G125" i="5"/>
  <c r="G137" i="5"/>
  <c r="G149" i="5"/>
  <c r="G161" i="5"/>
  <c r="G173" i="5"/>
  <c r="G185" i="5"/>
  <c r="G197" i="5"/>
  <c r="G209" i="5"/>
  <c r="G221" i="5"/>
  <c r="G233" i="5"/>
  <c r="G245" i="5"/>
  <c r="G257" i="5"/>
  <c r="G269" i="5"/>
  <c r="G281" i="5"/>
  <c r="G293" i="5"/>
  <c r="G305" i="5"/>
  <c r="G317" i="5"/>
  <c r="G329" i="5"/>
  <c r="G341" i="5"/>
  <c r="G353" i="5"/>
  <c r="G306" i="5"/>
  <c r="G327" i="5"/>
  <c r="G279" i="5"/>
  <c r="G231" i="5"/>
  <c r="G183" i="5"/>
  <c r="G135" i="5"/>
  <c r="G87" i="5"/>
  <c r="G39" i="5"/>
  <c r="B10" i="5"/>
  <c r="AM147" i="5" s="1"/>
  <c r="AO147" i="5" s="1"/>
  <c r="B12" i="5"/>
  <c r="AR3" i="5" s="1"/>
  <c r="G316" i="5"/>
  <c r="G268" i="5"/>
  <c r="G220" i="5"/>
  <c r="G172" i="5"/>
  <c r="G124" i="5"/>
  <c r="G76" i="5"/>
  <c r="G28" i="5"/>
  <c r="G3" i="5"/>
  <c r="G315" i="5"/>
  <c r="G267" i="5"/>
  <c r="G219" i="5"/>
  <c r="G171" i="5"/>
  <c r="G123" i="5"/>
  <c r="G75" i="5"/>
  <c r="G27" i="5"/>
  <c r="G352" i="5"/>
  <c r="G304" i="5"/>
  <c r="G256" i="5"/>
  <c r="G208" i="5"/>
  <c r="G160" i="5"/>
  <c r="G112" i="5"/>
  <c r="G64" i="5"/>
  <c r="G16" i="5"/>
  <c r="G351" i="5"/>
  <c r="G303" i="5"/>
  <c r="G255" i="5"/>
  <c r="G207" i="5"/>
  <c r="G159" i="5"/>
  <c r="G111" i="5"/>
  <c r="G63" i="5"/>
  <c r="G15" i="5"/>
  <c r="X3" i="5"/>
  <c r="AH3" i="5"/>
  <c r="B18" i="5"/>
  <c r="AM195" i="5"/>
  <c r="AO195" i="5" s="1"/>
  <c r="AM229" i="5"/>
  <c r="AO229" i="5" s="1"/>
  <c r="AM325" i="5"/>
  <c r="AO325" i="5" s="1"/>
  <c r="AM27" i="5"/>
  <c r="AO27" i="5" s="1"/>
  <c r="AQ39" i="5"/>
  <c r="AR39" i="5" s="1"/>
  <c r="AM63" i="5"/>
  <c r="AO63" i="5" s="1"/>
  <c r="AQ75" i="5"/>
  <c r="AR75" i="5" s="1"/>
  <c r="AQ208" i="5"/>
  <c r="AR208" i="5" s="1"/>
  <c r="AQ16" i="5"/>
  <c r="AQ52" i="5"/>
  <c r="AQ88" i="5"/>
  <c r="AQ338" i="5"/>
  <c r="AQ112" i="5"/>
  <c r="AQ15" i="5"/>
  <c r="AQ51" i="5"/>
  <c r="AQ160" i="5"/>
  <c r="AQ28" i="5"/>
  <c r="AQ64" i="5"/>
  <c r="AQ172" i="5"/>
  <c r="AR172" i="5" s="1"/>
  <c r="AQ232" i="5"/>
  <c r="AR232" i="5" s="1"/>
  <c r="W328" i="5"/>
  <c r="X328" i="5" s="1"/>
  <c r="W196" i="5"/>
  <c r="X196" i="5" s="1"/>
  <c r="AG87" i="5"/>
  <c r="AH87" i="5" s="1"/>
  <c r="AC135" i="5"/>
  <c r="AE135" i="5" s="1"/>
  <c r="AG231" i="5"/>
  <c r="AH231" i="5" s="1"/>
  <c r="AG135" i="5"/>
  <c r="AH135" i="5" s="1"/>
  <c r="AC195" i="5"/>
  <c r="AE195" i="5" s="1"/>
  <c r="AG112" i="5"/>
  <c r="AH112" i="5" s="1"/>
  <c r="AG219" i="5"/>
  <c r="AH219" i="5" s="1"/>
  <c r="AG99" i="5"/>
  <c r="AH99" i="5" s="1"/>
  <c r="AC111" i="5"/>
  <c r="AE111" i="5" s="1"/>
  <c r="AC147" i="5"/>
  <c r="AE147" i="5" s="1"/>
  <c r="AG76" i="5"/>
  <c r="AH76" i="5" s="1"/>
  <c r="W28" i="5"/>
  <c r="W207" i="5"/>
  <c r="W232" i="5"/>
  <c r="W351" i="5"/>
  <c r="W27" i="5"/>
  <c r="W172" i="5"/>
  <c r="W208" i="5"/>
  <c r="W220" i="5"/>
  <c r="AQ106" i="5"/>
  <c r="AQ96" i="5"/>
  <c r="AM95" i="5"/>
  <c r="AO95" i="5" s="1"/>
  <c r="AQ114" i="5"/>
  <c r="AR114" i="5" s="1"/>
  <c r="AM113" i="5"/>
  <c r="AO113" i="5" s="1"/>
  <c r="AQ132" i="5"/>
  <c r="AR132" i="5" s="1"/>
  <c r="AM131" i="5"/>
  <c r="AO131" i="5" s="1"/>
  <c r="AQ139" i="5"/>
  <c r="AR139" i="5" s="1"/>
  <c r="AQ144" i="5"/>
  <c r="AR144" i="5" s="1"/>
  <c r="AM143" i="5"/>
  <c r="AO143" i="5" s="1"/>
  <c r="AQ146" i="5"/>
  <c r="AR146" i="5" s="1"/>
  <c r="AQ189" i="5"/>
  <c r="AR189" i="5" s="1"/>
  <c r="AM188" i="5"/>
  <c r="AO188" i="5" s="1"/>
  <c r="AQ229" i="5"/>
  <c r="AR229" i="5" s="1"/>
  <c r="AQ361" i="5"/>
  <c r="AR361" i="5" s="1"/>
  <c r="AM360" i="5"/>
  <c r="AO360" i="5" s="1"/>
  <c r="AQ93" i="5"/>
  <c r="AR93" i="5" s="1"/>
  <c r="AQ129" i="5"/>
  <c r="AQ150" i="5"/>
  <c r="AQ157" i="5"/>
  <c r="AQ166" i="5"/>
  <c r="AQ181" i="5"/>
  <c r="AQ190" i="5"/>
  <c r="AQ238" i="5"/>
  <c r="AM237" i="5"/>
  <c r="AO237" i="5" s="1"/>
  <c r="AQ260" i="5"/>
  <c r="AR260" i="5" s="1"/>
  <c r="AM259" i="5"/>
  <c r="AO259" i="5" s="1"/>
  <c r="AM298" i="5"/>
  <c r="AO298" i="5" s="1"/>
  <c r="AQ299" i="5"/>
  <c r="AR299" i="5" s="1"/>
  <c r="AQ103" i="5"/>
  <c r="AR103" i="5" s="1"/>
  <c r="AQ121" i="5"/>
  <c r="AR121" i="5" s="1"/>
  <c r="AQ136" i="5"/>
  <c r="AR136" i="5" s="1"/>
  <c r="AQ141" i="5"/>
  <c r="AR141" i="5" s="1"/>
  <c r="AM140" i="5"/>
  <c r="AO140" i="5" s="1"/>
  <c r="AQ143" i="5"/>
  <c r="AR143" i="5" s="1"/>
  <c r="AQ151" i="5"/>
  <c r="AR151" i="5" s="1"/>
  <c r="AQ161" i="5"/>
  <c r="AR161" i="5" s="1"/>
  <c r="AQ174" i="5"/>
  <c r="AR174" i="5" s="1"/>
  <c r="AM173" i="5"/>
  <c r="AO173" i="5" s="1"/>
  <c r="AQ188" i="5"/>
  <c r="AQ223" i="5"/>
  <c r="AQ231" i="5"/>
  <c r="AQ257" i="5"/>
  <c r="AQ296" i="5"/>
  <c r="AQ248" i="5"/>
  <c r="AM14" i="5"/>
  <c r="AO14" i="5" s="1"/>
  <c r="AM17" i="5"/>
  <c r="AO17" i="5" s="1"/>
  <c r="AM20" i="5"/>
  <c r="AO20" i="5" s="1"/>
  <c r="AM23" i="5"/>
  <c r="AO23" i="5" s="1"/>
  <c r="AM26" i="5"/>
  <c r="AO26" i="5" s="1"/>
  <c r="AM29" i="5"/>
  <c r="AO29" i="5" s="1"/>
  <c r="AM32" i="5"/>
  <c r="AO32" i="5" s="1"/>
  <c r="AM35" i="5"/>
  <c r="AO35" i="5" s="1"/>
  <c r="AM38" i="5"/>
  <c r="AO38" i="5" s="1"/>
  <c r="AM41" i="5"/>
  <c r="AO41" i="5" s="1"/>
  <c r="AM44" i="5"/>
  <c r="AO44" i="5" s="1"/>
  <c r="AM47" i="5"/>
  <c r="AO47" i="5" s="1"/>
  <c r="AM50" i="5"/>
  <c r="AO50" i="5" s="1"/>
  <c r="AM53" i="5"/>
  <c r="AO53" i="5" s="1"/>
  <c r="AM56" i="5"/>
  <c r="AO56" i="5" s="1"/>
  <c r="AQ108" i="5"/>
  <c r="AQ126" i="5"/>
  <c r="AM125" i="5"/>
  <c r="AO125" i="5" s="1"/>
  <c r="AQ164" i="5"/>
  <c r="AR164" i="5" s="1"/>
  <c r="AQ334" i="5"/>
  <c r="AR334" i="5" s="1"/>
  <c r="AM333" i="5"/>
  <c r="AO333" i="5" s="1"/>
  <c r="AQ100" i="5"/>
  <c r="AR100" i="5" s="1"/>
  <c r="AQ118" i="5"/>
  <c r="AR118" i="5" s="1"/>
  <c r="AQ159" i="5"/>
  <c r="AR159" i="5" s="1"/>
  <c r="AM158" i="5"/>
  <c r="AO158" i="5" s="1"/>
  <c r="AQ183" i="5"/>
  <c r="AR183" i="5" s="1"/>
  <c r="AM182" i="5"/>
  <c r="AO182" i="5" s="1"/>
  <c r="AQ214" i="5"/>
  <c r="AR214" i="5" s="1"/>
  <c r="AQ246" i="5"/>
  <c r="AR246" i="5" s="1"/>
  <c r="AM245" i="5"/>
  <c r="AO245" i="5" s="1"/>
  <c r="AQ245" i="5"/>
  <c r="AR245" i="5" s="1"/>
  <c r="AM292" i="5"/>
  <c r="AO292" i="5" s="1"/>
  <c r="AQ293" i="5"/>
  <c r="AQ304" i="5"/>
  <c r="AQ134" i="5"/>
  <c r="AQ282" i="5"/>
  <c r="AQ92" i="5"/>
  <c r="AQ105" i="5"/>
  <c r="AQ123" i="5"/>
  <c r="AQ128" i="5"/>
  <c r="AQ138" i="5"/>
  <c r="AM137" i="5"/>
  <c r="AO137" i="5" s="1"/>
  <c r="AQ225" i="5"/>
  <c r="AR225" i="5" s="1"/>
  <c r="AM224" i="5"/>
  <c r="AO224" i="5" s="1"/>
  <c r="AQ241" i="5"/>
  <c r="AR241" i="5" s="1"/>
  <c r="AM240" i="5"/>
  <c r="AO240" i="5" s="1"/>
  <c r="AQ149" i="5"/>
  <c r="AR149" i="5" s="1"/>
  <c r="AQ167" i="5"/>
  <c r="AR167" i="5" s="1"/>
  <c r="AQ175" i="5"/>
  <c r="AR175" i="5" s="1"/>
  <c r="AQ204" i="5"/>
  <c r="AR204" i="5" s="1"/>
  <c r="AM203" i="5"/>
  <c r="AO203" i="5" s="1"/>
  <c r="AP202" i="5" s="1"/>
  <c r="AQ203" i="5"/>
  <c r="AR203" i="5" s="1"/>
  <c r="AQ226" i="5"/>
  <c r="AR226" i="5" s="1"/>
  <c r="AQ277" i="5"/>
  <c r="AR277" i="5" s="1"/>
  <c r="AQ102" i="5"/>
  <c r="AR102" i="5" s="1"/>
  <c r="AM101" i="5"/>
  <c r="AO101" i="5" s="1"/>
  <c r="AQ107" i="5"/>
  <c r="AQ120" i="5"/>
  <c r="AQ125" i="5"/>
  <c r="AQ147" i="5"/>
  <c r="AQ234" i="5"/>
  <c r="AQ250" i="5"/>
  <c r="AQ251" i="5"/>
  <c r="AQ301" i="5"/>
  <c r="AM300" i="5"/>
  <c r="AO300" i="5" s="1"/>
  <c r="AQ135" i="5"/>
  <c r="AR135" i="5" s="1"/>
  <c r="AM134" i="5"/>
  <c r="AO134" i="5" s="1"/>
  <c r="AQ142" i="5"/>
  <c r="AR142" i="5" s="1"/>
  <c r="AQ158" i="5"/>
  <c r="AR158" i="5" s="1"/>
  <c r="AQ162" i="5"/>
  <c r="AR162" i="5" s="1"/>
  <c r="AM161" i="5"/>
  <c r="AO161" i="5" s="1"/>
  <c r="AQ182" i="5"/>
  <c r="AR182" i="5" s="1"/>
  <c r="AM185" i="5"/>
  <c r="AO185" i="5" s="1"/>
  <c r="AQ228" i="5"/>
  <c r="AR228" i="5" s="1"/>
  <c r="AM227" i="5"/>
  <c r="AO227" i="5" s="1"/>
  <c r="AQ262" i="5"/>
  <c r="AR262" i="5" s="1"/>
  <c r="AM261" i="5"/>
  <c r="AO261" i="5" s="1"/>
  <c r="AQ99" i="5"/>
  <c r="AR99" i="5" s="1"/>
  <c r="AM98" i="5"/>
  <c r="AO98" i="5" s="1"/>
  <c r="AQ104" i="5"/>
  <c r="AQ117" i="5"/>
  <c r="AQ122" i="5"/>
  <c r="AQ137" i="5"/>
  <c r="AQ156" i="5"/>
  <c r="AQ187" i="5"/>
  <c r="AQ253" i="5"/>
  <c r="AQ171" i="5"/>
  <c r="AQ185" i="5"/>
  <c r="AQ198" i="5"/>
  <c r="AR198" i="5" s="1"/>
  <c r="AM197" i="5"/>
  <c r="AO197" i="5" s="1"/>
  <c r="AQ219" i="5"/>
  <c r="AR219" i="5" s="1"/>
  <c r="AM218" i="5"/>
  <c r="AO218" i="5" s="1"/>
  <c r="AQ220" i="5"/>
  <c r="AR220" i="5" s="1"/>
  <c r="AQ227" i="5"/>
  <c r="AR227" i="5" s="1"/>
  <c r="AQ256" i="5"/>
  <c r="AR256" i="5" s="1"/>
  <c r="AM255" i="5"/>
  <c r="AO255" i="5" s="1"/>
  <c r="AQ302" i="5"/>
  <c r="AR302" i="5" s="1"/>
  <c r="AM301" i="5"/>
  <c r="AO301" i="5" s="1"/>
  <c r="AQ210" i="5"/>
  <c r="AR210" i="5" s="1"/>
  <c r="AM209" i="5"/>
  <c r="AO209" i="5" s="1"/>
  <c r="AQ265" i="5"/>
  <c r="AR265" i="5" s="1"/>
  <c r="AM264" i="5"/>
  <c r="AO264" i="5" s="1"/>
  <c r="AQ270" i="5"/>
  <c r="AR270" i="5" s="1"/>
  <c r="AQ280" i="5"/>
  <c r="AQ307" i="5"/>
  <c r="AQ310" i="5"/>
  <c r="AQ352" i="5"/>
  <c r="AQ355" i="5"/>
  <c r="AQ349" i="5"/>
  <c r="AM348" i="5"/>
  <c r="AO348" i="5" s="1"/>
  <c r="AQ192" i="5"/>
  <c r="AR192" i="5" s="1"/>
  <c r="AM191" i="5"/>
  <c r="AO191" i="5" s="1"/>
  <c r="AQ201" i="5"/>
  <c r="AR201" i="5" s="1"/>
  <c r="AM200" i="5"/>
  <c r="AO200" i="5" s="1"/>
  <c r="AQ209" i="5"/>
  <c r="AR209" i="5" s="1"/>
  <c r="AQ216" i="5"/>
  <c r="AR216" i="5" s="1"/>
  <c r="AM215" i="5"/>
  <c r="AO215" i="5" s="1"/>
  <c r="AQ237" i="5"/>
  <c r="AR237" i="5" s="1"/>
  <c r="AM236" i="5"/>
  <c r="AO236" i="5" s="1"/>
  <c r="AQ236" i="5"/>
  <c r="AR236" i="5" s="1"/>
  <c r="AQ244" i="5"/>
  <c r="AR244" i="5" s="1"/>
  <c r="AM243" i="5"/>
  <c r="AO243" i="5" s="1"/>
  <c r="AQ258" i="5"/>
  <c r="AR258" i="5" s="1"/>
  <c r="AM257" i="5"/>
  <c r="AO257" i="5" s="1"/>
  <c r="AQ268" i="5"/>
  <c r="AR268" i="5" s="1"/>
  <c r="AQ313" i="5"/>
  <c r="AQ316" i="5"/>
  <c r="AQ343" i="5"/>
  <c r="AQ283" i="5"/>
  <c r="AQ294" i="5"/>
  <c r="AQ168" i="5"/>
  <c r="AM167" i="5"/>
  <c r="AO167" i="5" s="1"/>
  <c r="AQ180" i="5"/>
  <c r="AR180" i="5" s="1"/>
  <c r="AM179" i="5"/>
  <c r="AO179" i="5" s="1"/>
  <c r="AQ222" i="5"/>
  <c r="AR222" i="5" s="1"/>
  <c r="AM221" i="5"/>
  <c r="AO221" i="5" s="1"/>
  <c r="AQ286" i="5"/>
  <c r="AR286" i="5" s="1"/>
  <c r="AM285" i="5"/>
  <c r="AO285" i="5" s="1"/>
  <c r="AM307" i="5"/>
  <c r="AO307" i="5" s="1"/>
  <c r="AM358" i="5"/>
  <c r="AO358" i="5" s="1"/>
  <c r="AQ359" i="5"/>
  <c r="AR359" i="5" s="1"/>
  <c r="AQ207" i="5"/>
  <c r="AR207" i="5" s="1"/>
  <c r="AM206" i="5"/>
  <c r="AO206" i="5" s="1"/>
  <c r="AQ271" i="5"/>
  <c r="AR271" i="5" s="1"/>
  <c r="AM270" i="5"/>
  <c r="AO270" i="5" s="1"/>
  <c r="AQ276" i="5"/>
  <c r="AR276" i="5" s="1"/>
  <c r="AM275" i="5"/>
  <c r="AO275" i="5" s="1"/>
  <c r="AQ300" i="5"/>
  <c r="AQ325" i="5"/>
  <c r="AQ289" i="5"/>
  <c r="AQ292" i="5"/>
  <c r="AQ333" i="5"/>
  <c r="AQ347" i="5"/>
  <c r="AQ153" i="5"/>
  <c r="AM152" i="5"/>
  <c r="AO152" i="5" s="1"/>
  <c r="AQ165" i="5"/>
  <c r="AR165" i="5" s="1"/>
  <c r="AM164" i="5"/>
  <c r="AO164" i="5" s="1"/>
  <c r="AQ177" i="5"/>
  <c r="AR177" i="5" s="1"/>
  <c r="AM176" i="5"/>
  <c r="AO176" i="5" s="1"/>
  <c r="AQ206" i="5"/>
  <c r="AR206" i="5" s="1"/>
  <c r="AQ213" i="5"/>
  <c r="AR213" i="5" s="1"/>
  <c r="AM212" i="5"/>
  <c r="AO212" i="5" s="1"/>
  <c r="AQ247" i="5"/>
  <c r="AR247" i="5" s="1"/>
  <c r="AM246" i="5"/>
  <c r="AO246" i="5" s="1"/>
  <c r="AQ259" i="5"/>
  <c r="AR259" i="5" s="1"/>
  <c r="AM258" i="5"/>
  <c r="AO258" i="5" s="1"/>
  <c r="AQ264" i="5"/>
  <c r="AR264" i="5" s="1"/>
  <c r="AM263" i="5"/>
  <c r="AO263" i="5" s="1"/>
  <c r="AQ274" i="5"/>
  <c r="AR274" i="5" s="1"/>
  <c r="AM273" i="5"/>
  <c r="AO273" i="5" s="1"/>
  <c r="AQ306" i="5"/>
  <c r="AQ329" i="5"/>
  <c r="AQ354" i="5"/>
  <c r="AQ252" i="5"/>
  <c r="AQ295" i="5"/>
  <c r="AQ298" i="5"/>
  <c r="AQ312" i="5"/>
  <c r="AM311" i="5"/>
  <c r="AO311" i="5" s="1"/>
  <c r="AQ331" i="5"/>
  <c r="AR331" i="5" s="1"/>
  <c r="AM330" i="5"/>
  <c r="AO330" i="5" s="1"/>
  <c r="AQ243" i="5"/>
  <c r="AR243" i="5" s="1"/>
  <c r="AM242" i="5"/>
  <c r="AO242" i="5" s="1"/>
  <c r="AQ319" i="5"/>
  <c r="AR319" i="5" s="1"/>
  <c r="AM318" i="5"/>
  <c r="AO318" i="5" s="1"/>
  <c r="AQ321" i="5"/>
  <c r="AR321" i="5" s="1"/>
  <c r="AQ336" i="5"/>
  <c r="AR336" i="5" s="1"/>
  <c r="AQ249" i="5"/>
  <c r="AR249" i="5" s="1"/>
  <c r="AM248" i="5"/>
  <c r="AO248" i="5" s="1"/>
  <c r="AQ255" i="5"/>
  <c r="AR255" i="5" s="1"/>
  <c r="AM254" i="5"/>
  <c r="AO254" i="5" s="1"/>
  <c r="AQ261" i="5"/>
  <c r="AR261" i="5" s="1"/>
  <c r="AM260" i="5"/>
  <c r="AO260" i="5" s="1"/>
  <c r="AQ267" i="5"/>
  <c r="AR267" i="5" s="1"/>
  <c r="AQ273" i="5"/>
  <c r="AQ279" i="5"/>
  <c r="AQ285" i="5"/>
  <c r="AQ291" i="5"/>
  <c r="AQ297" i="5"/>
  <c r="AQ303" i="5"/>
  <c r="AM302" i="5"/>
  <c r="AO302" i="5" s="1"/>
  <c r="AQ309" i="5"/>
  <c r="AR309" i="5" s="1"/>
  <c r="AM308" i="5"/>
  <c r="AO308" i="5" s="1"/>
  <c r="AQ315" i="5"/>
  <c r="AR315" i="5" s="1"/>
  <c r="AQ348" i="5"/>
  <c r="AR348" i="5" s="1"/>
  <c r="AQ360" i="5"/>
  <c r="AR360" i="5" s="1"/>
  <c r="AQ328" i="5"/>
  <c r="AR328" i="5" s="1"/>
  <c r="AM327" i="5"/>
  <c r="AO327" i="5" s="1"/>
  <c r="AQ330" i="5"/>
  <c r="AR330" i="5" s="1"/>
  <c r="AQ346" i="5"/>
  <c r="AR346" i="5" s="1"/>
  <c r="AM345" i="5"/>
  <c r="AO345" i="5" s="1"/>
  <c r="AQ358" i="5"/>
  <c r="AR358" i="5" s="1"/>
  <c r="AM357" i="5"/>
  <c r="AO357" i="5" s="1"/>
  <c r="AP356" i="5" s="1"/>
  <c r="AQ240" i="5"/>
  <c r="AR240" i="5" s="1"/>
  <c r="AM239" i="5"/>
  <c r="AO239" i="5" s="1"/>
  <c r="AQ322" i="5"/>
  <c r="AR322" i="5" s="1"/>
  <c r="AQ324" i="5"/>
  <c r="AQ337" i="5"/>
  <c r="AQ351" i="5"/>
  <c r="AQ340" i="5"/>
  <c r="AM329" i="5"/>
  <c r="AO329" i="5" s="1"/>
  <c r="AM332" i="5"/>
  <c r="AO332" i="5" s="1"/>
  <c r="AM335" i="5"/>
  <c r="AO335" i="5" s="1"/>
  <c r="AM338" i="5"/>
  <c r="AO338" i="5" s="1"/>
  <c r="AM341" i="5"/>
  <c r="AO341" i="5" s="1"/>
  <c r="AM344" i="5"/>
  <c r="AO344" i="5" s="1"/>
  <c r="AM347" i="5"/>
  <c r="AO347" i="5" s="1"/>
  <c r="AM350" i="5"/>
  <c r="AO350" i="5" s="1"/>
  <c r="AM353" i="5"/>
  <c r="AO353" i="5" s="1"/>
  <c r="AM356" i="5"/>
  <c r="AO356" i="5" s="1"/>
  <c r="AM359" i="5"/>
  <c r="AO359" i="5" s="1"/>
  <c r="AC77" i="5"/>
  <c r="AE77" i="5" s="1"/>
  <c r="AC84" i="5"/>
  <c r="AE84" i="5" s="1"/>
  <c r="AC89" i="5"/>
  <c r="AE89" i="5" s="1"/>
  <c r="AC98" i="5"/>
  <c r="AE98" i="5" s="1"/>
  <c r="AC100" i="5"/>
  <c r="AE100" i="5" s="1"/>
  <c r="AG160" i="5"/>
  <c r="AG75" i="5"/>
  <c r="AG6" i="5"/>
  <c r="AG9" i="5"/>
  <c r="AG12" i="5"/>
  <c r="AG15" i="5"/>
  <c r="AG18" i="5"/>
  <c r="AC20" i="5"/>
  <c r="AE20" i="5" s="1"/>
  <c r="AG21" i="5"/>
  <c r="AH21" i="5" s="1"/>
  <c r="AC23" i="5"/>
  <c r="AE23" i="5" s="1"/>
  <c r="AG24" i="5"/>
  <c r="AH24" i="5" s="1"/>
  <c r="AC26" i="5"/>
  <c r="AE26" i="5" s="1"/>
  <c r="AG27" i="5"/>
  <c r="AH27" i="5" s="1"/>
  <c r="AC29" i="5"/>
  <c r="AE29" i="5" s="1"/>
  <c r="AG30" i="5"/>
  <c r="AH30" i="5" s="1"/>
  <c r="AC32" i="5"/>
  <c r="AE32" i="5" s="1"/>
  <c r="AG33" i="5"/>
  <c r="AH33" i="5" s="1"/>
  <c r="AC35" i="5"/>
  <c r="AE35" i="5" s="1"/>
  <c r="AG36" i="5"/>
  <c r="AH36" i="5" s="1"/>
  <c r="AC38" i="5"/>
  <c r="AE38" i="5" s="1"/>
  <c r="AG39" i="5"/>
  <c r="AH39" i="5" s="1"/>
  <c r="AC41" i="5"/>
  <c r="AE41" i="5" s="1"/>
  <c r="AG42" i="5"/>
  <c r="AG45" i="5"/>
  <c r="AG48" i="5"/>
  <c r="AG51" i="5"/>
  <c r="AG54" i="5"/>
  <c r="AG60" i="5"/>
  <c r="AC62" i="5"/>
  <c r="AE62" i="5" s="1"/>
  <c r="AG63" i="5"/>
  <c r="AH63" i="5" s="1"/>
  <c r="AC65" i="5"/>
  <c r="AE65" i="5" s="1"/>
  <c r="AG66" i="5"/>
  <c r="AH66" i="5" s="1"/>
  <c r="AC68" i="5"/>
  <c r="AE68" i="5" s="1"/>
  <c r="AG69" i="5"/>
  <c r="AH69" i="5" s="1"/>
  <c r="AC71" i="5"/>
  <c r="AE71" i="5" s="1"/>
  <c r="AG72" i="5"/>
  <c r="AH72" i="5" s="1"/>
  <c r="AC74" i="5"/>
  <c r="AE74" i="5" s="1"/>
  <c r="AC93" i="5"/>
  <c r="AE93" i="5" s="1"/>
  <c r="AG96" i="5"/>
  <c r="AH96" i="5" s="1"/>
  <c r="AC104" i="5"/>
  <c r="AE104" i="5" s="1"/>
  <c r="AG107" i="5"/>
  <c r="AH107" i="5" s="1"/>
  <c r="AC106" i="5"/>
  <c r="AE106" i="5" s="1"/>
  <c r="AC108" i="5"/>
  <c r="AE108" i="5" s="1"/>
  <c r="AG117" i="5"/>
  <c r="AH117" i="5" s="1"/>
  <c r="AG123" i="5"/>
  <c r="AG131" i="5"/>
  <c r="AG140" i="5"/>
  <c r="AG149" i="5"/>
  <c r="AG158" i="5"/>
  <c r="AG181" i="5"/>
  <c r="AG249" i="5"/>
  <c r="AC248" i="5"/>
  <c r="AE248" i="5" s="1"/>
  <c r="AG188" i="5"/>
  <c r="AH188" i="5" s="1"/>
  <c r="AC187" i="5"/>
  <c r="AE187" i="5" s="1"/>
  <c r="AG77" i="5"/>
  <c r="AH77" i="5" s="1"/>
  <c r="AC76" i="5"/>
  <c r="AE76" i="5" s="1"/>
  <c r="AG84" i="5"/>
  <c r="AH84" i="5" s="1"/>
  <c r="AG89" i="5"/>
  <c r="AH89" i="5" s="1"/>
  <c r="AC88" i="5"/>
  <c r="AE88" i="5" s="1"/>
  <c r="AG100" i="5"/>
  <c r="AH100" i="5" s="1"/>
  <c r="AG102" i="5"/>
  <c r="AH102" i="5" s="1"/>
  <c r="AG113" i="5"/>
  <c r="AH113" i="5" s="1"/>
  <c r="AC112" i="5"/>
  <c r="AE112" i="5" s="1"/>
  <c r="AG125" i="5"/>
  <c r="AH125" i="5" s="1"/>
  <c r="AC124" i="5"/>
  <c r="AE124" i="5" s="1"/>
  <c r="AC301" i="5"/>
  <c r="AE301" i="5" s="1"/>
  <c r="AG302" i="5"/>
  <c r="AH302" i="5" s="1"/>
  <c r="AG80" i="5"/>
  <c r="AG98" i="5"/>
  <c r="AG119" i="5"/>
  <c r="AG130" i="5"/>
  <c r="AG139" i="5"/>
  <c r="AG148" i="5"/>
  <c r="AG157" i="5"/>
  <c r="AG275" i="5"/>
  <c r="AG340" i="5"/>
  <c r="AC339" i="5"/>
  <c r="AE339" i="5" s="1"/>
  <c r="AG92" i="5"/>
  <c r="AH92" i="5" s="1"/>
  <c r="AC91" i="5"/>
  <c r="AE91" i="5" s="1"/>
  <c r="AG93" i="5"/>
  <c r="AH93" i="5" s="1"/>
  <c r="AG106" i="5"/>
  <c r="AH106" i="5" s="1"/>
  <c r="AG108" i="5"/>
  <c r="AH108" i="5" s="1"/>
  <c r="AG134" i="5"/>
  <c r="AH134" i="5" s="1"/>
  <c r="AC133" i="5"/>
  <c r="AE133" i="5" s="1"/>
  <c r="AG143" i="5"/>
  <c r="AH143" i="5" s="1"/>
  <c r="AC142" i="5"/>
  <c r="AE142" i="5" s="1"/>
  <c r="AG152" i="5"/>
  <c r="AH152" i="5" s="1"/>
  <c r="AC151" i="5"/>
  <c r="AE151" i="5" s="1"/>
  <c r="AG161" i="5"/>
  <c r="AH161" i="5" s="1"/>
  <c r="AC160" i="5"/>
  <c r="AE160" i="5" s="1"/>
  <c r="AC165" i="5"/>
  <c r="AE165" i="5" s="1"/>
  <c r="AG166" i="5"/>
  <c r="AG295" i="5"/>
  <c r="AG86" i="5"/>
  <c r="AG104" i="5"/>
  <c r="AG124" i="5"/>
  <c r="AG126" i="5"/>
  <c r="AG189" i="5"/>
  <c r="AG272" i="5"/>
  <c r="AC271" i="5"/>
  <c r="AE271" i="5" s="1"/>
  <c r="AG95" i="5"/>
  <c r="AH95" i="5" s="1"/>
  <c r="AC94" i="5"/>
  <c r="AE94" i="5" s="1"/>
  <c r="AG97" i="5"/>
  <c r="AH97" i="5" s="1"/>
  <c r="AG110" i="5"/>
  <c r="AH110" i="5" s="1"/>
  <c r="AC109" i="5"/>
  <c r="AE109" i="5" s="1"/>
  <c r="AG128" i="5"/>
  <c r="AH128" i="5" s="1"/>
  <c r="AC127" i="5"/>
  <c r="AE127" i="5" s="1"/>
  <c r="AG133" i="5"/>
  <c r="AH133" i="5" s="1"/>
  <c r="AG142" i="5"/>
  <c r="AH142" i="5" s="1"/>
  <c r="AG151" i="5"/>
  <c r="AH151" i="5" s="1"/>
  <c r="AG165" i="5"/>
  <c r="AH165" i="5" s="1"/>
  <c r="AC6" i="5"/>
  <c r="AE6" i="5" s="1"/>
  <c r="AC9" i="5"/>
  <c r="AE9" i="5" s="1"/>
  <c r="AC12" i="5"/>
  <c r="AE12" i="5" s="1"/>
  <c r="AC15" i="5"/>
  <c r="AE15" i="5" s="1"/>
  <c r="AC57" i="5"/>
  <c r="AE57" i="5" s="1"/>
  <c r="AC60" i="5"/>
  <c r="AE60" i="5" s="1"/>
  <c r="AC63" i="5"/>
  <c r="AE63" i="5" s="1"/>
  <c r="AC66" i="5"/>
  <c r="AE66" i="5" s="1"/>
  <c r="AC69" i="5"/>
  <c r="AE69" i="5" s="1"/>
  <c r="AC72" i="5"/>
  <c r="AE72" i="5" s="1"/>
  <c r="AG83" i="5"/>
  <c r="AH83" i="5" s="1"/>
  <c r="AC82" i="5"/>
  <c r="AE82" i="5" s="1"/>
  <c r="AC136" i="5"/>
  <c r="AE136" i="5" s="1"/>
  <c r="AF135" i="5" s="1"/>
  <c r="AG146" i="5"/>
  <c r="AH146" i="5" s="1"/>
  <c r="AC145" i="5"/>
  <c r="AE145" i="5" s="1"/>
  <c r="AG155" i="5"/>
  <c r="AH155" i="5" s="1"/>
  <c r="AC154" i="5"/>
  <c r="AE154" i="5" s="1"/>
  <c r="AC168" i="5"/>
  <c r="AE168" i="5" s="1"/>
  <c r="AG169" i="5"/>
  <c r="AH169" i="5" s="1"/>
  <c r="AG116" i="5"/>
  <c r="AH116" i="5" s="1"/>
  <c r="AG122" i="5"/>
  <c r="AG167" i="5"/>
  <c r="AG185" i="5"/>
  <c r="AG206" i="5"/>
  <c r="AG215" i="5"/>
  <c r="AG227" i="5"/>
  <c r="AC226" i="5"/>
  <c r="AE226" i="5" s="1"/>
  <c r="AG242" i="5"/>
  <c r="AH242" i="5" s="1"/>
  <c r="AC241" i="5"/>
  <c r="AE241" i="5" s="1"/>
  <c r="AG259" i="5"/>
  <c r="AH259" i="5" s="1"/>
  <c r="AC258" i="5"/>
  <c r="AE258" i="5" s="1"/>
  <c r="AG265" i="5"/>
  <c r="AH265" i="5" s="1"/>
  <c r="AC264" i="5"/>
  <c r="AE264" i="5" s="1"/>
  <c r="AC277" i="5"/>
  <c r="AE277" i="5" s="1"/>
  <c r="AG178" i="5"/>
  <c r="AH178" i="5" s="1"/>
  <c r="AG200" i="5"/>
  <c r="AH200" i="5" s="1"/>
  <c r="AC199" i="5"/>
  <c r="AE199" i="5" s="1"/>
  <c r="AG204" i="5"/>
  <c r="AH204" i="5" s="1"/>
  <c r="AC203" i="5"/>
  <c r="AE203" i="5" s="1"/>
  <c r="AG213" i="5"/>
  <c r="AH213" i="5" s="1"/>
  <c r="AC212" i="5"/>
  <c r="AE212" i="5" s="1"/>
  <c r="AG282" i="5"/>
  <c r="AG287" i="5"/>
  <c r="AG292" i="5"/>
  <c r="AG218" i="5"/>
  <c r="AG230" i="5"/>
  <c r="AG240" i="5"/>
  <c r="AG246" i="5"/>
  <c r="AC245" i="5"/>
  <c r="AE245" i="5" s="1"/>
  <c r="AG245" i="5"/>
  <c r="AH245" i="5" s="1"/>
  <c r="AG164" i="5"/>
  <c r="AH164" i="5" s="1"/>
  <c r="AC163" i="5"/>
  <c r="AE163" i="5" s="1"/>
  <c r="AG194" i="5"/>
  <c r="AH194" i="5" s="1"/>
  <c r="AC193" i="5"/>
  <c r="AE193" i="5" s="1"/>
  <c r="AG198" i="5"/>
  <c r="AH198" i="5" s="1"/>
  <c r="AC197" i="5"/>
  <c r="AE197" i="5" s="1"/>
  <c r="AG209" i="5"/>
  <c r="AH209" i="5" s="1"/>
  <c r="AC208" i="5"/>
  <c r="AE208" i="5" s="1"/>
  <c r="AC265" i="5"/>
  <c r="AE265" i="5" s="1"/>
  <c r="AF264" i="5" s="1"/>
  <c r="AG276" i="5"/>
  <c r="AH276" i="5" s="1"/>
  <c r="AC275" i="5"/>
  <c r="AE275" i="5" s="1"/>
  <c r="AG289" i="5"/>
  <c r="AH289" i="5" s="1"/>
  <c r="AC288" i="5"/>
  <c r="AE288" i="5" s="1"/>
  <c r="AC295" i="5"/>
  <c r="AE295" i="5" s="1"/>
  <c r="AG296" i="5"/>
  <c r="AG323" i="5"/>
  <c r="AG180" i="5"/>
  <c r="AG286" i="5"/>
  <c r="AG305" i="5"/>
  <c r="AG310" i="5"/>
  <c r="AG192" i="5"/>
  <c r="AC191" i="5"/>
  <c r="AE191" i="5" s="1"/>
  <c r="AG207" i="5"/>
  <c r="AH207" i="5" s="1"/>
  <c r="AC206" i="5"/>
  <c r="AE206" i="5" s="1"/>
  <c r="AG217" i="5"/>
  <c r="AH217" i="5" s="1"/>
  <c r="AG221" i="5"/>
  <c r="AH221" i="5" s="1"/>
  <c r="AC220" i="5"/>
  <c r="AE220" i="5" s="1"/>
  <c r="AG229" i="5"/>
  <c r="AH229" i="5" s="1"/>
  <c r="AG233" i="5"/>
  <c r="AH233" i="5" s="1"/>
  <c r="AC232" i="5"/>
  <c r="AE232" i="5" s="1"/>
  <c r="AG247" i="5"/>
  <c r="AH247" i="5" s="1"/>
  <c r="AC246" i="5"/>
  <c r="AE246" i="5" s="1"/>
  <c r="AG270" i="5"/>
  <c r="AH270" i="5" s="1"/>
  <c r="AC269" i="5"/>
  <c r="AE269" i="5" s="1"/>
  <c r="AG283" i="5"/>
  <c r="AH283" i="5" s="1"/>
  <c r="AC282" i="5"/>
  <c r="AE282" i="5" s="1"/>
  <c r="AG173" i="5"/>
  <c r="AH173" i="5" s="1"/>
  <c r="AG203" i="5"/>
  <c r="AG208" i="5"/>
  <c r="AG280" i="5"/>
  <c r="AG290" i="5"/>
  <c r="AG307" i="5"/>
  <c r="AG314" i="5"/>
  <c r="AG338" i="5"/>
  <c r="AH338" i="5" s="1"/>
  <c r="AC337" i="5"/>
  <c r="AE337" i="5" s="1"/>
  <c r="AG212" i="5"/>
  <c r="AH212" i="5" s="1"/>
  <c r="AC211" i="5"/>
  <c r="AE211" i="5" s="1"/>
  <c r="AG264" i="5"/>
  <c r="AH264" i="5" s="1"/>
  <c r="AC263" i="5"/>
  <c r="AE263" i="5" s="1"/>
  <c r="AG269" i="5"/>
  <c r="AH269" i="5" s="1"/>
  <c r="AG277" i="5"/>
  <c r="AH277" i="5" s="1"/>
  <c r="AC276" i="5"/>
  <c r="AE276" i="5" s="1"/>
  <c r="AG299" i="5"/>
  <c r="AH299" i="5" s="1"/>
  <c r="AG304" i="5"/>
  <c r="AH304" i="5" s="1"/>
  <c r="AG197" i="5"/>
  <c r="AH197" i="5" s="1"/>
  <c r="AC196" i="5"/>
  <c r="AE196" i="5" s="1"/>
  <c r="AF195" i="5" s="1"/>
  <c r="AG201" i="5"/>
  <c r="AH201" i="5" s="1"/>
  <c r="AC200" i="5"/>
  <c r="AE200" i="5" s="1"/>
  <c r="AG220" i="5"/>
  <c r="AG232" i="5"/>
  <c r="AG274" i="5"/>
  <c r="AG170" i="5"/>
  <c r="AG177" i="5"/>
  <c r="AG179" i="5"/>
  <c r="AG210" i="5"/>
  <c r="AC247" i="5"/>
  <c r="AE247" i="5" s="1"/>
  <c r="AG248" i="5"/>
  <c r="AH248" i="5" s="1"/>
  <c r="AG263" i="5"/>
  <c r="AH263" i="5" s="1"/>
  <c r="AG271" i="5"/>
  <c r="AH271" i="5" s="1"/>
  <c r="AC270" i="5"/>
  <c r="AE270" i="5" s="1"/>
  <c r="AF269" i="5" s="1"/>
  <c r="AC283" i="5"/>
  <c r="AE283" i="5" s="1"/>
  <c r="AG301" i="5"/>
  <c r="AH301" i="5" s="1"/>
  <c r="AC300" i="5"/>
  <c r="AE300" i="5" s="1"/>
  <c r="AC307" i="5"/>
  <c r="AE307" i="5" s="1"/>
  <c r="AG308" i="5"/>
  <c r="AH308" i="5" s="1"/>
  <c r="AG325" i="5"/>
  <c r="AH325" i="5" s="1"/>
  <c r="AC324" i="5"/>
  <c r="AE324" i="5" s="1"/>
  <c r="AG191" i="5"/>
  <c r="AH191" i="5" s="1"/>
  <c r="AC190" i="5"/>
  <c r="AE190" i="5" s="1"/>
  <c r="AG195" i="5"/>
  <c r="AH195" i="5" s="1"/>
  <c r="AC194" i="5"/>
  <c r="AE194" i="5" s="1"/>
  <c r="AG268" i="5"/>
  <c r="AG298" i="5"/>
  <c r="AG235" i="5"/>
  <c r="AG244" i="5"/>
  <c r="AG261" i="5"/>
  <c r="AG332" i="5"/>
  <c r="AG352" i="5"/>
  <c r="AC351" i="5"/>
  <c r="AE351" i="5" s="1"/>
  <c r="AG313" i="5"/>
  <c r="AH313" i="5" s="1"/>
  <c r="AG319" i="5"/>
  <c r="AH319" i="5" s="1"/>
  <c r="AC318" i="5"/>
  <c r="AE318" i="5" s="1"/>
  <c r="AG250" i="5"/>
  <c r="AH250" i="5" s="1"/>
  <c r="AC249" i="5"/>
  <c r="AE249" i="5" s="1"/>
  <c r="AG273" i="5"/>
  <c r="AH273" i="5" s="1"/>
  <c r="AC272" i="5"/>
  <c r="AE272" i="5" s="1"/>
  <c r="AG279" i="5"/>
  <c r="AH279" i="5" s="1"/>
  <c r="AC278" i="5"/>
  <c r="AE278" i="5" s="1"/>
  <c r="AG285" i="5"/>
  <c r="AH285" i="5" s="1"/>
  <c r="AC284" i="5"/>
  <c r="AE284" i="5" s="1"/>
  <c r="AG291" i="5"/>
  <c r="AH291" i="5" s="1"/>
  <c r="AC290" i="5"/>
  <c r="AE290" i="5" s="1"/>
  <c r="AG297" i="5"/>
  <c r="AH297" i="5" s="1"/>
  <c r="AC296" i="5"/>
  <c r="AE296" i="5" s="1"/>
  <c r="AG309" i="5"/>
  <c r="AG315" i="5"/>
  <c r="AG334" i="5"/>
  <c r="AG336" i="5"/>
  <c r="AG237" i="5"/>
  <c r="AG239" i="5"/>
  <c r="AG252" i="5"/>
  <c r="AH252" i="5" s="1"/>
  <c r="AC251" i="5"/>
  <c r="AE251" i="5" s="1"/>
  <c r="AG355" i="5"/>
  <c r="AH355" i="5" s="1"/>
  <c r="AC354" i="5"/>
  <c r="AE354" i="5" s="1"/>
  <c r="AG256" i="5"/>
  <c r="AH256" i="5" s="1"/>
  <c r="AC255" i="5"/>
  <c r="AE255" i="5" s="1"/>
  <c r="AG328" i="5"/>
  <c r="AH328" i="5" s="1"/>
  <c r="AC327" i="5"/>
  <c r="AE327" i="5" s="1"/>
  <c r="AG344" i="5"/>
  <c r="AH344" i="5" s="1"/>
  <c r="AG356" i="5"/>
  <c r="AH356" i="5" s="1"/>
  <c r="AG360" i="5"/>
  <c r="AH360" i="5" s="1"/>
  <c r="AC215" i="5"/>
  <c r="AE215" i="5" s="1"/>
  <c r="AC218" i="5"/>
  <c r="AE218" i="5" s="1"/>
  <c r="AG241" i="5"/>
  <c r="AG258" i="5"/>
  <c r="AG335" i="5"/>
  <c r="AG243" i="5"/>
  <c r="AG262" i="5"/>
  <c r="AC261" i="5"/>
  <c r="AE261" i="5" s="1"/>
  <c r="AG322" i="5"/>
  <c r="AH322" i="5" s="1"/>
  <c r="AC321" i="5"/>
  <c r="AE321" i="5" s="1"/>
  <c r="AG324" i="5"/>
  <c r="AH324" i="5" s="1"/>
  <c r="AG339" i="5"/>
  <c r="AH339" i="5" s="1"/>
  <c r="AG346" i="5"/>
  <c r="AH346" i="5" s="1"/>
  <c r="AC345" i="5"/>
  <c r="AE345" i="5" s="1"/>
  <c r="AG358" i="5"/>
  <c r="AH358" i="5" s="1"/>
  <c r="AC357" i="5"/>
  <c r="AE357" i="5" s="1"/>
  <c r="AG316" i="5"/>
  <c r="AH316" i="5" s="1"/>
  <c r="AC315" i="5"/>
  <c r="AE315" i="5" s="1"/>
  <c r="AG337" i="5"/>
  <c r="AH337" i="5" s="1"/>
  <c r="AC336" i="5"/>
  <c r="AE336" i="5" s="1"/>
  <c r="AF336" i="5" s="1"/>
  <c r="AG288" i="5"/>
  <c r="AH288" i="5" s="1"/>
  <c r="AG294" i="5"/>
  <c r="AG300" i="5"/>
  <c r="AG306" i="5"/>
  <c r="AG312" i="5"/>
  <c r="AG318" i="5"/>
  <c r="AG253" i="5"/>
  <c r="AG331" i="5"/>
  <c r="AC330" i="5"/>
  <c r="AE330" i="5" s="1"/>
  <c r="AG333" i="5"/>
  <c r="AH333" i="5" s="1"/>
  <c r="AG349" i="5"/>
  <c r="AH349" i="5" s="1"/>
  <c r="AC348" i="5"/>
  <c r="AE348" i="5" s="1"/>
  <c r="AG361" i="5"/>
  <c r="AH361" i="5" s="1"/>
  <c r="AC360" i="5"/>
  <c r="AE360" i="5" s="1"/>
  <c r="AG238" i="5"/>
  <c r="AH238" i="5" s="1"/>
  <c r="AC237" i="5"/>
  <c r="AE237" i="5" s="1"/>
  <c r="AG255" i="5"/>
  <c r="AH255" i="5" s="1"/>
  <c r="AC254" i="5"/>
  <c r="AE254" i="5" s="1"/>
  <c r="AC317" i="5"/>
  <c r="AE317" i="5" s="1"/>
  <c r="AF317" i="5" s="1"/>
  <c r="AC320" i="5"/>
  <c r="AE320" i="5" s="1"/>
  <c r="AC323" i="5"/>
  <c r="AE323" i="5" s="1"/>
  <c r="AC326" i="5"/>
  <c r="AE326" i="5" s="1"/>
  <c r="W75" i="5"/>
  <c r="S74" i="5"/>
  <c r="U74" i="5" s="1"/>
  <c r="S49" i="5"/>
  <c r="U49" i="5" s="1"/>
  <c r="S55" i="5"/>
  <c r="U55" i="5" s="1"/>
  <c r="S61" i="5"/>
  <c r="U61" i="5" s="1"/>
  <c r="W79" i="5"/>
  <c r="X79" i="5" s="1"/>
  <c r="S78" i="5"/>
  <c r="U78" i="5" s="1"/>
  <c r="W86" i="5"/>
  <c r="X86" i="5" s="1"/>
  <c r="W105" i="5"/>
  <c r="X105" i="5" s="1"/>
  <c r="S148" i="5"/>
  <c r="U148" i="5" s="1"/>
  <c r="W149" i="5"/>
  <c r="X149" i="5" s="1"/>
  <c r="W168" i="5"/>
  <c r="X168" i="5" s="1"/>
  <c r="S4" i="5"/>
  <c r="U4" i="5" s="1"/>
  <c r="S7" i="5"/>
  <c r="U7" i="5" s="1"/>
  <c r="W8" i="5"/>
  <c r="X8" i="5" s="1"/>
  <c r="S10" i="5"/>
  <c r="U10" i="5" s="1"/>
  <c r="W11" i="5"/>
  <c r="W14" i="5"/>
  <c r="W17" i="5"/>
  <c r="W20" i="5"/>
  <c r="W23" i="5"/>
  <c r="W26" i="5"/>
  <c r="W29" i="5"/>
  <c r="W41" i="5"/>
  <c r="X41" i="5" s="1"/>
  <c r="W65" i="5"/>
  <c r="X65" i="5" s="1"/>
  <c r="W73" i="5"/>
  <c r="X73" i="5" s="1"/>
  <c r="S72" i="5"/>
  <c r="U72" i="5" s="1"/>
  <c r="W88" i="5"/>
  <c r="X88" i="5" s="1"/>
  <c r="S87" i="5"/>
  <c r="U87" i="5" s="1"/>
  <c r="W34" i="5"/>
  <c r="X34" i="5" s="1"/>
  <c r="W39" i="5"/>
  <c r="X39" i="5" s="1"/>
  <c r="S38" i="5"/>
  <c r="U38" i="5" s="1"/>
  <c r="W69" i="5"/>
  <c r="X69" i="5" s="1"/>
  <c r="S68" i="5"/>
  <c r="U68" i="5" s="1"/>
  <c r="W103" i="5"/>
  <c r="X103" i="5" s="1"/>
  <c r="S102" i="5"/>
  <c r="U102" i="5" s="1"/>
  <c r="W127" i="5"/>
  <c r="X127" i="5" s="1"/>
  <c r="S126" i="5"/>
  <c r="U126" i="5" s="1"/>
  <c r="W43" i="5"/>
  <c r="W67" i="5"/>
  <c r="W84" i="5"/>
  <c r="W124" i="5"/>
  <c r="W130" i="5"/>
  <c r="W129" i="5"/>
  <c r="W45" i="5"/>
  <c r="W49" i="5"/>
  <c r="S48" i="5"/>
  <c r="U48" i="5" s="1"/>
  <c r="W51" i="5"/>
  <c r="X51" i="5" s="1"/>
  <c r="S50" i="5"/>
  <c r="U50" i="5" s="1"/>
  <c r="W55" i="5"/>
  <c r="X55" i="5" s="1"/>
  <c r="S54" i="5"/>
  <c r="U54" i="5" s="1"/>
  <c r="W57" i="5"/>
  <c r="X57" i="5" s="1"/>
  <c r="S56" i="5"/>
  <c r="U56" i="5" s="1"/>
  <c r="W61" i="5"/>
  <c r="X61" i="5" s="1"/>
  <c r="S60" i="5"/>
  <c r="U60" i="5" s="1"/>
  <c r="W63" i="5"/>
  <c r="X63" i="5" s="1"/>
  <c r="S62" i="5"/>
  <c r="U62" i="5" s="1"/>
  <c r="W82" i="5"/>
  <c r="X82" i="5" s="1"/>
  <c r="S81" i="5"/>
  <c r="U81" i="5" s="1"/>
  <c r="W106" i="5"/>
  <c r="X106" i="5" s="1"/>
  <c r="S105" i="5"/>
  <c r="U105" i="5" s="1"/>
  <c r="W126" i="5"/>
  <c r="W4" i="5"/>
  <c r="W36" i="5"/>
  <c r="W78" i="5"/>
  <c r="W91" i="5"/>
  <c r="W96" i="5"/>
  <c r="W139" i="5"/>
  <c r="W138" i="5"/>
  <c r="W90" i="5"/>
  <c r="S89" i="5"/>
  <c r="U89" i="5" s="1"/>
  <c r="W68" i="5"/>
  <c r="X68" i="5" s="1"/>
  <c r="W76" i="5"/>
  <c r="X76" i="5" s="1"/>
  <c r="S75" i="5"/>
  <c r="U75" i="5" s="1"/>
  <c r="S108" i="5"/>
  <c r="U108" i="5" s="1"/>
  <c r="S121" i="5"/>
  <c r="U121" i="5" s="1"/>
  <c r="W122" i="5"/>
  <c r="X122" i="5" s="1"/>
  <c r="S268" i="5"/>
  <c r="U268" i="5" s="1"/>
  <c r="W269" i="5"/>
  <c r="X269" i="5" s="1"/>
  <c r="W33" i="5"/>
  <c r="X33" i="5" s="1"/>
  <c r="S32" i="5"/>
  <c r="U32" i="5" s="1"/>
  <c r="W72" i="5"/>
  <c r="X72" i="5" s="1"/>
  <c r="S71" i="5"/>
  <c r="U71" i="5" s="1"/>
  <c r="W83" i="5"/>
  <c r="X83" i="5" s="1"/>
  <c r="W99" i="5"/>
  <c r="X99" i="5" s="1"/>
  <c r="W125" i="5"/>
  <c r="W131" i="5"/>
  <c r="W148" i="5"/>
  <c r="W147" i="5"/>
  <c r="W224" i="5"/>
  <c r="W100" i="5"/>
  <c r="W30" i="5"/>
  <c r="W40" i="5"/>
  <c r="S39" i="5"/>
  <c r="U39" i="5" s="1"/>
  <c r="W44" i="5"/>
  <c r="X44" i="5" s="1"/>
  <c r="W70" i="5"/>
  <c r="X70" i="5" s="1"/>
  <c r="S69" i="5"/>
  <c r="U69" i="5" s="1"/>
  <c r="W87" i="5"/>
  <c r="X87" i="5" s="1"/>
  <c r="S86" i="5"/>
  <c r="U86" i="5" s="1"/>
  <c r="W94" i="5"/>
  <c r="X94" i="5" s="1"/>
  <c r="S93" i="5"/>
  <c r="U93" i="5" s="1"/>
  <c r="W112" i="5"/>
  <c r="X112" i="5" s="1"/>
  <c r="S111" i="5"/>
  <c r="U111" i="5" s="1"/>
  <c r="W121" i="5"/>
  <c r="X121" i="5" s="1"/>
  <c r="W197" i="5"/>
  <c r="X197" i="5" s="1"/>
  <c r="S197" i="5"/>
  <c r="U197" i="5" s="1"/>
  <c r="W198" i="5"/>
  <c r="X198" i="5" s="1"/>
  <c r="S5" i="5"/>
  <c r="U5" i="5" s="1"/>
  <c r="W42" i="5"/>
  <c r="W66" i="5"/>
  <c r="W85" i="5"/>
  <c r="S84" i="5"/>
  <c r="U84" i="5" s="1"/>
  <c r="W102" i="5"/>
  <c r="X102" i="5" s="1"/>
  <c r="S139" i="5"/>
  <c r="U139" i="5" s="1"/>
  <c r="W140" i="5"/>
  <c r="X140" i="5" s="1"/>
  <c r="W156" i="5"/>
  <c r="X156" i="5" s="1"/>
  <c r="S250" i="5"/>
  <c r="U250" i="5" s="1"/>
  <c r="W251" i="5"/>
  <c r="X251" i="5" s="1"/>
  <c r="W46" i="5"/>
  <c r="X46" i="5" s="1"/>
  <c r="S45" i="5"/>
  <c r="U45" i="5" s="1"/>
  <c r="W48" i="5"/>
  <c r="X48" i="5" s="1"/>
  <c r="S47" i="5"/>
  <c r="U47" i="5" s="1"/>
  <c r="W52" i="5"/>
  <c r="X52" i="5" s="1"/>
  <c r="S51" i="5"/>
  <c r="U51" i="5" s="1"/>
  <c r="W54" i="5"/>
  <c r="X54" i="5" s="1"/>
  <c r="S53" i="5"/>
  <c r="U53" i="5" s="1"/>
  <c r="W58" i="5"/>
  <c r="W60" i="5"/>
  <c r="W64" i="5"/>
  <c r="W81" i="5"/>
  <c r="W97" i="5"/>
  <c r="W192" i="5"/>
  <c r="W191" i="5"/>
  <c r="S191" i="5"/>
  <c r="U191" i="5" s="1"/>
  <c r="W134" i="5"/>
  <c r="X134" i="5" s="1"/>
  <c r="W143" i="5"/>
  <c r="X143" i="5" s="1"/>
  <c r="W185" i="5"/>
  <c r="X185" i="5" s="1"/>
  <c r="W206" i="5"/>
  <c r="X206" i="5" s="1"/>
  <c r="S205" i="5"/>
  <c r="U205" i="5" s="1"/>
  <c r="W114" i="5"/>
  <c r="X114" i="5" s="1"/>
  <c r="W154" i="5"/>
  <c r="X154" i="5" s="1"/>
  <c r="W160" i="5"/>
  <c r="X160" i="5" s="1"/>
  <c r="W166" i="5"/>
  <c r="X166" i="5" s="1"/>
  <c r="W227" i="5"/>
  <c r="X227" i="5" s="1"/>
  <c r="S226" i="5"/>
  <c r="U226" i="5" s="1"/>
  <c r="W136" i="5"/>
  <c r="X136" i="5" s="1"/>
  <c r="S135" i="5"/>
  <c r="U135" i="5" s="1"/>
  <c r="W145" i="5"/>
  <c r="X145" i="5" s="1"/>
  <c r="S144" i="5"/>
  <c r="U144" i="5" s="1"/>
  <c r="W174" i="5"/>
  <c r="W176" i="5"/>
  <c r="W205" i="5"/>
  <c r="W217" i="5"/>
  <c r="X217" i="5" s="1"/>
  <c r="W226" i="5"/>
  <c r="X226" i="5" s="1"/>
  <c r="W155" i="5"/>
  <c r="X155" i="5" s="1"/>
  <c r="W161" i="5"/>
  <c r="X161" i="5" s="1"/>
  <c r="W167" i="5"/>
  <c r="X167" i="5" s="1"/>
  <c r="W195" i="5"/>
  <c r="X195" i="5" s="1"/>
  <c r="W225" i="5"/>
  <c r="X225" i="5" s="1"/>
  <c r="S244" i="5"/>
  <c r="U244" i="5" s="1"/>
  <c r="W245" i="5"/>
  <c r="X245" i="5" s="1"/>
  <c r="S262" i="5"/>
  <c r="U262" i="5" s="1"/>
  <c r="W263" i="5"/>
  <c r="X263" i="5" s="1"/>
  <c r="S307" i="5"/>
  <c r="U307" i="5" s="1"/>
  <c r="W308" i="5"/>
  <c r="X308" i="5" s="1"/>
  <c r="W133" i="5"/>
  <c r="X133" i="5" s="1"/>
  <c r="S132" i="5"/>
  <c r="U132" i="5" s="1"/>
  <c r="W135" i="5"/>
  <c r="W142" i="5"/>
  <c r="W144" i="5"/>
  <c r="W151" i="5"/>
  <c r="W201" i="5"/>
  <c r="W221" i="5"/>
  <c r="W123" i="5"/>
  <c r="W169" i="5"/>
  <c r="W275" i="5"/>
  <c r="W218" i="5"/>
  <c r="X218" i="5" s="1"/>
  <c r="S238" i="5"/>
  <c r="U238" i="5" s="1"/>
  <c r="W239" i="5"/>
  <c r="X239" i="5" s="1"/>
  <c r="S256" i="5"/>
  <c r="U256" i="5" s="1"/>
  <c r="W257" i="5"/>
  <c r="X257" i="5" s="1"/>
  <c r="S114" i="5"/>
  <c r="U114" i="5" s="1"/>
  <c r="S217" i="5"/>
  <c r="U217" i="5" s="1"/>
  <c r="W310" i="5"/>
  <c r="X310" i="5" s="1"/>
  <c r="S309" i="5"/>
  <c r="U309" i="5" s="1"/>
  <c r="W231" i="5"/>
  <c r="X231" i="5" s="1"/>
  <c r="S301" i="5"/>
  <c r="U301" i="5" s="1"/>
  <c r="W304" i="5"/>
  <c r="X304" i="5" s="1"/>
  <c r="S303" i="5"/>
  <c r="U303" i="5" s="1"/>
  <c r="W313" i="5"/>
  <c r="X313" i="5" s="1"/>
  <c r="S312" i="5"/>
  <c r="U312" i="5" s="1"/>
  <c r="W223" i="5"/>
  <c r="W238" i="5"/>
  <c r="W240" i="5"/>
  <c r="W244" i="5"/>
  <c r="W246" i="5"/>
  <c r="W250" i="5"/>
  <c r="W252" i="5"/>
  <c r="S251" i="5"/>
  <c r="U251" i="5" s="1"/>
  <c r="W256" i="5"/>
  <c r="X256" i="5" s="1"/>
  <c r="S255" i="5"/>
  <c r="U255" i="5" s="1"/>
  <c r="W258" i="5"/>
  <c r="X258" i="5" s="1"/>
  <c r="S257" i="5"/>
  <c r="U257" i="5" s="1"/>
  <c r="W262" i="5"/>
  <c r="X262" i="5" s="1"/>
  <c r="S261" i="5"/>
  <c r="U261" i="5" s="1"/>
  <c r="W264" i="5"/>
  <c r="X264" i="5" s="1"/>
  <c r="S263" i="5"/>
  <c r="U263" i="5" s="1"/>
  <c r="W268" i="5"/>
  <c r="X268" i="5" s="1"/>
  <c r="S267" i="5"/>
  <c r="U267" i="5" s="1"/>
  <c r="W270" i="5"/>
  <c r="X270" i="5" s="1"/>
  <c r="S269" i="5"/>
  <c r="U269" i="5" s="1"/>
  <c r="V268" i="5" s="1"/>
  <c r="W274" i="5"/>
  <c r="X274" i="5" s="1"/>
  <c r="S273" i="5"/>
  <c r="U273" i="5" s="1"/>
  <c r="W276" i="5"/>
  <c r="W280" i="5"/>
  <c r="W282" i="5"/>
  <c r="W286" i="5"/>
  <c r="W288" i="5"/>
  <c r="W292" i="5"/>
  <c r="W294" i="5"/>
  <c r="S293" i="5"/>
  <c r="U293" i="5" s="1"/>
  <c r="W298" i="5"/>
  <c r="X298" i="5" s="1"/>
  <c r="S297" i="5"/>
  <c r="U297" i="5" s="1"/>
  <c r="W300" i="5"/>
  <c r="X300" i="5" s="1"/>
  <c r="S299" i="5"/>
  <c r="U299" i="5" s="1"/>
  <c r="W318" i="5"/>
  <c r="X318" i="5" s="1"/>
  <c r="S317" i="5"/>
  <c r="U317" i="5" s="1"/>
  <c r="S322" i="5"/>
  <c r="U322" i="5" s="1"/>
  <c r="W305" i="5"/>
  <c r="X305" i="5" s="1"/>
  <c r="W309" i="5"/>
  <c r="X309" i="5" s="1"/>
  <c r="S308" i="5"/>
  <c r="U308" i="5" s="1"/>
  <c r="S150" i="5"/>
  <c r="U150" i="5" s="1"/>
  <c r="S153" i="5"/>
  <c r="U153" i="5" s="1"/>
  <c r="S156" i="5"/>
  <c r="U156" i="5" s="1"/>
  <c r="S159" i="5"/>
  <c r="U159" i="5" s="1"/>
  <c r="W215" i="5"/>
  <c r="W233" i="5"/>
  <c r="W316" i="5"/>
  <c r="W307" i="5"/>
  <c r="W235" i="5"/>
  <c r="W281" i="5"/>
  <c r="W287" i="5"/>
  <c r="W293" i="5"/>
  <c r="W299" i="5"/>
  <c r="X299" i="5" s="1"/>
  <c r="W303" i="5"/>
  <c r="X303" i="5" s="1"/>
  <c r="S302" i="5"/>
  <c r="U302" i="5" s="1"/>
  <c r="W312" i="5"/>
  <c r="X312" i="5" s="1"/>
  <c r="S311" i="5"/>
  <c r="U311" i="5" s="1"/>
  <c r="W319" i="5"/>
  <c r="X319" i="5" s="1"/>
  <c r="S318" i="5"/>
  <c r="U318" i="5" s="1"/>
  <c r="W237" i="5"/>
  <c r="X237" i="5" s="1"/>
  <c r="S236" i="5"/>
  <c r="U236" i="5" s="1"/>
  <c r="W241" i="5"/>
  <c r="X241" i="5" s="1"/>
  <c r="S240" i="5"/>
  <c r="U240" i="5" s="1"/>
  <c r="W243" i="5"/>
  <c r="X243" i="5" s="1"/>
  <c r="S242" i="5"/>
  <c r="U242" i="5" s="1"/>
  <c r="W247" i="5"/>
  <c r="X247" i="5" s="1"/>
  <c r="S246" i="5"/>
  <c r="U246" i="5" s="1"/>
  <c r="W249" i="5"/>
  <c r="W253" i="5"/>
  <c r="W255" i="5"/>
  <c r="W259" i="5"/>
  <c r="W261" i="5"/>
  <c r="W265" i="5"/>
  <c r="W267" i="5"/>
  <c r="S266" i="5"/>
  <c r="U266" i="5" s="1"/>
  <c r="W271" i="5"/>
  <c r="X271" i="5" s="1"/>
  <c r="S270" i="5"/>
  <c r="U270" i="5" s="1"/>
  <c r="W273" i="5"/>
  <c r="X273" i="5" s="1"/>
  <c r="S272" i="5"/>
  <c r="U272" i="5" s="1"/>
  <c r="W277" i="5"/>
  <c r="X277" i="5" s="1"/>
  <c r="S276" i="5"/>
  <c r="U276" i="5" s="1"/>
  <c r="W279" i="5"/>
  <c r="X279" i="5" s="1"/>
  <c r="S278" i="5"/>
  <c r="U278" i="5" s="1"/>
  <c r="W283" i="5"/>
  <c r="X283" i="5" s="1"/>
  <c r="S282" i="5"/>
  <c r="U282" i="5" s="1"/>
  <c r="W285" i="5"/>
  <c r="X285" i="5" s="1"/>
  <c r="S284" i="5"/>
  <c r="U284" i="5" s="1"/>
  <c r="W289" i="5"/>
  <c r="X289" i="5" s="1"/>
  <c r="S288" i="5"/>
  <c r="U288" i="5" s="1"/>
  <c r="W291" i="5"/>
  <c r="W295" i="5"/>
  <c r="W297" i="5"/>
  <c r="W301" i="5"/>
  <c r="W322" i="5"/>
  <c r="W306" i="5"/>
  <c r="W311" i="5"/>
  <c r="W315" i="5"/>
  <c r="X315" i="5" s="1"/>
  <c r="S314" i="5"/>
  <c r="U314" i="5" s="1"/>
  <c r="S324" i="5"/>
  <c r="U324" i="5" s="1"/>
  <c r="S327" i="5"/>
  <c r="U327" i="5" s="1"/>
  <c r="S330" i="5"/>
  <c r="U330" i="5" s="1"/>
  <c r="S333" i="5"/>
  <c r="U333" i="5" s="1"/>
  <c r="S336" i="5"/>
  <c r="U336" i="5" s="1"/>
  <c r="S339" i="5"/>
  <c r="U339" i="5" s="1"/>
  <c r="S342" i="5"/>
  <c r="U342" i="5" s="1"/>
  <c r="S345" i="5"/>
  <c r="U345" i="5" s="1"/>
  <c r="S348" i="5"/>
  <c r="U348" i="5" s="1"/>
  <c r="S351" i="5"/>
  <c r="U351" i="5" s="1"/>
  <c r="S354" i="5"/>
  <c r="U354" i="5" s="1"/>
  <c r="S357" i="5"/>
  <c r="U357" i="5" s="1"/>
  <c r="S360" i="5"/>
  <c r="U360" i="5" s="1"/>
  <c r="S356" i="5"/>
  <c r="U356" i="5" s="1"/>
  <c r="S359" i="5"/>
  <c r="U359" i="5" s="1"/>
  <c r="AF5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4" i="1"/>
  <c r="AD3" i="1"/>
  <c r="AV25" i="8" l="1"/>
  <c r="AW25" i="8" s="1"/>
  <c r="AU255" i="8"/>
  <c r="AU214" i="8"/>
  <c r="AU54" i="8"/>
  <c r="AU332" i="8"/>
  <c r="T81" i="8"/>
  <c r="AV332" i="8"/>
  <c r="AW332" i="8" s="1"/>
  <c r="AL255" i="8"/>
  <c r="AL267" i="8"/>
  <c r="T201" i="8"/>
  <c r="U201" i="8" s="1"/>
  <c r="V201" i="8" s="1"/>
  <c r="K213" i="8"/>
  <c r="AC281" i="8"/>
  <c r="AD281" i="8" s="1"/>
  <c r="AE281" i="8" s="1"/>
  <c r="K131" i="8"/>
  <c r="L130" i="8" s="1"/>
  <c r="M130" i="8" s="1"/>
  <c r="K187" i="8"/>
  <c r="L186" i="8" s="1"/>
  <c r="M186" i="8" s="1"/>
  <c r="T326" i="8"/>
  <c r="AL238" i="8"/>
  <c r="T280" i="8"/>
  <c r="T347" i="8"/>
  <c r="AC294" i="8"/>
  <c r="AD294" i="8" s="1"/>
  <c r="AE294" i="8" s="1"/>
  <c r="T296" i="8"/>
  <c r="U296" i="8" s="1"/>
  <c r="V296" i="8" s="1"/>
  <c r="K323" i="8"/>
  <c r="L323" i="8" s="1"/>
  <c r="M323" i="8" s="1"/>
  <c r="T298" i="8"/>
  <c r="K356" i="8"/>
  <c r="L356" i="8" s="1"/>
  <c r="M356" i="8" s="1"/>
  <c r="T349" i="8"/>
  <c r="U349" i="8" s="1"/>
  <c r="T359" i="8"/>
  <c r="U359" i="8" s="1"/>
  <c r="V359" i="8" s="1"/>
  <c r="T281" i="8"/>
  <c r="U281" i="8" s="1"/>
  <c r="V281" i="8" s="1"/>
  <c r="AC341" i="8"/>
  <c r="AD341" i="8" s="1"/>
  <c r="AE341" i="8" s="1"/>
  <c r="AC152" i="8"/>
  <c r="AD152" i="8" s="1"/>
  <c r="AE152" i="8" s="1"/>
  <c r="K168" i="8"/>
  <c r="L167" i="8" s="1"/>
  <c r="M167" i="8" s="1"/>
  <c r="AL279" i="8"/>
  <c r="AM279" i="8" s="1"/>
  <c r="AN279" i="8" s="1"/>
  <c r="K265" i="8"/>
  <c r="AL314" i="8"/>
  <c r="T206" i="8"/>
  <c r="U205" i="8" s="1"/>
  <c r="V205" i="8" s="1"/>
  <c r="K225" i="8"/>
  <c r="L224" i="8" s="1"/>
  <c r="M224" i="8" s="1"/>
  <c r="T292" i="8"/>
  <c r="K138" i="8"/>
  <c r="K192" i="8"/>
  <c r="K321" i="8"/>
  <c r="L321" i="8" s="1"/>
  <c r="M321" i="8" s="1"/>
  <c r="AC246" i="8"/>
  <c r="AD246" i="8" s="1"/>
  <c r="AE246" i="8" s="1"/>
  <c r="AL295" i="8"/>
  <c r="T271" i="8"/>
  <c r="U271" i="8" s="1"/>
  <c r="V271" i="8" s="1"/>
  <c r="T299" i="8"/>
  <c r="U299" i="8" s="1"/>
  <c r="V299" i="8" s="1"/>
  <c r="K264" i="8"/>
  <c r="K330" i="8"/>
  <c r="K220" i="8"/>
  <c r="AC279" i="8"/>
  <c r="AD279" i="8" s="1"/>
  <c r="AE279" i="8" s="1"/>
  <c r="AC304" i="8"/>
  <c r="K363" i="8"/>
  <c r="L362" i="8" s="1"/>
  <c r="M362" i="8" s="1"/>
  <c r="T356" i="8"/>
  <c r="U356" i="8" s="1"/>
  <c r="V356" i="8" s="1"/>
  <c r="AC293" i="8"/>
  <c r="AD292" i="8" s="1"/>
  <c r="AE292" i="8" s="1"/>
  <c r="AC268" i="8"/>
  <c r="AD267" i="8" s="1"/>
  <c r="AE267" i="8" s="1"/>
  <c r="AC270" i="8"/>
  <c r="AD270" i="8" s="1"/>
  <c r="AE270" i="8" s="1"/>
  <c r="T319" i="8"/>
  <c r="U318" i="8" s="1"/>
  <c r="V318" i="8" s="1"/>
  <c r="T221" i="8"/>
  <c r="U220" i="8" s="1"/>
  <c r="V220" i="8" s="1"/>
  <c r="T234" i="8"/>
  <c r="AL335" i="8"/>
  <c r="AM334" i="8" s="1"/>
  <c r="K145" i="8"/>
  <c r="L144" i="8" s="1"/>
  <c r="M144" i="8" s="1"/>
  <c r="K200" i="8"/>
  <c r="L200" i="8" s="1"/>
  <c r="M200" i="8" s="1"/>
  <c r="K248" i="8"/>
  <c r="L247" i="8" s="1"/>
  <c r="M247" i="8" s="1"/>
  <c r="K302" i="8"/>
  <c r="L302" i="8" s="1"/>
  <c r="M302" i="8" s="1"/>
  <c r="AL272" i="8"/>
  <c r="AM272" i="8" s="1"/>
  <c r="AN272" i="8" s="1"/>
  <c r="AC302" i="8"/>
  <c r="AD302" i="8" s="1"/>
  <c r="AE302" i="8" s="1"/>
  <c r="AC265" i="8"/>
  <c r="K340" i="8"/>
  <c r="AL242" i="8"/>
  <c r="K281" i="8"/>
  <c r="AC325" i="8"/>
  <c r="AD325" i="8" s="1"/>
  <c r="AE325" i="8" s="1"/>
  <c r="T311" i="8"/>
  <c r="T363" i="8"/>
  <c r="AC300" i="8"/>
  <c r="AD299" i="8" s="1"/>
  <c r="AE299" i="8" s="1"/>
  <c r="T36" i="8"/>
  <c r="K188" i="8"/>
  <c r="AL195" i="8"/>
  <c r="K280" i="8"/>
  <c r="L279" i="8" s="1"/>
  <c r="M279" i="8" s="1"/>
  <c r="AC194" i="8"/>
  <c r="AL237" i="8"/>
  <c r="AM236" i="8" s="1"/>
  <c r="AN236" i="8" s="1"/>
  <c r="K244" i="8"/>
  <c r="L244" i="8" s="1"/>
  <c r="AC346" i="8"/>
  <c r="K159" i="8"/>
  <c r="L159" i="8" s="1"/>
  <c r="M159" i="8" s="1"/>
  <c r="AL232" i="8"/>
  <c r="AM232" i="8" s="1"/>
  <c r="AN232" i="8" s="1"/>
  <c r="K263" i="8"/>
  <c r="L263" i="8" s="1"/>
  <c r="M263" i="8" s="1"/>
  <c r="T286" i="8"/>
  <c r="U286" i="8" s="1"/>
  <c r="V286" i="8" s="1"/>
  <c r="K309" i="8"/>
  <c r="L308" i="8" s="1"/>
  <c r="M308" i="8" s="1"/>
  <c r="AC283" i="8"/>
  <c r="AL313" i="8"/>
  <c r="AL274" i="8"/>
  <c r="AM273" i="8" s="1"/>
  <c r="AN273" i="8" s="1"/>
  <c r="K189" i="8"/>
  <c r="L189" i="8" s="1"/>
  <c r="M189" i="8" s="1"/>
  <c r="AL245" i="8"/>
  <c r="AM245" i="8" s="1"/>
  <c r="AN245" i="8" s="1"/>
  <c r="T290" i="8"/>
  <c r="U289" i="8" s="1"/>
  <c r="V289" i="8" s="1"/>
  <c r="K354" i="8"/>
  <c r="L353" i="8" s="1"/>
  <c r="M353" i="8" s="1"/>
  <c r="T325" i="8"/>
  <c r="AL308" i="8"/>
  <c r="AC314" i="8"/>
  <c r="AC289" i="8"/>
  <c r="T309" i="8"/>
  <c r="AL57" i="8"/>
  <c r="AM56" i="8" s="1"/>
  <c r="AN56" i="8" s="1"/>
  <c r="AC110" i="8"/>
  <c r="AD109" i="8" s="1"/>
  <c r="AE109" i="8" s="1"/>
  <c r="T167" i="8"/>
  <c r="U166" i="8" s="1"/>
  <c r="V166" i="8" s="1"/>
  <c r="T262" i="8"/>
  <c r="K180" i="8"/>
  <c r="AL231" i="8"/>
  <c r="AM230" i="8" s="1"/>
  <c r="AN230" i="8" s="1"/>
  <c r="AL202" i="8"/>
  <c r="AC209" i="8"/>
  <c r="AD208" i="8" s="1"/>
  <c r="AE208" i="8" s="1"/>
  <c r="AC122" i="8"/>
  <c r="AD121" i="8" s="1"/>
  <c r="AE121" i="8" s="1"/>
  <c r="AL161" i="8"/>
  <c r="AM161" i="8" s="1"/>
  <c r="AN161" i="8" s="1"/>
  <c r="AL196" i="8"/>
  <c r="AM196" i="8" s="1"/>
  <c r="AN196" i="8" s="1"/>
  <c r="AC139" i="8"/>
  <c r="AD139" i="8" s="1"/>
  <c r="AE139" i="8" s="1"/>
  <c r="AC298" i="8"/>
  <c r="AD297" i="8" s="1"/>
  <c r="AE297" i="8" s="1"/>
  <c r="AC333" i="8"/>
  <c r="AD333" i="8" s="1"/>
  <c r="AE333" i="8" s="1"/>
  <c r="AL275" i="8"/>
  <c r="AM274" i="8" s="1"/>
  <c r="AN274" i="8" s="1"/>
  <c r="T334" i="8"/>
  <c r="U334" i="8" s="1"/>
  <c r="V334" i="8" s="1"/>
  <c r="T285" i="8"/>
  <c r="U284" i="8" s="1"/>
  <c r="V284" i="8" s="1"/>
  <c r="AC353" i="8"/>
  <c r="AD352" i="8" s="1"/>
  <c r="AE352" i="8" s="1"/>
  <c r="T247" i="8"/>
  <c r="U246" i="8" s="1"/>
  <c r="V246" i="8" s="1"/>
  <c r="K310" i="8"/>
  <c r="AL187" i="8"/>
  <c r="AM186" i="8" s="1"/>
  <c r="AN186" i="8" s="1"/>
  <c r="AL327" i="8"/>
  <c r="AM326" i="8" s="1"/>
  <c r="AN326" i="8" s="1"/>
  <c r="AC315" i="8"/>
  <c r="AD314" i="8" s="1"/>
  <c r="AE314" i="8" s="1"/>
  <c r="AL350" i="8"/>
  <c r="AC356" i="8"/>
  <c r="AC331" i="8"/>
  <c r="T351" i="8"/>
  <c r="U350" i="8" s="1"/>
  <c r="V350" i="8" s="1"/>
  <c r="AL88" i="8"/>
  <c r="AM88" i="8" s="1"/>
  <c r="AN88" i="8" s="1"/>
  <c r="T150" i="8"/>
  <c r="U150" i="8" s="1"/>
  <c r="V150" i="8" s="1"/>
  <c r="K270" i="8"/>
  <c r="L270" i="8" s="1"/>
  <c r="M270" i="8" s="1"/>
  <c r="AC184" i="8"/>
  <c r="AD183" i="8" s="1"/>
  <c r="AE183" i="8" s="1"/>
  <c r="AL233" i="8"/>
  <c r="AL207" i="8"/>
  <c r="AC214" i="8"/>
  <c r="AC129" i="8"/>
  <c r="T170" i="8"/>
  <c r="U170" i="8" s="1"/>
  <c r="V170" i="8" s="1"/>
  <c r="AL209" i="8"/>
  <c r="AM208" i="8" s="1"/>
  <c r="AN208" i="8" s="1"/>
  <c r="AC146" i="8"/>
  <c r="AD146" i="8" s="1"/>
  <c r="AE146" i="8" s="1"/>
  <c r="K326" i="8"/>
  <c r="L326" i="8" s="1"/>
  <c r="M326" i="8" s="1"/>
  <c r="K336" i="8"/>
  <c r="L336" i="8" s="1"/>
  <c r="M336" i="8" s="1"/>
  <c r="K291" i="8"/>
  <c r="L290" i="8" s="1"/>
  <c r="M290" i="8" s="1"/>
  <c r="K350" i="8"/>
  <c r="L350" i="8" s="1"/>
  <c r="M350" i="8" s="1"/>
  <c r="AL286" i="8"/>
  <c r="AM285" i="8" s="1"/>
  <c r="AN285" i="8" s="1"/>
  <c r="AL184" i="8"/>
  <c r="AM184" i="8" s="1"/>
  <c r="AN184" i="8" s="1"/>
  <c r="AL248" i="8"/>
  <c r="AM248" i="8" s="1"/>
  <c r="AN248" i="8" s="1"/>
  <c r="T312" i="8"/>
  <c r="U312" i="8" s="1"/>
  <c r="V312" i="8" s="1"/>
  <c r="AL194" i="8"/>
  <c r="AL334" i="8"/>
  <c r="AC322" i="8"/>
  <c r="AD322" i="8" s="1"/>
  <c r="AE322" i="8" s="1"/>
  <c r="AL357" i="8"/>
  <c r="AM356" i="8" s="1"/>
  <c r="AN356" i="8" s="1"/>
  <c r="AC363" i="8"/>
  <c r="AD363" i="8" s="1"/>
  <c r="AE363" i="8" s="1"/>
  <c r="AC338" i="8"/>
  <c r="T358" i="8"/>
  <c r="AC49" i="8"/>
  <c r="AL25" i="8"/>
  <c r="AM24" i="8" s="1"/>
  <c r="AN24" i="8" s="1"/>
  <c r="K35" i="8"/>
  <c r="L35" i="8" s="1"/>
  <c r="M35" i="8" s="1"/>
  <c r="AL141" i="8"/>
  <c r="AM140" i="8" s="1"/>
  <c r="AN140" i="8" s="1"/>
  <c r="T89" i="8"/>
  <c r="AL11" i="8"/>
  <c r="AM10" i="8" s="1"/>
  <c r="AN10" i="8" s="1"/>
  <c r="K5" i="8"/>
  <c r="K99" i="8"/>
  <c r="L98" i="8" s="1"/>
  <c r="M98" i="8" s="1"/>
  <c r="T60" i="8"/>
  <c r="U59" i="8" s="1"/>
  <c r="V59" i="8" s="1"/>
  <c r="AC58" i="8"/>
  <c r="AD57" i="8" s="1"/>
  <c r="AC20" i="8"/>
  <c r="AD20" i="8" s="1"/>
  <c r="AE20" i="8" s="1"/>
  <c r="AL132" i="8"/>
  <c r="AM131" i="8" s="1"/>
  <c r="AN131" i="8" s="1"/>
  <c r="K11" i="8"/>
  <c r="L10" i="8" s="1"/>
  <c r="M10" i="8" s="1"/>
  <c r="AL84" i="8"/>
  <c r="AM84" i="8" s="1"/>
  <c r="AN84" i="8" s="1"/>
  <c r="AL82" i="8"/>
  <c r="AM82" i="8" s="1"/>
  <c r="AN82" i="8" s="1"/>
  <c r="AC301" i="8"/>
  <c r="AD300" i="8" s="1"/>
  <c r="AE300" i="8" s="1"/>
  <c r="AL115" i="8"/>
  <c r="AM114" i="8" s="1"/>
  <c r="AN114" i="8" s="1"/>
  <c r="AC177" i="8"/>
  <c r="AD176" i="8" s="1"/>
  <c r="AE176" i="8" s="1"/>
  <c r="AC101" i="8"/>
  <c r="AD101" i="8" s="1"/>
  <c r="AE101" i="8" s="1"/>
  <c r="K162" i="8"/>
  <c r="L161" i="8" s="1"/>
  <c r="M161" i="8" s="1"/>
  <c r="AL114" i="8"/>
  <c r="AM113" i="8" s="1"/>
  <c r="AN113" i="8" s="1"/>
  <c r="T168" i="8"/>
  <c r="K115" i="8"/>
  <c r="L114" i="8" s="1"/>
  <c r="M114" i="8" s="1"/>
  <c r="AL178" i="8"/>
  <c r="AM177" i="8" s="1"/>
  <c r="AN177" i="8" s="1"/>
  <c r="AL86" i="8"/>
  <c r="AM86" i="8" s="1"/>
  <c r="AN86" i="8" s="1"/>
  <c r="AL282" i="8"/>
  <c r="AM282" i="8" s="1"/>
  <c r="AN282" i="8" s="1"/>
  <c r="K276" i="8"/>
  <c r="T194" i="8"/>
  <c r="AC260" i="8"/>
  <c r="AL224" i="8"/>
  <c r="AM224" i="8" s="1"/>
  <c r="AN224" i="8" s="1"/>
  <c r="K236" i="8"/>
  <c r="L235" i="8" s="1"/>
  <c r="M235" i="8" s="1"/>
  <c r="AC136" i="8"/>
  <c r="AL171" i="8"/>
  <c r="AM171" i="8" s="1"/>
  <c r="AN171" i="8" s="1"/>
  <c r="AL214" i="8"/>
  <c r="AM214" i="8" s="1"/>
  <c r="AN214" i="8" s="1"/>
  <c r="AC153" i="8"/>
  <c r="T240" i="8"/>
  <c r="T361" i="8"/>
  <c r="AL303" i="8"/>
  <c r="AM302" i="8" s="1"/>
  <c r="AN302" i="8" s="1"/>
  <c r="T268" i="8"/>
  <c r="U267" i="8" s="1"/>
  <c r="V267" i="8" s="1"/>
  <c r="K293" i="8"/>
  <c r="L292" i="8" s="1"/>
  <c r="M292" i="8" s="1"/>
  <c r="AL191" i="8"/>
  <c r="AM191" i="8" s="1"/>
  <c r="AN191" i="8" s="1"/>
  <c r="AC256" i="8"/>
  <c r="AD255" i="8" s="1"/>
  <c r="AE255" i="8" s="1"/>
  <c r="AC318" i="8"/>
  <c r="AD318" i="8" s="1"/>
  <c r="AE318" i="8" s="1"/>
  <c r="AL201" i="8"/>
  <c r="AM201" i="8" s="1"/>
  <c r="AN201" i="8" s="1"/>
  <c r="AL341" i="8"/>
  <c r="AM341" i="8" s="1"/>
  <c r="AN341" i="8" s="1"/>
  <c r="AC329" i="8"/>
  <c r="AD329" i="8" s="1"/>
  <c r="AE329" i="8" s="1"/>
  <c r="K306" i="8"/>
  <c r="L306" i="8" s="1"/>
  <c r="M306" i="8" s="1"/>
  <c r="AL311" i="8"/>
  <c r="AC345" i="8"/>
  <c r="AC229" i="8"/>
  <c r="AD228" i="8" s="1"/>
  <c r="AE228" i="8" s="1"/>
  <c r="AL26" i="8"/>
  <c r="AM26" i="8" s="1"/>
  <c r="AN26" i="8" s="1"/>
  <c r="K30" i="8"/>
  <c r="L30" i="8" s="1"/>
  <c r="M30" i="8" s="1"/>
  <c r="AC254" i="8"/>
  <c r="AD254" i="8" s="1"/>
  <c r="T274" i="8"/>
  <c r="U274" i="8" s="1"/>
  <c r="V274" i="8" s="1"/>
  <c r="T171" i="8"/>
  <c r="AC149" i="8"/>
  <c r="AD149" i="8" s="1"/>
  <c r="AE149" i="8" s="1"/>
  <c r="AC8" i="8"/>
  <c r="T288" i="8"/>
  <c r="U287" i="8" s="1"/>
  <c r="V287" i="8" s="1"/>
  <c r="AC348" i="8"/>
  <c r="AD347" i="8" s="1"/>
  <c r="AE347" i="8" s="1"/>
  <c r="T183" i="8"/>
  <c r="U182" i="8" s="1"/>
  <c r="V182" i="8" s="1"/>
  <c r="AL55" i="8"/>
  <c r="AM55" i="8" s="1"/>
  <c r="AN55" i="8" s="1"/>
  <c r="AC275" i="8"/>
  <c r="AD275" i="8" s="1"/>
  <c r="AE275" i="8" s="1"/>
  <c r="T295" i="8"/>
  <c r="AC355" i="8"/>
  <c r="AD355" i="8" s="1"/>
  <c r="AE355" i="8" s="1"/>
  <c r="AC81" i="8"/>
  <c r="AD81" i="8" s="1"/>
  <c r="AE81" i="8" s="1"/>
  <c r="AL62" i="8"/>
  <c r="AU247" i="8"/>
  <c r="AV247" i="8" s="1"/>
  <c r="AW247" i="8" s="1"/>
  <c r="AU193" i="8"/>
  <c r="AV192" i="8" s="1"/>
  <c r="AW192" i="8" s="1"/>
  <c r="AU82" i="8"/>
  <c r="AV135" i="8"/>
  <c r="AW135" i="8" s="1"/>
  <c r="T344" i="8"/>
  <c r="U344" i="8" s="1"/>
  <c r="V344" i="8" s="1"/>
  <c r="T113" i="8"/>
  <c r="U112" i="8" s="1"/>
  <c r="V112" i="8" s="1"/>
  <c r="AL37" i="8"/>
  <c r="AM36" i="8" s="1"/>
  <c r="AN36" i="8" s="1"/>
  <c r="L13" i="8"/>
  <c r="M13" i="8" s="1"/>
  <c r="AU164" i="8"/>
  <c r="AV163" i="8" s="1"/>
  <c r="AW163" i="8" s="1"/>
  <c r="AU311" i="8"/>
  <c r="AV310" i="8" s="1"/>
  <c r="AW310" i="8" s="1"/>
  <c r="AL5" i="8"/>
  <c r="AM4" i="8" s="1"/>
  <c r="AN4" i="8" s="1"/>
  <c r="AL116" i="8"/>
  <c r="AU102" i="8"/>
  <c r="AU59" i="8"/>
  <c r="AV59" i="8" s="1"/>
  <c r="AW59" i="8" s="1"/>
  <c r="AU264" i="8"/>
  <c r="AU31" i="8"/>
  <c r="AU253" i="8"/>
  <c r="AU74" i="8"/>
  <c r="AU228" i="8"/>
  <c r="AU236" i="8"/>
  <c r="AV301" i="8"/>
  <c r="AW301" i="8" s="1"/>
  <c r="AV333" i="8"/>
  <c r="AW333" i="8" s="1"/>
  <c r="AV281" i="8"/>
  <c r="AW281" i="8" s="1"/>
  <c r="AV136" i="8"/>
  <c r="AW136" i="8" s="1"/>
  <c r="AV106" i="8"/>
  <c r="AW106" i="8" s="1"/>
  <c r="AV283" i="8"/>
  <c r="AW283" i="8" s="1"/>
  <c r="AU331" i="8"/>
  <c r="AV330" i="8" s="1"/>
  <c r="AW330" i="8" s="1"/>
  <c r="AL155" i="8"/>
  <c r="AM154" i="8" s="1"/>
  <c r="AN154" i="8" s="1"/>
  <c r="AU306" i="8"/>
  <c r="AU30" i="8"/>
  <c r="AV29" i="8" s="1"/>
  <c r="AW29" i="8" s="1"/>
  <c r="AU124" i="8"/>
  <c r="AV113" i="8"/>
  <c r="AW113" i="8" s="1"/>
  <c r="AV277" i="8"/>
  <c r="AW277" i="8" s="1"/>
  <c r="AC126" i="8"/>
  <c r="AD126" i="8" s="1"/>
  <c r="AE126" i="8" s="1"/>
  <c r="AU85" i="8"/>
  <c r="AU40" i="8"/>
  <c r="AV85" i="8"/>
  <c r="AW85" i="8" s="1"/>
  <c r="AV107" i="8"/>
  <c r="AW107" i="8" s="1"/>
  <c r="AV309" i="8"/>
  <c r="AW309" i="8" s="1"/>
  <c r="AV276" i="8"/>
  <c r="AW276" i="8" s="1"/>
  <c r="T39" i="8"/>
  <c r="U39" i="8" s="1"/>
  <c r="V39" i="8" s="1"/>
  <c r="AU191" i="8"/>
  <c r="AV191" i="8" s="1"/>
  <c r="AW191" i="8" s="1"/>
  <c r="AU220" i="8"/>
  <c r="AU287" i="8"/>
  <c r="AU304" i="8"/>
  <c r="AU171" i="8"/>
  <c r="AV171" i="8" s="1"/>
  <c r="AW171" i="8" s="1"/>
  <c r="AU116" i="8"/>
  <c r="AV115" i="8" s="1"/>
  <c r="AW115" i="8" s="1"/>
  <c r="AU163" i="8"/>
  <c r="AV162" i="8" s="1"/>
  <c r="AW162" i="8" s="1"/>
  <c r="AU24" i="8"/>
  <c r="AV23" i="8" s="1"/>
  <c r="AW23" i="8" s="1"/>
  <c r="AU305" i="8"/>
  <c r="AU80" i="8"/>
  <c r="AV79" i="8" s="1"/>
  <c r="AW79" i="8" s="1"/>
  <c r="AU198" i="8"/>
  <c r="AV197" i="8" s="1"/>
  <c r="AW197" i="8" s="1"/>
  <c r="AU362" i="8"/>
  <c r="K70" i="8"/>
  <c r="AC57" i="8"/>
  <c r="AD56" i="8" s="1"/>
  <c r="AE56" i="8" s="1"/>
  <c r="AW109" i="8"/>
  <c r="AV165" i="8"/>
  <c r="AW165" i="8" s="1"/>
  <c r="AV246" i="8"/>
  <c r="AW246" i="8" s="1"/>
  <c r="AV189" i="8"/>
  <c r="AW189" i="8" s="1"/>
  <c r="AV329" i="8"/>
  <c r="AW329" i="8" s="1"/>
  <c r="AV193" i="8"/>
  <c r="AW193" i="8" s="1"/>
  <c r="AV108" i="8"/>
  <c r="AW108" i="8" s="1"/>
  <c r="AU221" i="8"/>
  <c r="AV220" i="8" s="1"/>
  <c r="AW220" i="8" s="1"/>
  <c r="AU312" i="8"/>
  <c r="AU52" i="8"/>
  <c r="AV51" i="8" s="1"/>
  <c r="AW51" i="8" s="1"/>
  <c r="AU58" i="8"/>
  <c r="AU130" i="8"/>
  <c r="AU32" i="8"/>
  <c r="AU292" i="8"/>
  <c r="AU254" i="8"/>
  <c r="AV253" i="8" s="1"/>
  <c r="AW253" i="8" s="1"/>
  <c r="AU46" i="8"/>
  <c r="AU170" i="8"/>
  <c r="AU227" i="8"/>
  <c r="AU208" i="8"/>
  <c r="AV53" i="8"/>
  <c r="AW53" i="8" s="1"/>
  <c r="AU225" i="8"/>
  <c r="AU343" i="8"/>
  <c r="AU18" i="8"/>
  <c r="AU141" i="8"/>
  <c r="AV141" i="8" s="1"/>
  <c r="AW141" i="8" s="1"/>
  <c r="AU180" i="8"/>
  <c r="AU359" i="8"/>
  <c r="AV358" i="8" s="1"/>
  <c r="AW358" i="8" s="1"/>
  <c r="AC22" i="8"/>
  <c r="AD22" i="8" s="1"/>
  <c r="AE22" i="8" s="1"/>
  <c r="AU338" i="8"/>
  <c r="AV338" i="8" s="1"/>
  <c r="AU152" i="8"/>
  <c r="AU300" i="8"/>
  <c r="AV300" i="8" s="1"/>
  <c r="AW300" i="8" s="1"/>
  <c r="AU196" i="8"/>
  <c r="AU160" i="8"/>
  <c r="AU145" i="8"/>
  <c r="AV144" i="8" s="1"/>
  <c r="AW144" i="8" s="1"/>
  <c r="AU126" i="8"/>
  <c r="AU92" i="8"/>
  <c r="AU73" i="8"/>
  <c r="AU39" i="8"/>
  <c r="AU66" i="8"/>
  <c r="AU205" i="8"/>
  <c r="AU118" i="8"/>
  <c r="AU238" i="8"/>
  <c r="AU251" i="8"/>
  <c r="AU355" i="8"/>
  <c r="AV354" i="8" s="1"/>
  <c r="AW354" i="8" s="1"/>
  <c r="AU319" i="8"/>
  <c r="AU265" i="8"/>
  <c r="AU231" i="8"/>
  <c r="AU212" i="8"/>
  <c r="AU178" i="8"/>
  <c r="AU56" i="8"/>
  <c r="AU20" i="8"/>
  <c r="AU5" i="8"/>
  <c r="AU328" i="8"/>
  <c r="AU153" i="8"/>
  <c r="AU258" i="8"/>
  <c r="AU291" i="8"/>
  <c r="AU98" i="8"/>
  <c r="AU308" i="8"/>
  <c r="AU44" i="8"/>
  <c r="AU27" i="8"/>
  <c r="AV26" i="8" s="1"/>
  <c r="AW26" i="8" s="1"/>
  <c r="AU148" i="8"/>
  <c r="AV147" i="8" s="1"/>
  <c r="AW147" i="8" s="1"/>
  <c r="AU268" i="8"/>
  <c r="AU41" i="8"/>
  <c r="AU93" i="8"/>
  <c r="AU266" i="8"/>
  <c r="AU299" i="8"/>
  <c r="AV298" i="8" s="1"/>
  <c r="AW298" i="8" s="1"/>
  <c r="AU195" i="8"/>
  <c r="AV194" i="8" s="1"/>
  <c r="AW194" i="8" s="1"/>
  <c r="AU159" i="8"/>
  <c r="AV158" i="8" s="1"/>
  <c r="AW158" i="8" s="1"/>
  <c r="AU125" i="8"/>
  <c r="AU91" i="8"/>
  <c r="AU72" i="8"/>
  <c r="AU38" i="8"/>
  <c r="AL47" i="8"/>
  <c r="AM46" i="8" s="1"/>
  <c r="AN46" i="8" s="1"/>
  <c r="AU273" i="8"/>
  <c r="AU11" i="8"/>
  <c r="AU271" i="8"/>
  <c r="AV270" i="8" s="1"/>
  <c r="AW270" i="8" s="1"/>
  <c r="AU28" i="8"/>
  <c r="AU363" i="8"/>
  <c r="AU324" i="8"/>
  <c r="AU9" i="8"/>
  <c r="AU252" i="8"/>
  <c r="AU76" i="8"/>
  <c r="AU147" i="8"/>
  <c r="AU111" i="8"/>
  <c r="AV110" i="8" s="1"/>
  <c r="AW110" i="8" s="1"/>
  <c r="AU146" i="8"/>
  <c r="AU356" i="8"/>
  <c r="AU336" i="8"/>
  <c r="AU318" i="8"/>
  <c r="AU245" i="8"/>
  <c r="AV245" i="8" s="1"/>
  <c r="AW245" i="8" s="1"/>
  <c r="AU230" i="8"/>
  <c r="AU211" i="8"/>
  <c r="AU177" i="8"/>
  <c r="AU55" i="8"/>
  <c r="AV54" i="8" s="1"/>
  <c r="AW54" i="8" s="1"/>
  <c r="AU19" i="8"/>
  <c r="AV18" i="8" s="1"/>
  <c r="AW18" i="8" s="1"/>
  <c r="AU327" i="8"/>
  <c r="AV326" i="8" s="1"/>
  <c r="AW326" i="8" s="1"/>
  <c r="AU133" i="8"/>
  <c r="AU184" i="8"/>
  <c r="AU131" i="8"/>
  <c r="AU307" i="8"/>
  <c r="AU149" i="8"/>
  <c r="AU95" i="8"/>
  <c r="AU61" i="8"/>
  <c r="AV60" i="8" s="1"/>
  <c r="AW60" i="8" s="1"/>
  <c r="AU127" i="8"/>
  <c r="AU353" i="8"/>
  <c r="AV352" i="8" s="1"/>
  <c r="AW352" i="8" s="1"/>
  <c r="AU263" i="8"/>
  <c r="AU105" i="8"/>
  <c r="AU90" i="8"/>
  <c r="AU71" i="8"/>
  <c r="AU37" i="8"/>
  <c r="T32" i="8"/>
  <c r="AC26" i="8"/>
  <c r="AU206" i="8"/>
  <c r="AU83" i="8"/>
  <c r="AU168" i="8"/>
  <c r="AV168" i="8" s="1"/>
  <c r="AW168" i="8" s="1"/>
  <c r="AU237" i="8"/>
  <c r="AU63" i="8"/>
  <c r="AU289" i="8"/>
  <c r="AU183" i="8"/>
  <c r="AU216" i="8"/>
  <c r="AV215" i="8" s="1"/>
  <c r="AW215" i="8" s="1"/>
  <c r="AU335" i="8"/>
  <c r="AV334" i="8" s="1"/>
  <c r="AW334" i="8" s="1"/>
  <c r="AU317" i="8"/>
  <c r="AU297" i="8"/>
  <c r="AV297" i="8" s="1"/>
  <c r="AW297" i="8" s="1"/>
  <c r="AU280" i="8"/>
  <c r="AU244" i="8"/>
  <c r="AU229" i="8"/>
  <c r="AU210" i="8"/>
  <c r="AU176" i="8"/>
  <c r="AU157" i="8"/>
  <c r="AU123" i="8"/>
  <c r="AU100" i="8"/>
  <c r="AU64" i="8"/>
  <c r="AC64" i="8"/>
  <c r="AD64" i="8" s="1"/>
  <c r="AE64" i="8" s="1"/>
  <c r="AU217" i="8"/>
  <c r="AU269" i="8"/>
  <c r="AU323" i="8"/>
  <c r="AV322" i="8" s="1"/>
  <c r="AW322" i="8" s="1"/>
  <c r="AU215" i="8"/>
  <c r="AV214" i="8" s="1"/>
  <c r="AW214" i="8" s="1"/>
  <c r="AC33" i="8"/>
  <c r="AD33" i="8" s="1"/>
  <c r="AE33" i="8" s="1"/>
  <c r="AU352" i="8"/>
  <c r="AU262" i="8"/>
  <c r="AU140" i="8"/>
  <c r="AU104" i="8"/>
  <c r="AU89" i="8"/>
  <c r="AV88" i="8" s="1"/>
  <c r="AW88" i="8" s="1"/>
  <c r="AU70" i="8"/>
  <c r="AU36" i="8"/>
  <c r="AU17" i="8"/>
  <c r="AU187" i="8"/>
  <c r="AV186" i="8" s="1"/>
  <c r="AW186" i="8" s="1"/>
  <c r="AU204" i="8"/>
  <c r="AU132" i="8"/>
  <c r="AU345" i="8"/>
  <c r="AV344" i="8" s="1"/>
  <c r="AW344" i="8" s="1"/>
  <c r="AU77" i="8"/>
  <c r="AU288" i="8"/>
  <c r="AU267" i="8"/>
  <c r="AU321" i="8"/>
  <c r="AV320" i="8" s="1"/>
  <c r="AW320" i="8" s="1"/>
  <c r="AU161" i="8"/>
  <c r="AU285" i="8"/>
  <c r="AV284" i="8" s="1"/>
  <c r="AW284" i="8" s="1"/>
  <c r="AU316" i="8"/>
  <c r="AU296" i="8"/>
  <c r="AU279" i="8"/>
  <c r="AV278" i="8" s="1"/>
  <c r="AW278" i="8" s="1"/>
  <c r="AU243" i="8"/>
  <c r="AV242" i="8" s="1"/>
  <c r="AW242" i="8" s="1"/>
  <c r="AU209" i="8"/>
  <c r="AV208" i="8" s="1"/>
  <c r="AW208" i="8" s="1"/>
  <c r="AU175" i="8"/>
  <c r="AU156" i="8"/>
  <c r="AU122" i="8"/>
  <c r="AU313" i="8"/>
  <c r="AU259" i="8"/>
  <c r="AV258" i="8" s="1"/>
  <c r="AW258" i="8" s="1"/>
  <c r="AU33" i="8"/>
  <c r="AU119" i="8"/>
  <c r="AU239" i="8"/>
  <c r="AU13" i="8"/>
  <c r="AU257" i="8"/>
  <c r="AU45" i="8"/>
  <c r="AU344" i="8"/>
  <c r="AV343" i="8" s="1"/>
  <c r="AW343" i="8" s="1"/>
  <c r="AU129" i="8"/>
  <c r="AV128" i="8" s="1"/>
  <c r="AW128" i="8" s="1"/>
  <c r="AU234" i="8"/>
  <c r="AV233" i="8" s="1"/>
  <c r="AW233" i="8" s="1"/>
  <c r="AU8" i="8"/>
  <c r="AU94" i="8"/>
  <c r="AU351" i="8"/>
  <c r="AU261" i="8"/>
  <c r="AU139" i="8"/>
  <c r="AU103" i="8"/>
  <c r="AU69" i="8"/>
  <c r="AU35" i="8"/>
  <c r="AU16" i="8"/>
  <c r="AU84" i="8"/>
  <c r="AU347" i="8"/>
  <c r="AU65" i="8"/>
  <c r="AU185" i="8"/>
  <c r="AU4" i="8"/>
  <c r="AU290" i="8"/>
  <c r="AU150" i="8"/>
  <c r="AC40" i="8"/>
  <c r="AD39" i="8" s="1"/>
  <c r="AE39" i="8" s="1"/>
  <c r="AU97" i="8"/>
  <c r="AU202" i="8"/>
  <c r="AU322" i="8"/>
  <c r="AU286" i="8"/>
  <c r="AU295" i="8"/>
  <c r="AU189" i="8"/>
  <c r="AU174" i="8"/>
  <c r="AU155" i="8"/>
  <c r="AU121" i="8"/>
  <c r="AU293" i="8"/>
  <c r="AU47" i="8"/>
  <c r="AU43" i="8"/>
  <c r="AV42" i="8" s="1"/>
  <c r="AU201" i="8"/>
  <c r="AV200" i="8" s="1"/>
  <c r="AW200" i="8" s="1"/>
  <c r="AU341" i="8"/>
  <c r="AV340" i="8" s="1"/>
  <c r="AW340" i="8" s="1"/>
  <c r="AU7" i="8"/>
  <c r="AU213" i="8"/>
  <c r="AU6" i="8"/>
  <c r="AU350" i="8"/>
  <c r="AU314" i="8"/>
  <c r="AU260" i="8"/>
  <c r="AU241" i="8"/>
  <c r="AU207" i="8"/>
  <c r="AU49" i="8"/>
  <c r="AU34" i="8"/>
  <c r="AU15" i="8"/>
  <c r="AU48" i="8"/>
  <c r="AU223" i="8"/>
  <c r="AU99" i="8"/>
  <c r="AU117" i="8"/>
  <c r="AU235" i="8"/>
  <c r="AU342" i="8"/>
  <c r="AU42" i="8"/>
  <c r="AU181" i="8"/>
  <c r="AV180" i="8" s="1"/>
  <c r="AW180" i="8" s="1"/>
  <c r="AU233" i="8"/>
  <c r="AU232" i="8"/>
  <c r="AU21" i="8"/>
  <c r="AU294" i="8"/>
  <c r="AU224" i="8"/>
  <c r="AU188" i="8"/>
  <c r="AU173" i="8"/>
  <c r="AV172" i="8" s="1"/>
  <c r="AW172" i="8" s="1"/>
  <c r="AU154" i="8"/>
  <c r="AV153" i="8" s="1"/>
  <c r="AW153" i="8" s="1"/>
  <c r="AU120" i="8"/>
  <c r="AU101" i="8"/>
  <c r="AU67" i="8"/>
  <c r="T25" i="8"/>
  <c r="U25" i="8" s="1"/>
  <c r="V25" i="8" s="1"/>
  <c r="AU349" i="8"/>
  <c r="AV348" i="8" s="1"/>
  <c r="AW348" i="8" s="1"/>
  <c r="AU240" i="8"/>
  <c r="AU14" i="8"/>
  <c r="AU272" i="8"/>
  <c r="AU151" i="8"/>
  <c r="AU325" i="8"/>
  <c r="AU203" i="8"/>
  <c r="AU167" i="8"/>
  <c r="AV166" i="8" s="1"/>
  <c r="AW166" i="8" s="1"/>
  <c r="AU10" i="8"/>
  <c r="AU62" i="8"/>
  <c r="AV61" i="8" s="1"/>
  <c r="AW61" i="8" s="1"/>
  <c r="AU182" i="8"/>
  <c r="AU112" i="8"/>
  <c r="AU128" i="8"/>
  <c r="AU75" i="8"/>
  <c r="AU179" i="8"/>
  <c r="AU303" i="8"/>
  <c r="AU200" i="8"/>
  <c r="AV199" i="8" s="1"/>
  <c r="AW199" i="8" s="1"/>
  <c r="AU81" i="8"/>
  <c r="AU96" i="8"/>
  <c r="AU275" i="8"/>
  <c r="AV274" i="8" s="1"/>
  <c r="AW274" i="8" s="1"/>
  <c r="AU222" i="8"/>
  <c r="AU226" i="8"/>
  <c r="AU250" i="8"/>
  <c r="AV249" i="8" s="1"/>
  <c r="AW249" i="8" s="1"/>
  <c r="AU337" i="8"/>
  <c r="AV336" i="8" s="1"/>
  <c r="AW336" i="8" s="1"/>
  <c r="AU315" i="8"/>
  <c r="AU68" i="8"/>
  <c r="AU219" i="8"/>
  <c r="AU360" i="8"/>
  <c r="T11" i="8"/>
  <c r="U11" i="8" s="1"/>
  <c r="V11" i="8" s="1"/>
  <c r="AU361" i="8"/>
  <c r="AU256" i="8"/>
  <c r="AV255" i="8" s="1"/>
  <c r="AW255" i="8" s="1"/>
  <c r="AU12" i="8"/>
  <c r="AM44" i="7"/>
  <c r="AN44" i="7" s="1"/>
  <c r="AD357" i="7"/>
  <c r="AE357" i="7" s="1"/>
  <c r="AD348" i="7"/>
  <c r="AE348" i="7" s="1"/>
  <c r="AD346" i="7"/>
  <c r="AE346" i="7" s="1"/>
  <c r="AM313" i="7"/>
  <c r="AN313" i="7" s="1"/>
  <c r="AD256" i="7"/>
  <c r="AM329" i="7"/>
  <c r="AN329" i="7" s="1"/>
  <c r="AD11" i="7"/>
  <c r="AE11" i="7" s="1"/>
  <c r="AM341" i="7"/>
  <c r="AN341" i="7" s="1"/>
  <c r="AD57" i="7"/>
  <c r="AE57" i="7" s="1"/>
  <c r="AD24" i="7"/>
  <c r="AE24" i="7" s="1"/>
  <c r="AD331" i="7"/>
  <c r="AM333" i="7"/>
  <c r="AN333" i="7" s="1"/>
  <c r="AM58" i="7"/>
  <c r="AN58" i="7" s="1"/>
  <c r="AM292" i="7"/>
  <c r="AN292" i="7" s="1"/>
  <c r="AD142" i="7"/>
  <c r="AE142" i="7" s="1"/>
  <c r="AM73" i="7"/>
  <c r="AN73" i="7" s="1"/>
  <c r="AM93" i="7"/>
  <c r="AN93" i="7" s="1"/>
  <c r="AM91" i="7"/>
  <c r="AN91" i="7" s="1"/>
  <c r="AM89" i="7"/>
  <c r="AN89" i="7" s="1"/>
  <c r="AM88" i="7"/>
  <c r="AN88" i="7" s="1"/>
  <c r="AM356" i="7"/>
  <c r="AN356" i="7" s="1"/>
  <c r="AD50" i="7"/>
  <c r="AE50" i="7" s="1"/>
  <c r="AL164" i="7"/>
  <c r="AM164" i="7" s="1"/>
  <c r="AN164" i="7" s="1"/>
  <c r="AM45" i="7"/>
  <c r="AN45" i="7" s="1"/>
  <c r="AD62" i="7"/>
  <c r="AE62" i="7" s="1"/>
  <c r="AD112" i="7"/>
  <c r="AE112" i="7" s="1"/>
  <c r="AD361" i="7"/>
  <c r="AE361" i="7" s="1"/>
  <c r="AM19" i="7"/>
  <c r="AN19" i="7" s="1"/>
  <c r="AM22" i="7"/>
  <c r="AN22" i="7" s="1"/>
  <c r="AC167" i="7"/>
  <c r="AL299" i="7"/>
  <c r="AM298" i="7" s="1"/>
  <c r="AM97" i="7"/>
  <c r="AN97" i="7" s="1"/>
  <c r="AD241" i="7"/>
  <c r="AE241" i="7" s="1"/>
  <c r="AC296" i="7"/>
  <c r="AC55" i="7"/>
  <c r="AD55" i="7" s="1"/>
  <c r="AE55" i="7" s="1"/>
  <c r="K10" i="7"/>
  <c r="AD49" i="7"/>
  <c r="AE49" i="7" s="1"/>
  <c r="AM274" i="7"/>
  <c r="AN274" i="7" s="1"/>
  <c r="AC184" i="7"/>
  <c r="K289" i="7"/>
  <c r="AM41" i="7"/>
  <c r="AN41" i="7" s="1"/>
  <c r="AC47" i="7"/>
  <c r="AD46" i="7" s="1"/>
  <c r="AE46" i="7" s="1"/>
  <c r="AC300" i="7"/>
  <c r="AL49" i="7"/>
  <c r="AM49" i="7" s="1"/>
  <c r="AN49" i="7" s="1"/>
  <c r="AD155" i="7"/>
  <c r="AE155" i="7" s="1"/>
  <c r="AC165" i="7"/>
  <c r="AD164" i="7" s="1"/>
  <c r="AE164" i="7" s="1"/>
  <c r="AL182" i="7"/>
  <c r="AM181" i="7" s="1"/>
  <c r="AN181" i="7" s="1"/>
  <c r="AM303" i="7"/>
  <c r="AN303" i="7" s="1"/>
  <c r="AC281" i="7"/>
  <c r="AL303" i="7"/>
  <c r="AM71" i="7"/>
  <c r="AN71" i="7" s="1"/>
  <c r="AD271" i="7"/>
  <c r="AE271" i="7" s="1"/>
  <c r="AM15" i="7"/>
  <c r="AN15" i="7" s="1"/>
  <c r="AD158" i="7"/>
  <c r="AE158" i="7" s="1"/>
  <c r="K228" i="7"/>
  <c r="AC72" i="7"/>
  <c r="AD79" i="7"/>
  <c r="AE79" i="7" s="1"/>
  <c r="AD72" i="7"/>
  <c r="AE72" i="7" s="1"/>
  <c r="AD273" i="7"/>
  <c r="AE273" i="7" s="1"/>
  <c r="AM133" i="7"/>
  <c r="AN133" i="7" s="1"/>
  <c r="AD332" i="7"/>
  <c r="AE332" i="7" s="1"/>
  <c r="AM76" i="7"/>
  <c r="AN76" i="7" s="1"/>
  <c r="AC299" i="7"/>
  <c r="AC247" i="7"/>
  <c r="AD247" i="7" s="1"/>
  <c r="AE247" i="7" s="1"/>
  <c r="AL215" i="7"/>
  <c r="AM214" i="7" s="1"/>
  <c r="AN214" i="7" s="1"/>
  <c r="AL40" i="7"/>
  <c r="AM39" i="7" s="1"/>
  <c r="AN39" i="7" s="1"/>
  <c r="K6" i="7"/>
  <c r="AC188" i="7"/>
  <c r="AL137" i="7"/>
  <c r="AM136" i="7" s="1"/>
  <c r="AN136" i="7" s="1"/>
  <c r="AC277" i="7"/>
  <c r="AL218" i="7"/>
  <c r="AM217" i="7" s="1"/>
  <c r="AN217" i="7" s="1"/>
  <c r="K115" i="7"/>
  <c r="K56" i="7"/>
  <c r="L55" i="7" s="1"/>
  <c r="M55" i="7" s="1"/>
  <c r="T56" i="7" s="1"/>
  <c r="AL161" i="7"/>
  <c r="AM161" i="7" s="1"/>
  <c r="AN161" i="7" s="1"/>
  <c r="K234" i="7"/>
  <c r="L234" i="7" s="1"/>
  <c r="M234" i="7" s="1"/>
  <c r="T235" i="7" s="1"/>
  <c r="AM204" i="7"/>
  <c r="AN204" i="7" s="1"/>
  <c r="AM110" i="7"/>
  <c r="AM188" i="7"/>
  <c r="AN188" i="7" s="1"/>
  <c r="AL211" i="7"/>
  <c r="AC335" i="7"/>
  <c r="K336" i="7"/>
  <c r="K123" i="7"/>
  <c r="AL107" i="7"/>
  <c r="AM106" i="7" s="1"/>
  <c r="AN106" i="7" s="1"/>
  <c r="K222" i="7"/>
  <c r="AL47" i="7"/>
  <c r="AM46" i="7" s="1"/>
  <c r="AN46" i="7" s="1"/>
  <c r="AD248" i="7"/>
  <c r="AE248" i="7" s="1"/>
  <c r="AM52" i="7"/>
  <c r="AN52" i="7" s="1"/>
  <c r="AM327" i="7"/>
  <c r="AN327" i="7" s="1"/>
  <c r="AL272" i="7"/>
  <c r="AM271" i="7" s="1"/>
  <c r="AN271" i="7" s="1"/>
  <c r="AC279" i="7"/>
  <c r="AC355" i="7"/>
  <c r="AC220" i="7"/>
  <c r="AD220" i="7" s="1"/>
  <c r="AE220" i="7" s="1"/>
  <c r="AL162" i="7"/>
  <c r="AM162" i="7" s="1"/>
  <c r="AN162" i="7" s="1"/>
  <c r="AC52" i="7"/>
  <c r="AD52" i="7" s="1"/>
  <c r="AE52" i="7" s="1"/>
  <c r="AD25" i="7"/>
  <c r="AE25" i="7" s="1"/>
  <c r="AM330" i="7"/>
  <c r="AN330" i="7" s="1"/>
  <c r="K5" i="7"/>
  <c r="AL103" i="7"/>
  <c r="AM102" i="7" s="1"/>
  <c r="AN102" i="7" s="1"/>
  <c r="AL105" i="7"/>
  <c r="AM105" i="7" s="1"/>
  <c r="AN105" i="7" s="1"/>
  <c r="AL243" i="7"/>
  <c r="AM242" i="7" s="1"/>
  <c r="AN242" i="7" s="1"/>
  <c r="AC163" i="7"/>
  <c r="AM120" i="7"/>
  <c r="AN120" i="7" s="1"/>
  <c r="AD83" i="7"/>
  <c r="AE83" i="7" s="1"/>
  <c r="AC29" i="7"/>
  <c r="AD28" i="7" s="1"/>
  <c r="AE28" i="7" s="1"/>
  <c r="AL24" i="7"/>
  <c r="AC297" i="7"/>
  <c r="AD296" i="7" s="1"/>
  <c r="AE296" i="7" s="1"/>
  <c r="AC57" i="7"/>
  <c r="AD56" i="7" s="1"/>
  <c r="AE56" i="7" s="1"/>
  <c r="AC336" i="7"/>
  <c r="AM350" i="7"/>
  <c r="AN350" i="7" s="1"/>
  <c r="AD44" i="7"/>
  <c r="AE44" i="7" s="1"/>
  <c r="AD9" i="7"/>
  <c r="AE9" i="7" s="1"/>
  <c r="AM14" i="7"/>
  <c r="AN14" i="7" s="1"/>
  <c r="AM23" i="7"/>
  <c r="AN23" i="7" s="1"/>
  <c r="AD35" i="7"/>
  <c r="AM186" i="7"/>
  <c r="AN186" i="7" s="1"/>
  <c r="AM122" i="7"/>
  <c r="AN122" i="7" s="1"/>
  <c r="AM357" i="7"/>
  <c r="AN357" i="7" s="1"/>
  <c r="AM6" i="7"/>
  <c r="AN6" i="7" s="1"/>
  <c r="AE331" i="7"/>
  <c r="AN298" i="7"/>
  <c r="AM285" i="7"/>
  <c r="AN285" i="7" s="1"/>
  <c r="AM320" i="7"/>
  <c r="AN320" i="7" s="1"/>
  <c r="AD195" i="7"/>
  <c r="AE195" i="7" s="1"/>
  <c r="AD183" i="7"/>
  <c r="AE183" i="7" s="1"/>
  <c r="AM245" i="7"/>
  <c r="AN245" i="7" s="1"/>
  <c r="AD54" i="7"/>
  <c r="AE54" i="7" s="1"/>
  <c r="AD16" i="7"/>
  <c r="AE16" i="7" s="1"/>
  <c r="AD353" i="7"/>
  <c r="AE353" i="7" s="1"/>
  <c r="AD199" i="7"/>
  <c r="AE199" i="7" s="1"/>
  <c r="AM340" i="7"/>
  <c r="AN340" i="7" s="1"/>
  <c r="AD47" i="7"/>
  <c r="AE47" i="7" s="1"/>
  <c r="AD74" i="7"/>
  <c r="AE74" i="7" s="1"/>
  <c r="AD75" i="7"/>
  <c r="AE75" i="7" s="1"/>
  <c r="AD272" i="7"/>
  <c r="AE272" i="7" s="1"/>
  <c r="AM169" i="7"/>
  <c r="AN169" i="7" s="1"/>
  <c r="AM170" i="7"/>
  <c r="AN170" i="7" s="1"/>
  <c r="AD170" i="7"/>
  <c r="AE170" i="7" s="1"/>
  <c r="AM361" i="7"/>
  <c r="AN361" i="7" s="1"/>
  <c r="AD10" i="7"/>
  <c r="AE10" i="7" s="1"/>
  <c r="AD324" i="7"/>
  <c r="AE324" i="7" s="1"/>
  <c r="AM326" i="7"/>
  <c r="AN326" i="7" s="1"/>
  <c r="AD244" i="7"/>
  <c r="AE244" i="7" s="1"/>
  <c r="AD232" i="7"/>
  <c r="AE232" i="7" s="1"/>
  <c r="AD66" i="7"/>
  <c r="AE66" i="7" s="1"/>
  <c r="AM183" i="7"/>
  <c r="AN183" i="7" s="1"/>
  <c r="AD206" i="7"/>
  <c r="AE206" i="7" s="1"/>
  <c r="AD204" i="7"/>
  <c r="AE204" i="7" s="1"/>
  <c r="AD116" i="7"/>
  <c r="AE116" i="7" s="1"/>
  <c r="AD334" i="7"/>
  <c r="AE334" i="7" s="1"/>
  <c r="AM107" i="7"/>
  <c r="AN107" i="7" s="1"/>
  <c r="AM244" i="7"/>
  <c r="AN244" i="7" s="1"/>
  <c r="AM201" i="7"/>
  <c r="AN201" i="7" s="1"/>
  <c r="AM200" i="7"/>
  <c r="AN200" i="7" s="1"/>
  <c r="AD360" i="7"/>
  <c r="AE360" i="7" s="1"/>
  <c r="AD359" i="7"/>
  <c r="AE359" i="7" s="1"/>
  <c r="AD15" i="7"/>
  <c r="AE15" i="7" s="1"/>
  <c r="AD356" i="7"/>
  <c r="AE356" i="7" s="1"/>
  <c r="AM351" i="7"/>
  <c r="AN351" i="7" s="1"/>
  <c r="AM38" i="7"/>
  <c r="AM155" i="7"/>
  <c r="AN155" i="7" s="1"/>
  <c r="AN156" i="7"/>
  <c r="AM273" i="7"/>
  <c r="AN273" i="7" s="1"/>
  <c r="AM48" i="7"/>
  <c r="AD281" i="7"/>
  <c r="AE281" i="7" s="1"/>
  <c r="AM156" i="7"/>
  <c r="AM319" i="7"/>
  <c r="AD309" i="7"/>
  <c r="AE309" i="7" s="1"/>
  <c r="AD308" i="7"/>
  <c r="AE308" i="7" s="1"/>
  <c r="AD113" i="7"/>
  <c r="AE113" i="7" s="1"/>
  <c r="AM108" i="7"/>
  <c r="AN108" i="7" s="1"/>
  <c r="AD131" i="7"/>
  <c r="AE131" i="7" s="1"/>
  <c r="AD132" i="7"/>
  <c r="AE132" i="7" s="1"/>
  <c r="AD124" i="7"/>
  <c r="AE124" i="7" s="1"/>
  <c r="AD91" i="7"/>
  <c r="AE91" i="7" s="1"/>
  <c r="AD30" i="7"/>
  <c r="AE30" i="7" s="1"/>
  <c r="AD104" i="7"/>
  <c r="AE104" i="7" s="1"/>
  <c r="AM193" i="7"/>
  <c r="AN193" i="7" s="1"/>
  <c r="AC131" i="7"/>
  <c r="AD130" i="7" s="1"/>
  <c r="AE130" i="7" s="1"/>
  <c r="AL18" i="7"/>
  <c r="AM17" i="7" s="1"/>
  <c r="AN17" i="7" s="1"/>
  <c r="AC77" i="7"/>
  <c r="AL36" i="7"/>
  <c r="AM35" i="7" s="1"/>
  <c r="AN35" i="7" s="1"/>
  <c r="AL34" i="7"/>
  <c r="AM33" i="7" s="1"/>
  <c r="AN33" i="7" s="1"/>
  <c r="AC65" i="7"/>
  <c r="AL32" i="7"/>
  <c r="AC35" i="7"/>
  <c r="K172" i="7"/>
  <c r="L171" i="7" s="1"/>
  <c r="M171" i="7" s="1"/>
  <c r="T172" i="7" s="1"/>
  <c r="AL337" i="7"/>
  <c r="K170" i="7"/>
  <c r="L170" i="7" s="1"/>
  <c r="AL335" i="7"/>
  <c r="AL166" i="7"/>
  <c r="AM165" i="7" s="1"/>
  <c r="AN165" i="7" s="1"/>
  <c r="AL349" i="7"/>
  <c r="AC213" i="7"/>
  <c r="AL80" i="7"/>
  <c r="AM79" i="7" s="1"/>
  <c r="AN79" i="7" s="1"/>
  <c r="AC293" i="7"/>
  <c r="AD293" i="7" s="1"/>
  <c r="AE293" i="7" s="1"/>
  <c r="AL132" i="7"/>
  <c r="AM132" i="7" s="1"/>
  <c r="AN132" i="7" s="1"/>
  <c r="AC212" i="7"/>
  <c r="AL239" i="7"/>
  <c r="AL210" i="7"/>
  <c r="AM209" i="7" s="1"/>
  <c r="AN209" i="7" s="1"/>
  <c r="AC216" i="7"/>
  <c r="AD215" i="7" s="1"/>
  <c r="AE215" i="7" s="1"/>
  <c r="AC352" i="7"/>
  <c r="AD352" i="7" s="1"/>
  <c r="AE352" i="7" s="1"/>
  <c r="AL236" i="7"/>
  <c r="AM235" i="7" s="1"/>
  <c r="AN235" i="7" s="1"/>
  <c r="AC168" i="7"/>
  <c r="AD167" i="7" s="1"/>
  <c r="AE167" i="7" s="1"/>
  <c r="AL301" i="7"/>
  <c r="AD341" i="7"/>
  <c r="AE341" i="7" s="1"/>
  <c r="AL345" i="7"/>
  <c r="AL343" i="7"/>
  <c r="AL311" i="7"/>
  <c r="AC314" i="7"/>
  <c r="AD314" i="7" s="1"/>
  <c r="AE314" i="7" s="1"/>
  <c r="AL253" i="7"/>
  <c r="AM252" i="7" s="1"/>
  <c r="AN252" i="7" s="1"/>
  <c r="AC284" i="7"/>
  <c r="AD283" i="7" s="1"/>
  <c r="AE283" i="7" s="1"/>
  <c r="AL251" i="7"/>
  <c r="AM251" i="7" s="1"/>
  <c r="AN251" i="7" s="1"/>
  <c r="AL82" i="7"/>
  <c r="AL38" i="7"/>
  <c r="AC307" i="7"/>
  <c r="AD306" i="7" s="1"/>
  <c r="AE306" i="7" s="1"/>
  <c r="AL154" i="7"/>
  <c r="AM153" i="7" s="1"/>
  <c r="AN153" i="7" s="1"/>
  <c r="AC107" i="7"/>
  <c r="AD106" i="7" s="1"/>
  <c r="AE106" i="7" s="1"/>
  <c r="AL13" i="7"/>
  <c r="AM13" i="7" s="1"/>
  <c r="AN13" i="7" s="1"/>
  <c r="AC28" i="7"/>
  <c r="AC243" i="7"/>
  <c r="AD242" i="7" s="1"/>
  <c r="AE242" i="7" s="1"/>
  <c r="AC4" i="7"/>
  <c r="AD4" i="7" s="1"/>
  <c r="AE4" i="7" s="1"/>
  <c r="AL21" i="7"/>
  <c r="AC304" i="7"/>
  <c r="AD303" i="7" s="1"/>
  <c r="AE303" i="7" s="1"/>
  <c r="AM7" i="7"/>
  <c r="AN7" i="7" s="1"/>
  <c r="AD311" i="7"/>
  <c r="AE311" i="7" s="1"/>
  <c r="AD109" i="7"/>
  <c r="AE109" i="7" s="1"/>
  <c r="AD329" i="7"/>
  <c r="AE329" i="7" s="1"/>
  <c r="AM325" i="7"/>
  <c r="AN325" i="7" s="1"/>
  <c r="AM317" i="7"/>
  <c r="AN317" i="7" s="1"/>
  <c r="AD345" i="7"/>
  <c r="AE345" i="7" s="1"/>
  <c r="AM312" i="7"/>
  <c r="AN312" i="7" s="1"/>
  <c r="AD343" i="7"/>
  <c r="AE343" i="7" s="1"/>
  <c r="AM283" i="7"/>
  <c r="AN283" i="7" s="1"/>
  <c r="AD285" i="7"/>
  <c r="AE285" i="7" s="1"/>
  <c r="AM224" i="7"/>
  <c r="AN224" i="7" s="1"/>
  <c r="AE256" i="7"/>
  <c r="AN223" i="7"/>
  <c r="AM309" i="7"/>
  <c r="AN309" i="7" s="1"/>
  <c r="AM280" i="7"/>
  <c r="AN280" i="7" s="1"/>
  <c r="AD90" i="7"/>
  <c r="AE90" i="7" s="1"/>
  <c r="AD321" i="7"/>
  <c r="AE321" i="7" s="1"/>
  <c r="AL289" i="7"/>
  <c r="AM288" i="7" s="1"/>
  <c r="AN288" i="7" s="1"/>
  <c r="AC320" i="7"/>
  <c r="AD320" i="7" s="1"/>
  <c r="AE320" i="7" s="1"/>
  <c r="AL287" i="7"/>
  <c r="AM286" i="7" s="1"/>
  <c r="AN286" i="7" s="1"/>
  <c r="AC318" i="7"/>
  <c r="AD317" i="7" s="1"/>
  <c r="AE317" i="7" s="1"/>
  <c r="AC316" i="7"/>
  <c r="AD315" i="7" s="1"/>
  <c r="AE315" i="7" s="1"/>
  <c r="AL255" i="7"/>
  <c r="AM254" i="7" s="1"/>
  <c r="AN254" i="7" s="1"/>
  <c r="AC258" i="7"/>
  <c r="AD257" i="7" s="1"/>
  <c r="AE257" i="7" s="1"/>
  <c r="AL197" i="7"/>
  <c r="AM196" i="7" s="1"/>
  <c r="AN196" i="7" s="1"/>
  <c r="AC228" i="7"/>
  <c r="AD227" i="7" s="1"/>
  <c r="AE227" i="7" s="1"/>
  <c r="AL195" i="7"/>
  <c r="AM195" i="7" s="1"/>
  <c r="AN195" i="7" s="1"/>
  <c r="AL26" i="7"/>
  <c r="AM26" i="7" s="1"/>
  <c r="AN26" i="7" s="1"/>
  <c r="AL129" i="7"/>
  <c r="AL4" i="7"/>
  <c r="AM4" i="7" s="1"/>
  <c r="AL266" i="7"/>
  <c r="AM265" i="7" s="1"/>
  <c r="AN265" i="7" s="1"/>
  <c r="AC275" i="7"/>
  <c r="AD275" i="7" s="1"/>
  <c r="AE275" i="7" s="1"/>
  <c r="AL69" i="7"/>
  <c r="AM68" i="7" s="1"/>
  <c r="AN68" i="7" s="1"/>
  <c r="AC82" i="7"/>
  <c r="AC261" i="7"/>
  <c r="AC157" i="7"/>
  <c r="AD156" i="7" s="1"/>
  <c r="AE156" i="7" s="1"/>
  <c r="AL216" i="7"/>
  <c r="AM215" i="7" s="1"/>
  <c r="AN215" i="7" s="1"/>
  <c r="AC166" i="7"/>
  <c r="AL300" i="7"/>
  <c r="AM299" i="7" s="1"/>
  <c r="AN299" i="7" s="1"/>
  <c r="AD40" i="7"/>
  <c r="AE40" i="7" s="1"/>
  <c r="AM258" i="7"/>
  <c r="AN258" i="7" s="1"/>
  <c r="AM227" i="7"/>
  <c r="AN227" i="7" s="1"/>
  <c r="AM130" i="7"/>
  <c r="AN130" i="7" s="1"/>
  <c r="AD140" i="7"/>
  <c r="AE140" i="7" s="1"/>
  <c r="AM9" i="7"/>
  <c r="AN9" i="7" s="1"/>
  <c r="AM279" i="7"/>
  <c r="AN279" i="7" s="1"/>
  <c r="AM324" i="7"/>
  <c r="AN324" i="7" s="1"/>
  <c r="AD265" i="7"/>
  <c r="AE265" i="7" s="1"/>
  <c r="AD246" i="7"/>
  <c r="AE246" i="7" s="1"/>
  <c r="AL233" i="7"/>
  <c r="AC264" i="7"/>
  <c r="AD263" i="7" s="1"/>
  <c r="AE263" i="7" s="1"/>
  <c r="AL231" i="7"/>
  <c r="AC262" i="7"/>
  <c r="AD261" i="7" s="1"/>
  <c r="AE261" i="7" s="1"/>
  <c r="AL229" i="7"/>
  <c r="AM228" i="7" s="1"/>
  <c r="AN228" i="7" s="1"/>
  <c r="AC260" i="7"/>
  <c r="AD259" i="7" s="1"/>
  <c r="AE259" i="7" s="1"/>
  <c r="AL199" i="7"/>
  <c r="AM198" i="7" s="1"/>
  <c r="AN198" i="7" s="1"/>
  <c r="AC202" i="7"/>
  <c r="AD201" i="7" s="1"/>
  <c r="AL141" i="7"/>
  <c r="AM140" i="7" s="1"/>
  <c r="AN140" i="7" s="1"/>
  <c r="AC172" i="7"/>
  <c r="AD171" i="7" s="1"/>
  <c r="AE171" i="7" s="1"/>
  <c r="AL139" i="7"/>
  <c r="AM139" i="7" s="1"/>
  <c r="AN139" i="7" s="1"/>
  <c r="AL127" i="7"/>
  <c r="AM126" i="7" s="1"/>
  <c r="AN126" i="7" s="1"/>
  <c r="AL262" i="7"/>
  <c r="AM261" i="7" s="1"/>
  <c r="AN261" i="7" s="1"/>
  <c r="AL96" i="7"/>
  <c r="AM96" i="7" s="1"/>
  <c r="AN96" i="7" s="1"/>
  <c r="AL360" i="7"/>
  <c r="AL100" i="7"/>
  <c r="AM99" i="7" s="1"/>
  <c r="AN99" i="7" s="1"/>
  <c r="AL191" i="7"/>
  <c r="AC211" i="7"/>
  <c r="AD210" i="7" s="1"/>
  <c r="AE210" i="7" s="1"/>
  <c r="AC127" i="7"/>
  <c r="AD126" i="7" s="1"/>
  <c r="AE126" i="7" s="1"/>
  <c r="AC103" i="7"/>
  <c r="AD102" i="7" s="1"/>
  <c r="AE102" i="7" s="1"/>
  <c r="AL219" i="7"/>
  <c r="AM218" i="7" s="1"/>
  <c r="AN218" i="7" s="1"/>
  <c r="AC185" i="7"/>
  <c r="AN110" i="7"/>
  <c r="AD154" i="7"/>
  <c r="AE154" i="7" s="1"/>
  <c r="AD217" i="7"/>
  <c r="AE217" i="7" s="1"/>
  <c r="AD235" i="7"/>
  <c r="AE235" i="7" s="1"/>
  <c r="AM203" i="7"/>
  <c r="AN203" i="7" s="1"/>
  <c r="AD233" i="7"/>
  <c r="AE233" i="7" s="1"/>
  <c r="AD173" i="7"/>
  <c r="AE173" i="7" s="1"/>
  <c r="AM112" i="7"/>
  <c r="AN112" i="7" s="1"/>
  <c r="AD143" i="7"/>
  <c r="AE143" i="7" s="1"/>
  <c r="AM111" i="7"/>
  <c r="AN111" i="7" s="1"/>
  <c r="AD339" i="7"/>
  <c r="AE339" i="7" s="1"/>
  <c r="AM270" i="7"/>
  <c r="AN270" i="7" s="1"/>
  <c r="AD20" i="7"/>
  <c r="AE20" i="7" s="1"/>
  <c r="AM339" i="7"/>
  <c r="AN339" i="7" s="1"/>
  <c r="AM125" i="7"/>
  <c r="AN125" i="7" s="1"/>
  <c r="AL177" i="7"/>
  <c r="AM176" i="7" s="1"/>
  <c r="AN176" i="7" s="1"/>
  <c r="AC208" i="7"/>
  <c r="AD207" i="7" s="1"/>
  <c r="AE207" i="7" s="1"/>
  <c r="AL175" i="7"/>
  <c r="AM174" i="7" s="1"/>
  <c r="AN174" i="7" s="1"/>
  <c r="AC206" i="7"/>
  <c r="AD205" i="7" s="1"/>
  <c r="AE205" i="7" s="1"/>
  <c r="AL173" i="7"/>
  <c r="AM173" i="7" s="1"/>
  <c r="AN173" i="7" s="1"/>
  <c r="AC204" i="7"/>
  <c r="AD203" i="7" s="1"/>
  <c r="AE203" i="7" s="1"/>
  <c r="AL143" i="7"/>
  <c r="AM142" i="7" s="1"/>
  <c r="AN142" i="7" s="1"/>
  <c r="AC146" i="7"/>
  <c r="AD145" i="7" s="1"/>
  <c r="AE145" i="7" s="1"/>
  <c r="AL85" i="7"/>
  <c r="AM84" i="7" s="1"/>
  <c r="AN84" i="7" s="1"/>
  <c r="AC116" i="7"/>
  <c r="AD115" i="7" s="1"/>
  <c r="AE115" i="7" s="1"/>
  <c r="AL83" i="7"/>
  <c r="AM83" i="7" s="1"/>
  <c r="AN83" i="7" s="1"/>
  <c r="AC338" i="7"/>
  <c r="AD338" i="7" s="1"/>
  <c r="AE338" i="7" s="1"/>
  <c r="AL248" i="7"/>
  <c r="AM247" i="7" s="1"/>
  <c r="AN247" i="7" s="1"/>
  <c r="AL353" i="7"/>
  <c r="AM352" i="7" s="1"/>
  <c r="AN352" i="7" s="1"/>
  <c r="AL264" i="7"/>
  <c r="AM263" i="7" s="1"/>
  <c r="AN263" i="7" s="1"/>
  <c r="AC68" i="7"/>
  <c r="AD67" i="7" s="1"/>
  <c r="AE67" i="7" s="1"/>
  <c r="AL268" i="7"/>
  <c r="AM267" i="7" s="1"/>
  <c r="AN267" i="7" s="1"/>
  <c r="AL323" i="7"/>
  <c r="AM322" i="7" s="1"/>
  <c r="AN322" i="7" s="1"/>
  <c r="AC327" i="7"/>
  <c r="AD327" i="7" s="1"/>
  <c r="AE327" i="7" s="1"/>
  <c r="AL135" i="7"/>
  <c r="AM134" i="7" s="1"/>
  <c r="AN134" i="7" s="1"/>
  <c r="K27" i="7"/>
  <c r="AL355" i="7"/>
  <c r="AM354" i="7" s="1"/>
  <c r="AN354" i="7" s="1"/>
  <c r="AC337" i="7"/>
  <c r="AD336" i="7" s="1"/>
  <c r="AE336" i="7" s="1"/>
  <c r="AC108" i="7"/>
  <c r="AD107" i="7" s="1"/>
  <c r="AE107" i="7" s="1"/>
  <c r="AL67" i="7"/>
  <c r="AM67" i="7" s="1"/>
  <c r="AN67" i="7" s="1"/>
  <c r="AC280" i="7"/>
  <c r="AD279" i="7" s="1"/>
  <c r="AE279" i="7" s="1"/>
  <c r="AL48" i="7"/>
  <c r="AM187" i="7"/>
  <c r="AN187" i="7" s="1"/>
  <c r="AM146" i="7"/>
  <c r="AN146" i="7" s="1"/>
  <c r="AM144" i="7"/>
  <c r="AN144" i="7" s="1"/>
  <c r="AD22" i="7"/>
  <c r="AE22" i="7" s="1"/>
  <c r="AM208" i="7"/>
  <c r="AN208" i="7" s="1"/>
  <c r="AM74" i="7"/>
  <c r="AN74" i="7" s="1"/>
  <c r="AM246" i="7"/>
  <c r="AN246" i="7" s="1"/>
  <c r="AD151" i="7"/>
  <c r="AE151" i="7" s="1"/>
  <c r="AM116" i="7"/>
  <c r="AN116" i="7" s="1"/>
  <c r="AD147" i="7"/>
  <c r="AE147" i="7" s="1"/>
  <c r="AD45" i="7"/>
  <c r="AE45" i="7" s="1"/>
  <c r="AD80" i="7"/>
  <c r="AE80" i="7" s="1"/>
  <c r="AM18" i="7"/>
  <c r="AN18" i="7" s="1"/>
  <c r="AL302" i="7"/>
  <c r="AM202" i="7"/>
  <c r="AN202" i="7" s="1"/>
  <c r="AM308" i="7"/>
  <c r="AN308" i="7" s="1"/>
  <c r="AD119" i="7"/>
  <c r="AE119" i="7" s="1"/>
  <c r="AM328" i="7"/>
  <c r="AN328" i="7" s="1"/>
  <c r="AM77" i="7"/>
  <c r="AN77" i="7" s="1"/>
  <c r="AL221" i="7"/>
  <c r="AM220" i="7" s="1"/>
  <c r="AN220" i="7" s="1"/>
  <c r="AL348" i="7"/>
  <c r="AL295" i="7"/>
  <c r="AC295" i="7"/>
  <c r="AD295" i="7" s="1"/>
  <c r="AE295" i="7" s="1"/>
  <c r="AL347" i="7"/>
  <c r="AM346" i="7" s="1"/>
  <c r="AN346" i="7" s="1"/>
  <c r="AL294" i="7"/>
  <c r="AM293" i="7" s="1"/>
  <c r="AN293" i="7" s="1"/>
  <c r="AC183" i="7"/>
  <c r="AD182" i="7" s="1"/>
  <c r="AE182" i="7" s="1"/>
  <c r="AL180" i="7"/>
  <c r="AM179" i="7" s="1"/>
  <c r="AN179" i="7" s="1"/>
  <c r="AC278" i="7"/>
  <c r="AD277" i="7" s="1"/>
  <c r="AE277" i="7" s="1"/>
  <c r="AC223" i="7"/>
  <c r="AL277" i="7"/>
  <c r="AM276" i="7" s="1"/>
  <c r="AN276" i="7" s="1"/>
  <c r="AC111" i="7"/>
  <c r="AD111" i="7" s="1"/>
  <c r="AE111" i="7" s="1"/>
  <c r="AL276" i="7"/>
  <c r="AM275" i="7" s="1"/>
  <c r="AN275" i="7" s="1"/>
  <c r="AL296" i="7"/>
  <c r="AM296" i="7" s="1"/>
  <c r="AN296" i="7" s="1"/>
  <c r="AC71" i="7"/>
  <c r="AD38" i="7"/>
  <c r="AE38" i="7" s="1"/>
  <c r="AC98" i="7"/>
  <c r="AD97" i="7" s="1"/>
  <c r="AE97" i="7" s="1"/>
  <c r="AL65" i="7"/>
  <c r="AM65" i="7" s="1"/>
  <c r="AN65" i="7" s="1"/>
  <c r="AC96" i="7"/>
  <c r="AD95" i="7" s="1"/>
  <c r="AE95" i="7" s="1"/>
  <c r="AC94" i="7"/>
  <c r="AD93" i="7" s="1"/>
  <c r="AE93" i="7" s="1"/>
  <c r="AL61" i="7"/>
  <c r="AM60" i="7" s="1"/>
  <c r="AN60" i="7" s="1"/>
  <c r="AC92" i="7"/>
  <c r="AL31" i="7"/>
  <c r="AM30" i="7" s="1"/>
  <c r="AN30" i="7" s="1"/>
  <c r="AC34" i="7"/>
  <c r="AD33" i="7" s="1"/>
  <c r="AE33" i="7" s="1"/>
  <c r="AC226" i="7"/>
  <c r="AD225" i="7" s="1"/>
  <c r="AE225" i="7" s="1"/>
  <c r="AC137" i="7"/>
  <c r="AD136" i="7" s="1"/>
  <c r="AE136" i="7" s="1"/>
  <c r="AC176" i="7"/>
  <c r="AD175" i="7" s="1"/>
  <c r="AE175" i="7" s="1"/>
  <c r="AC214" i="7"/>
  <c r="AL25" i="7"/>
  <c r="AM24" i="7" s="1"/>
  <c r="AN24" i="7" s="1"/>
  <c r="AL128" i="7"/>
  <c r="AM127" i="7" s="1"/>
  <c r="AN127" i="7" s="1"/>
  <c r="AC197" i="7"/>
  <c r="AC27" i="7"/>
  <c r="AD26" i="7" s="1"/>
  <c r="AE26" i="7" s="1"/>
  <c r="AL152" i="7"/>
  <c r="AM152" i="7" s="1"/>
  <c r="AN152" i="7" s="1"/>
  <c r="AL359" i="7"/>
  <c r="AM358" i="7" s="1"/>
  <c r="AN358" i="7" s="1"/>
  <c r="AC298" i="7"/>
  <c r="AD297" i="7" s="1"/>
  <c r="AC187" i="7"/>
  <c r="AM51" i="7"/>
  <c r="AN51" i="7" s="1"/>
  <c r="AC70" i="7"/>
  <c r="AD69" i="7" s="1"/>
  <c r="AE69" i="7" s="1"/>
  <c r="AL37" i="7"/>
  <c r="AL35" i="7"/>
  <c r="AC66" i="7"/>
  <c r="AL33" i="7"/>
  <c r="AC64" i="7"/>
  <c r="AD63" i="7" s="1"/>
  <c r="AE63" i="7" s="1"/>
  <c r="AC6" i="7"/>
  <c r="AD5" i="7" s="1"/>
  <c r="AE5" i="7" s="1"/>
  <c r="AL336" i="7"/>
  <c r="AC198" i="7"/>
  <c r="AD198" i="7" s="1"/>
  <c r="AC195" i="7"/>
  <c r="AC194" i="7"/>
  <c r="AD193" i="7" s="1"/>
  <c r="AE193" i="7" s="1"/>
  <c r="AC270" i="7"/>
  <c r="AD269" i="7" s="1"/>
  <c r="AE269" i="7" s="1"/>
  <c r="AL43" i="7"/>
  <c r="AM43" i="7" s="1"/>
  <c r="AN43" i="7" s="1"/>
  <c r="AL190" i="7"/>
  <c r="AC268" i="7"/>
  <c r="AD267" i="7" s="1"/>
  <c r="AE267" i="7" s="1"/>
  <c r="AC85" i="7"/>
  <c r="AD84" i="7" s="1"/>
  <c r="AE84" i="7" s="1"/>
  <c r="AL212" i="7"/>
  <c r="AC128" i="7"/>
  <c r="AC169" i="7"/>
  <c r="AD168" i="7" s="1"/>
  <c r="AE168" i="7" s="1"/>
  <c r="AL160" i="7"/>
  <c r="AM159" i="7" s="1"/>
  <c r="AN159" i="7" s="1"/>
  <c r="AC305" i="7"/>
  <c r="AD304" i="7" s="1"/>
  <c r="AE304" i="7" s="1"/>
  <c r="AL104" i="7"/>
  <c r="AM103" i="7" s="1"/>
  <c r="AN103" i="7" s="1"/>
  <c r="AD238" i="7"/>
  <c r="AE238" i="7" s="1"/>
  <c r="AD237" i="7"/>
  <c r="AE237" i="7" s="1"/>
  <c r="AM184" i="7"/>
  <c r="AN184" i="7" s="1"/>
  <c r="AM185" i="7"/>
  <c r="AN185" i="7" s="1"/>
  <c r="AM172" i="7"/>
  <c r="AN172" i="7" s="1"/>
  <c r="AM118" i="7"/>
  <c r="AN118" i="7" s="1"/>
  <c r="AD125" i="7"/>
  <c r="AE125" i="7" s="1"/>
  <c r="AM290" i="7"/>
  <c r="AN290" i="7" s="1"/>
  <c r="AM291" i="7"/>
  <c r="AN291" i="7" s="1"/>
  <c r="AD138" i="7"/>
  <c r="AE138" i="7" s="1"/>
  <c r="AE139" i="7"/>
  <c r="AD18" i="7"/>
  <c r="AE18" i="7" s="1"/>
  <c r="AD17" i="7"/>
  <c r="AE17" i="7" s="1"/>
  <c r="AM34" i="7"/>
  <c r="AN34" i="7" s="1"/>
  <c r="AM212" i="7"/>
  <c r="AN212" i="7" s="1"/>
  <c r="AM211" i="7"/>
  <c r="AN211" i="7" s="1"/>
  <c r="AM124" i="7"/>
  <c r="AN124" i="7" s="1"/>
  <c r="AD39" i="7"/>
  <c r="AE39" i="7" s="1"/>
  <c r="AD231" i="7"/>
  <c r="AE231" i="7" s="1"/>
  <c r="AD325" i="7"/>
  <c r="AE325" i="7" s="1"/>
  <c r="AM304" i="7"/>
  <c r="AN304" i="7" s="1"/>
  <c r="AD250" i="7"/>
  <c r="AE250" i="7" s="1"/>
  <c r="AD251" i="7"/>
  <c r="AE251" i="7" s="1"/>
  <c r="AM305" i="7"/>
  <c r="AN305" i="7" s="1"/>
  <c r="AN319" i="7"/>
  <c r="AD323" i="7"/>
  <c r="AE323" i="7" s="1"/>
  <c r="AD322" i="7"/>
  <c r="AE322" i="7" s="1"/>
  <c r="AD181" i="7"/>
  <c r="AE181" i="7" s="1"/>
  <c r="AD180" i="7"/>
  <c r="AE180" i="7" s="1"/>
  <c r="AM147" i="7"/>
  <c r="AN147" i="7" s="1"/>
  <c r="AD178" i="7"/>
  <c r="AE178" i="7" s="1"/>
  <c r="AD179" i="7"/>
  <c r="AE179" i="7" s="1"/>
  <c r="AM145" i="7"/>
  <c r="AN145" i="7" s="1"/>
  <c r="AD177" i="7"/>
  <c r="AE177" i="7" s="1"/>
  <c r="AD89" i="7"/>
  <c r="AE89" i="7" s="1"/>
  <c r="AD88" i="7"/>
  <c r="AE88" i="7" s="1"/>
  <c r="AD344" i="7"/>
  <c r="AE344" i="7" s="1"/>
  <c r="AD347" i="7"/>
  <c r="AE347" i="7" s="1"/>
  <c r="AD152" i="7"/>
  <c r="AE152" i="7" s="1"/>
  <c r="AD153" i="7"/>
  <c r="AE153" i="7" s="1"/>
  <c r="AM119" i="7"/>
  <c r="AN119" i="7" s="1"/>
  <c r="AM117" i="7"/>
  <c r="AN117" i="7" s="1"/>
  <c r="AD149" i="7"/>
  <c r="AE149" i="7" s="1"/>
  <c r="AD148" i="7"/>
  <c r="AE148" i="7" s="1"/>
  <c r="AD61" i="7"/>
  <c r="AE61" i="7" s="1"/>
  <c r="AD60" i="7"/>
  <c r="AE60" i="7" s="1"/>
  <c r="AM249" i="7"/>
  <c r="AN249" i="7" s="1"/>
  <c r="AM5" i="7"/>
  <c r="AN5" i="7" s="1"/>
  <c r="AD123" i="7"/>
  <c r="AE123" i="7" s="1"/>
  <c r="AD122" i="7"/>
  <c r="AE122" i="7" s="1"/>
  <c r="AD121" i="7"/>
  <c r="AE121" i="7" s="1"/>
  <c r="AD120" i="7"/>
  <c r="AE120" i="7" s="1"/>
  <c r="AD236" i="7"/>
  <c r="AE236" i="7" s="1"/>
  <c r="AM10" i="7"/>
  <c r="AN10" i="7" s="1"/>
  <c r="AN11" i="7"/>
  <c r="AM62" i="7"/>
  <c r="AN62" i="7" s="1"/>
  <c r="AD65" i="7"/>
  <c r="AE65" i="7" s="1"/>
  <c r="AD64" i="7"/>
  <c r="AE64" i="7" s="1"/>
  <c r="AE35" i="7"/>
  <c r="AD34" i="7"/>
  <c r="AE34" i="7" s="1"/>
  <c r="AD292" i="7"/>
  <c r="AE292" i="7" s="1"/>
  <c r="AD191" i="7"/>
  <c r="AE191" i="7" s="1"/>
  <c r="AD190" i="7"/>
  <c r="AE190" i="7" s="1"/>
  <c r="AD37" i="7"/>
  <c r="AE37" i="7" s="1"/>
  <c r="AD36" i="7"/>
  <c r="AE36" i="7" s="1"/>
  <c r="AM306" i="7"/>
  <c r="AN306" i="7" s="1"/>
  <c r="AM137" i="7"/>
  <c r="AN137" i="7" s="1"/>
  <c r="AD266" i="7"/>
  <c r="AE266" i="7" s="1"/>
  <c r="AM16" i="7"/>
  <c r="AN16" i="7" s="1"/>
  <c r="AD288" i="7"/>
  <c r="AE288" i="7" s="1"/>
  <c r="AM264" i="7"/>
  <c r="AN264" i="7" s="1"/>
  <c r="AM342" i="7"/>
  <c r="AN342" i="7" s="1"/>
  <c r="AM343" i="7"/>
  <c r="AN343" i="7" s="1"/>
  <c r="AM81" i="7"/>
  <c r="AN81" i="7" s="1"/>
  <c r="AN38" i="7"/>
  <c r="AM12" i="7"/>
  <c r="AN12" i="7" s="1"/>
  <c r="AD349" i="7"/>
  <c r="AE349" i="7" s="1"/>
  <c r="AM315" i="7"/>
  <c r="AN315" i="7" s="1"/>
  <c r="AM314" i="7"/>
  <c r="AN314" i="7" s="1"/>
  <c r="AM54" i="7"/>
  <c r="AN54" i="7" s="1"/>
  <c r="AM53" i="7"/>
  <c r="AN53" i="7" s="1"/>
  <c r="AD99" i="7"/>
  <c r="AE99" i="7" s="1"/>
  <c r="AD98" i="7"/>
  <c r="AE98" i="7" s="1"/>
  <c r="AM178" i="7"/>
  <c r="AN178" i="7" s="1"/>
  <c r="AM297" i="7"/>
  <c r="AN297" i="7" s="1"/>
  <c r="AD82" i="7"/>
  <c r="AE82" i="7" s="1"/>
  <c r="AD81" i="7"/>
  <c r="AE81" i="7" s="1"/>
  <c r="AD14" i="7"/>
  <c r="AE14" i="7" s="1"/>
  <c r="AD13" i="7"/>
  <c r="AE13" i="7" s="1"/>
  <c r="AD7" i="7"/>
  <c r="AE7" i="7" s="1"/>
  <c r="AD8" i="7"/>
  <c r="AE8" i="7" s="1"/>
  <c r="AM331" i="7"/>
  <c r="AN331" i="7" s="1"/>
  <c r="AM332" i="7"/>
  <c r="AN332" i="7" s="1"/>
  <c r="AD42" i="7"/>
  <c r="AE42" i="7" s="1"/>
  <c r="AD43" i="7"/>
  <c r="AE43" i="7" s="1"/>
  <c r="AM94" i="7"/>
  <c r="AN94" i="7" s="1"/>
  <c r="AD100" i="7"/>
  <c r="AE100" i="7" s="1"/>
  <c r="AD101" i="7"/>
  <c r="AE101" i="7" s="1"/>
  <c r="AM123" i="7"/>
  <c r="AN123" i="7" s="1"/>
  <c r="AE201" i="7"/>
  <c r="AD200" i="7"/>
  <c r="AE200" i="7" s="1"/>
  <c r="AD218" i="7"/>
  <c r="AE218" i="7" s="1"/>
  <c r="AD219" i="7"/>
  <c r="AE219" i="7" s="1"/>
  <c r="AM269" i="7"/>
  <c r="AN269" i="7" s="1"/>
  <c r="AD291" i="7"/>
  <c r="AE291" i="7" s="1"/>
  <c r="AE290" i="7"/>
  <c r="AM257" i="7"/>
  <c r="AN257" i="7" s="1"/>
  <c r="AM256" i="7"/>
  <c r="AN256" i="7" s="1"/>
  <c r="AD287" i="7"/>
  <c r="AE287" i="7" s="1"/>
  <c r="AE209" i="7"/>
  <c r="AD255" i="7"/>
  <c r="AE255" i="7" s="1"/>
  <c r="AD268" i="7"/>
  <c r="AE268" i="7" s="1"/>
  <c r="AM115" i="7"/>
  <c r="AN115" i="7" s="1"/>
  <c r="AM86" i="7"/>
  <c r="AN86" i="7" s="1"/>
  <c r="AM316" i="7"/>
  <c r="AN316" i="7" s="1"/>
  <c r="AM87" i="7"/>
  <c r="AN87" i="7" s="1"/>
  <c r="AM259" i="7"/>
  <c r="AN259" i="7" s="1"/>
  <c r="AM167" i="7"/>
  <c r="AN167" i="7" s="1"/>
  <c r="AD86" i="7"/>
  <c r="AE86" i="7" s="1"/>
  <c r="AM59" i="7"/>
  <c r="AN59" i="7" s="1"/>
  <c r="AM158" i="7"/>
  <c r="AN158" i="7" s="1"/>
  <c r="AD92" i="7"/>
  <c r="AE92" i="7" s="1"/>
  <c r="AD276" i="7"/>
  <c r="AE276" i="7" s="1"/>
  <c r="AM189" i="7"/>
  <c r="AN189" i="7" s="1"/>
  <c r="AM237" i="7"/>
  <c r="AN237" i="7" s="1"/>
  <c r="AD59" i="7"/>
  <c r="AE59" i="7" s="1"/>
  <c r="AD105" i="7"/>
  <c r="AE105" i="7" s="1"/>
  <c r="AM40" i="7"/>
  <c r="AN40" i="7" s="1"/>
  <c r="AM57" i="7"/>
  <c r="AN57" i="7" s="1"/>
  <c r="AM282" i="7"/>
  <c r="AN282" i="7" s="1"/>
  <c r="AD161" i="7"/>
  <c r="AE161" i="7" s="1"/>
  <c r="AD289" i="7"/>
  <c r="AE289" i="7" s="1"/>
  <c r="AD110" i="7"/>
  <c r="AE110" i="7" s="1"/>
  <c r="AD228" i="7"/>
  <c r="AE228" i="7" s="1"/>
  <c r="AM92" i="7"/>
  <c r="AN92" i="7" s="1"/>
  <c r="AM90" i="7"/>
  <c r="AN90" i="7" s="1"/>
  <c r="AM109" i="7"/>
  <c r="AN109" i="7" s="1"/>
  <c r="AM113" i="7"/>
  <c r="AN113" i="7" s="1"/>
  <c r="AD362" i="7"/>
  <c r="AE362" i="7" s="1"/>
  <c r="AD312" i="7"/>
  <c r="AE312" i="7" s="1"/>
  <c r="AN114" i="7"/>
  <c r="AM307" i="7"/>
  <c r="AN307" i="7" s="1"/>
  <c r="AM191" i="7"/>
  <c r="AN191" i="7" s="1"/>
  <c r="AD350" i="7"/>
  <c r="AE350" i="7" s="1"/>
  <c r="AM42" i="7"/>
  <c r="AN42" i="7" s="1"/>
  <c r="AM28" i="7"/>
  <c r="AN28" i="7" s="1"/>
  <c r="AM78" i="7"/>
  <c r="AN78" i="7" s="1"/>
  <c r="AD160" i="7"/>
  <c r="AE160" i="7" s="1"/>
  <c r="AM148" i="7"/>
  <c r="AN148" i="7" s="1"/>
  <c r="AD159" i="7"/>
  <c r="AE159" i="7" s="1"/>
  <c r="AM362" i="7"/>
  <c r="AN362" i="7" s="1"/>
  <c r="AD307" i="7"/>
  <c r="AE307" i="7" s="1"/>
  <c r="AM37" i="7"/>
  <c r="AN37" i="7" s="1"/>
  <c r="AM226" i="7"/>
  <c r="AN226" i="7" s="1"/>
  <c r="AD301" i="7"/>
  <c r="AE301" i="7" s="1"/>
  <c r="AD139" i="7"/>
  <c r="AM225" i="7"/>
  <c r="AN225" i="7" s="1"/>
  <c r="AM207" i="7"/>
  <c r="AN207" i="7" s="1"/>
  <c r="AD117" i="7"/>
  <c r="AE117" i="7" s="1"/>
  <c r="AM222" i="7"/>
  <c r="AN222" i="7" s="1"/>
  <c r="AM101" i="7"/>
  <c r="AN101" i="7" s="1"/>
  <c r="AD21" i="7"/>
  <c r="AE21" i="7" s="1"/>
  <c r="AD188" i="7"/>
  <c r="AE188" i="7" s="1"/>
  <c r="AM255" i="7"/>
  <c r="AN255" i="7" s="1"/>
  <c r="AD302" i="7"/>
  <c r="AE302" i="7" s="1"/>
  <c r="AM278" i="7"/>
  <c r="AN278" i="7" s="1"/>
  <c r="AM206" i="7"/>
  <c r="AN206" i="7" s="1"/>
  <c r="AD89" i="8"/>
  <c r="AE89" i="8" s="1"/>
  <c r="U15" i="8"/>
  <c r="V15" i="8" s="1"/>
  <c r="AD134" i="8"/>
  <c r="AE134" i="8" s="1"/>
  <c r="L215" i="8"/>
  <c r="M215" i="8" s="1"/>
  <c r="AM139" i="8"/>
  <c r="AN139" i="8" s="1"/>
  <c r="U62" i="8"/>
  <c r="V62" i="8" s="1"/>
  <c r="AM119" i="8"/>
  <c r="AN119" i="8" s="1"/>
  <c r="AD112" i="8"/>
  <c r="AE112" i="8" s="1"/>
  <c r="U73" i="8"/>
  <c r="V73" i="8" s="1"/>
  <c r="U156" i="8"/>
  <c r="V156" i="8" s="1"/>
  <c r="L172" i="8"/>
  <c r="M172" i="8" s="1"/>
  <c r="U66" i="8"/>
  <c r="V66" i="8" s="1"/>
  <c r="U33" i="8"/>
  <c r="V33" i="8" s="1"/>
  <c r="AM20" i="8"/>
  <c r="AM138" i="8"/>
  <c r="AN138" i="8" s="1"/>
  <c r="U87" i="8"/>
  <c r="V87" i="8" s="1"/>
  <c r="AD70" i="8"/>
  <c r="U174" i="8"/>
  <c r="V174" i="8" s="1"/>
  <c r="U110" i="8"/>
  <c r="V110" i="8" s="1"/>
  <c r="AM158" i="8"/>
  <c r="AN158" i="8" s="1"/>
  <c r="AD185" i="8"/>
  <c r="AE185" i="8" s="1"/>
  <c r="U129" i="8"/>
  <c r="V129" i="8" s="1"/>
  <c r="AM144" i="8"/>
  <c r="AN144" i="8" s="1"/>
  <c r="L133" i="8"/>
  <c r="M133" i="8" s="1"/>
  <c r="L87" i="8"/>
  <c r="M87" i="8" s="1"/>
  <c r="L88" i="8"/>
  <c r="M88" i="8" s="1"/>
  <c r="AD165" i="8"/>
  <c r="AE165" i="8" s="1"/>
  <c r="AM64" i="8"/>
  <c r="AN64" i="8" s="1"/>
  <c r="L229" i="8"/>
  <c r="M229" i="8" s="1"/>
  <c r="L255" i="8"/>
  <c r="M255" i="8" s="1"/>
  <c r="L345" i="8"/>
  <c r="M345" i="8" s="1"/>
  <c r="AD114" i="8"/>
  <c r="AE114" i="8" s="1"/>
  <c r="AD286" i="8"/>
  <c r="AE286" i="8" s="1"/>
  <c r="U354" i="8"/>
  <c r="V354" i="8" s="1"/>
  <c r="L311" i="8"/>
  <c r="M311" i="8" s="1"/>
  <c r="L307" i="8"/>
  <c r="M307" i="8" s="1"/>
  <c r="U339" i="8"/>
  <c r="V339" i="8" s="1"/>
  <c r="AM342" i="8"/>
  <c r="AD323" i="8"/>
  <c r="AE323" i="8" s="1"/>
  <c r="U190" i="8"/>
  <c r="V190" i="8" s="1"/>
  <c r="AD105" i="8"/>
  <c r="AE105" i="8" s="1"/>
  <c r="AM133" i="8"/>
  <c r="AN133" i="8" s="1"/>
  <c r="U160" i="8"/>
  <c r="V160" i="8" s="1"/>
  <c r="L49" i="8"/>
  <c r="M49" i="8" s="1"/>
  <c r="U26" i="8"/>
  <c r="V26" i="8" s="1"/>
  <c r="L18" i="8"/>
  <c r="M18" i="8" s="1"/>
  <c r="AD106" i="8"/>
  <c r="AE106" i="8" s="1"/>
  <c r="L76" i="8"/>
  <c r="M76" i="8" s="1"/>
  <c r="U143" i="8"/>
  <c r="V143" i="8" s="1"/>
  <c r="AD61" i="8"/>
  <c r="AE61" i="8" s="1"/>
  <c r="L168" i="8"/>
  <c r="M168" i="8" s="1"/>
  <c r="AM108" i="8"/>
  <c r="AN108" i="8" s="1"/>
  <c r="U183" i="8"/>
  <c r="V183" i="8" s="1"/>
  <c r="L143" i="8"/>
  <c r="M143" i="8" s="1"/>
  <c r="AD129" i="8"/>
  <c r="AE129" i="8" s="1"/>
  <c r="L80" i="8"/>
  <c r="M80" i="8" s="1"/>
  <c r="U154" i="8"/>
  <c r="V154" i="8" s="1"/>
  <c r="U230" i="8"/>
  <c r="V230" i="8" s="1"/>
  <c r="U227" i="8"/>
  <c r="V227" i="8" s="1"/>
  <c r="L253" i="8"/>
  <c r="M253" i="8" s="1"/>
  <c r="AD124" i="8"/>
  <c r="AE124" i="8" s="1"/>
  <c r="L285" i="8"/>
  <c r="M285" i="8" s="1"/>
  <c r="AM320" i="8"/>
  <c r="AN320" i="8" s="1"/>
  <c r="L346" i="8"/>
  <c r="M346" i="8" s="1"/>
  <c r="AD338" i="8"/>
  <c r="AE338" i="8" s="1"/>
  <c r="AM306" i="8"/>
  <c r="AN306" i="8" s="1"/>
  <c r="AD217" i="8"/>
  <c r="AE217" i="8" s="1"/>
  <c r="U300" i="8"/>
  <c r="V300" i="8" s="1"/>
  <c r="AD331" i="8"/>
  <c r="AE331" i="8" s="1"/>
  <c r="AD316" i="8"/>
  <c r="AE316" i="8" s="1"/>
  <c r="U336" i="8"/>
  <c r="V336" i="8" s="1"/>
  <c r="AD119" i="8"/>
  <c r="AE119" i="8" s="1"/>
  <c r="U75" i="8"/>
  <c r="V75" i="8" s="1"/>
  <c r="L184" i="8"/>
  <c r="M184" i="8" s="1"/>
  <c r="U176" i="8"/>
  <c r="V176" i="8" s="1"/>
  <c r="AD75" i="8"/>
  <c r="AE75" i="8" s="1"/>
  <c r="AM41" i="8"/>
  <c r="AN41" i="8" s="1"/>
  <c r="AM27" i="8"/>
  <c r="AN27" i="8" s="1"/>
  <c r="U89" i="8"/>
  <c r="V89" i="8" s="1"/>
  <c r="AM165" i="8"/>
  <c r="AN165" i="8" s="1"/>
  <c r="L236" i="8"/>
  <c r="M236" i="8" s="1"/>
  <c r="AD160" i="8"/>
  <c r="AE160" i="8" s="1"/>
  <c r="AD204" i="8"/>
  <c r="AE204" i="8" s="1"/>
  <c r="L141" i="8"/>
  <c r="M141" i="8" s="1"/>
  <c r="L94" i="8"/>
  <c r="M94" i="8" s="1"/>
  <c r="AM71" i="8"/>
  <c r="AN71" i="8" s="1"/>
  <c r="U261" i="8"/>
  <c r="AM349" i="8"/>
  <c r="AN349" i="8" s="1"/>
  <c r="AD330" i="8"/>
  <c r="AE330" i="8" s="1"/>
  <c r="AM66" i="8"/>
  <c r="AN66" i="8" s="1"/>
  <c r="L99" i="8"/>
  <c r="M99" i="8" s="1"/>
  <c r="AM290" i="8"/>
  <c r="AN290" i="8" s="1"/>
  <c r="L85" i="8"/>
  <c r="M85" i="8" s="1"/>
  <c r="U88" i="8"/>
  <c r="V88" i="8" s="1"/>
  <c r="L4" i="8"/>
  <c r="M4" i="8" s="1"/>
  <c r="L275" i="8"/>
  <c r="M275" i="8" s="1"/>
  <c r="U360" i="8"/>
  <c r="V360" i="8" s="1"/>
  <c r="U90" i="8"/>
  <c r="V90" i="8" s="1"/>
  <c r="AD13" i="8"/>
  <c r="AE13" i="8" s="1"/>
  <c r="AM6" i="8"/>
  <c r="AN6" i="8" s="1"/>
  <c r="AM7" i="8"/>
  <c r="AN7" i="8" s="1"/>
  <c r="AD180" i="8"/>
  <c r="AE180" i="8" s="1"/>
  <c r="U68" i="8"/>
  <c r="V68" i="8" s="1"/>
  <c r="AD66" i="8"/>
  <c r="AE66" i="8" s="1"/>
  <c r="U22" i="8"/>
  <c r="V22" i="8" s="1"/>
  <c r="L97" i="8"/>
  <c r="M97" i="8" s="1"/>
  <c r="AM180" i="8"/>
  <c r="AN180" i="8" s="1"/>
  <c r="AD113" i="8"/>
  <c r="AE113" i="8" s="1"/>
  <c r="L163" i="8"/>
  <c r="M163" i="8" s="1"/>
  <c r="U115" i="8"/>
  <c r="V115" i="8" s="1"/>
  <c r="AM217" i="8"/>
  <c r="AN217" i="8" s="1"/>
  <c r="AD115" i="8"/>
  <c r="AE115" i="8" s="1"/>
  <c r="L182" i="8"/>
  <c r="M182" i="8" s="1"/>
  <c r="AM92" i="8"/>
  <c r="AN92" i="8" s="1"/>
  <c r="AD307" i="8"/>
  <c r="AE307" i="8" s="1"/>
  <c r="L249" i="8"/>
  <c r="AD142" i="8"/>
  <c r="AE142" i="8" s="1"/>
  <c r="U172" i="8"/>
  <c r="V172" i="8" s="1"/>
  <c r="AD159" i="8"/>
  <c r="AE159" i="8" s="1"/>
  <c r="AM268" i="8"/>
  <c r="AN268" i="8" s="1"/>
  <c r="AM197" i="8"/>
  <c r="AN197" i="8" s="1"/>
  <c r="L257" i="8"/>
  <c r="M257" i="8" s="1"/>
  <c r="AD168" i="8"/>
  <c r="AE168" i="8" s="1"/>
  <c r="AD335" i="8"/>
  <c r="AE335" i="8" s="1"/>
  <c r="AM317" i="8"/>
  <c r="AN317" i="8" s="1"/>
  <c r="AD235" i="8"/>
  <c r="AE235" i="8" s="1"/>
  <c r="L127" i="8"/>
  <c r="M127" i="8" s="1"/>
  <c r="U85" i="8"/>
  <c r="V85" i="8" s="1"/>
  <c r="AM303" i="8"/>
  <c r="AN303" i="8" s="1"/>
  <c r="U255" i="8"/>
  <c r="V255" i="8" s="1"/>
  <c r="AM297" i="8"/>
  <c r="AN297" i="8" s="1"/>
  <c r="U107" i="8"/>
  <c r="V107" i="8" s="1"/>
  <c r="L8" i="8"/>
  <c r="M8" i="8" s="1"/>
  <c r="L9" i="8"/>
  <c r="M9" i="8" s="1"/>
  <c r="AD98" i="8"/>
  <c r="AE98" i="8" s="1"/>
  <c r="L246" i="8"/>
  <c r="M246" i="8" s="1"/>
  <c r="AM175" i="8"/>
  <c r="AN175" i="8" s="1"/>
  <c r="U193" i="8"/>
  <c r="V193" i="8" s="1"/>
  <c r="AD259" i="8"/>
  <c r="AE259" i="8" s="1"/>
  <c r="AM223" i="8"/>
  <c r="AN223" i="8" s="1"/>
  <c r="AD135" i="8"/>
  <c r="AE135" i="8" s="1"/>
  <c r="U239" i="8"/>
  <c r="V239" i="8" s="1"/>
  <c r="AM310" i="8"/>
  <c r="AN310" i="8" s="1"/>
  <c r="AD48" i="8"/>
  <c r="AE48" i="8" s="1"/>
  <c r="AD219" i="8"/>
  <c r="AE219" i="8" s="1"/>
  <c r="AM97" i="8"/>
  <c r="AN97" i="8" s="1"/>
  <c r="L26" i="8"/>
  <c r="M26" i="8" s="1"/>
  <c r="L15" i="8"/>
  <c r="M15" i="8" s="1"/>
  <c r="L16" i="8"/>
  <c r="M16" i="8" s="1"/>
  <c r="AD92" i="8"/>
  <c r="AE92" i="8" s="1"/>
  <c r="U29" i="8"/>
  <c r="V29" i="8" s="1"/>
  <c r="AM100" i="8"/>
  <c r="AN100" i="8" s="1"/>
  <c r="AM95" i="8"/>
  <c r="AN95" i="8" s="1"/>
  <c r="AM164" i="8"/>
  <c r="AN164" i="8" s="1"/>
  <c r="AM124" i="8"/>
  <c r="AN124" i="8" s="1"/>
  <c r="AD247" i="8"/>
  <c r="AE247" i="8" s="1"/>
  <c r="L125" i="8"/>
  <c r="M125" i="8" s="1"/>
  <c r="AM99" i="8"/>
  <c r="AN99" i="8" s="1"/>
  <c r="U157" i="8"/>
  <c r="V157" i="8" s="1"/>
  <c r="U211" i="8"/>
  <c r="V211" i="8" s="1"/>
  <c r="L205" i="8"/>
  <c r="M205" i="8" s="1"/>
  <c r="U264" i="8"/>
  <c r="V264" i="8" s="1"/>
  <c r="U262" i="8"/>
  <c r="V262" i="8" s="1"/>
  <c r="AM220" i="8"/>
  <c r="AN220" i="8" s="1"/>
  <c r="AD166" i="8"/>
  <c r="AE166" i="8" s="1"/>
  <c r="AM204" i="8"/>
  <c r="AN204" i="8" s="1"/>
  <c r="AD258" i="8"/>
  <c r="AE258" i="8" s="1"/>
  <c r="L222" i="8"/>
  <c r="M222" i="8" s="1"/>
  <c r="AM354" i="8"/>
  <c r="AN354" i="8" s="1"/>
  <c r="AD342" i="8"/>
  <c r="AE342" i="8" s="1"/>
  <c r="L319" i="8"/>
  <c r="M319" i="8" s="1"/>
  <c r="AD151" i="8"/>
  <c r="AE151" i="8" s="1"/>
  <c r="U329" i="8"/>
  <c r="V329" i="8" s="1"/>
  <c r="AM101" i="8"/>
  <c r="AN101" i="8" s="1"/>
  <c r="L33" i="8"/>
  <c r="M33" i="8" s="1"/>
  <c r="AM17" i="8"/>
  <c r="AN17" i="8" s="1"/>
  <c r="AD5" i="8"/>
  <c r="AE5" i="8" s="1"/>
  <c r="AD94" i="8"/>
  <c r="AE94" i="8" s="1"/>
  <c r="AD79" i="8"/>
  <c r="AE79" i="8" s="1"/>
  <c r="U36" i="8"/>
  <c r="V36" i="8" s="1"/>
  <c r="U32" i="8"/>
  <c r="V32" i="8" s="1"/>
  <c r="AM150" i="8"/>
  <c r="AN150" i="8" s="1"/>
  <c r="AM102" i="8"/>
  <c r="AN102" i="8" s="1"/>
  <c r="L54" i="8"/>
  <c r="M54" i="8" s="1"/>
  <c r="AM147" i="8"/>
  <c r="AN147" i="8" s="1"/>
  <c r="AD237" i="8"/>
  <c r="AE237" i="8" s="1"/>
  <c r="AM122" i="8"/>
  <c r="AN122" i="8" s="1"/>
  <c r="U188" i="8"/>
  <c r="V188" i="8" s="1"/>
  <c r="L316" i="8"/>
  <c r="M316" i="8" s="1"/>
  <c r="L147" i="8"/>
  <c r="M147" i="8" s="1"/>
  <c r="AM265" i="8"/>
  <c r="AN265" i="8" s="1"/>
  <c r="AM106" i="8"/>
  <c r="AN106" i="8" s="1"/>
  <c r="AM166" i="8"/>
  <c r="AN166" i="8" s="1"/>
  <c r="U164" i="8"/>
  <c r="V164" i="8" s="1"/>
  <c r="L213" i="8"/>
  <c r="M213" i="8" s="1"/>
  <c r="AD156" i="8"/>
  <c r="AE156" i="8" s="1"/>
  <c r="AD187" i="8"/>
  <c r="AE187" i="8" s="1"/>
  <c r="U235" i="8"/>
  <c r="V235" i="8" s="1"/>
  <c r="AD249" i="8"/>
  <c r="AE249" i="8" s="1"/>
  <c r="AM79" i="8"/>
  <c r="AN79" i="8" s="1"/>
  <c r="L209" i="8"/>
  <c r="M209" i="8" s="1"/>
  <c r="AD65" i="8"/>
  <c r="AE65" i="8" s="1"/>
  <c r="AD6" i="8"/>
  <c r="AE6" i="8" s="1"/>
  <c r="AD7" i="8"/>
  <c r="AE7" i="8" s="1"/>
  <c r="AM112" i="8"/>
  <c r="AN112" i="8" s="1"/>
  <c r="AD41" i="8"/>
  <c r="AE41" i="8" s="1"/>
  <c r="AD16" i="8"/>
  <c r="AE16" i="8" s="1"/>
  <c r="U104" i="8"/>
  <c r="V104" i="8" s="1"/>
  <c r="AD96" i="8"/>
  <c r="AE96" i="8" s="1"/>
  <c r="AD43" i="8"/>
  <c r="AE43" i="8" s="1"/>
  <c r="U158" i="8"/>
  <c r="V158" i="8" s="1"/>
  <c r="L164" i="8"/>
  <c r="M164" i="8" s="1"/>
  <c r="L61" i="8"/>
  <c r="M61" i="8" s="1"/>
  <c r="U153" i="8"/>
  <c r="V153" i="8" s="1"/>
  <c r="U139" i="8"/>
  <c r="V139" i="8" s="1"/>
  <c r="AM192" i="8"/>
  <c r="AN192" i="8" s="1"/>
  <c r="L152" i="8"/>
  <c r="M152" i="8" s="1"/>
  <c r="AD118" i="8"/>
  <c r="AE118" i="8" s="1"/>
  <c r="U152" i="8"/>
  <c r="V152" i="8" s="1"/>
  <c r="AD53" i="8"/>
  <c r="AE53" i="8" s="1"/>
  <c r="U108" i="8"/>
  <c r="V108" i="8" s="1"/>
  <c r="AD194" i="8"/>
  <c r="AE194" i="8" s="1"/>
  <c r="L173" i="8"/>
  <c r="M173" i="8" s="1"/>
  <c r="AD266" i="8"/>
  <c r="AE266" i="8" s="1"/>
  <c r="AD163" i="8"/>
  <c r="AE163" i="8" s="1"/>
  <c r="AD192" i="8"/>
  <c r="AE192" i="8" s="1"/>
  <c r="L268" i="8"/>
  <c r="M268" i="8" s="1"/>
  <c r="U194" i="8"/>
  <c r="V194" i="8" s="1"/>
  <c r="AD251" i="8"/>
  <c r="AE251" i="8" s="1"/>
  <c r="AM280" i="8"/>
  <c r="AN280" i="8" s="1"/>
  <c r="U335" i="8"/>
  <c r="V335" i="8" s="1"/>
  <c r="L216" i="8"/>
  <c r="M216" i="8" s="1"/>
  <c r="L283" i="8"/>
  <c r="M283" i="8" s="1"/>
  <c r="AD189" i="8"/>
  <c r="AE189" i="8" s="1"/>
  <c r="AD226" i="8"/>
  <c r="AE226" i="8" s="1"/>
  <c r="AM308" i="8"/>
  <c r="AN308" i="8" s="1"/>
  <c r="AD356" i="8"/>
  <c r="AE356" i="8" s="1"/>
  <c r="L333" i="8"/>
  <c r="M333" i="8" s="1"/>
  <c r="AM338" i="8"/>
  <c r="AN338" i="8" s="1"/>
  <c r="L166" i="8"/>
  <c r="M166" i="8" s="1"/>
  <c r="U100" i="8"/>
  <c r="V100" i="8" s="1"/>
  <c r="AM94" i="8"/>
  <c r="AN94" i="8" s="1"/>
  <c r="L73" i="8"/>
  <c r="M73" i="8" s="1"/>
  <c r="AD117" i="8"/>
  <c r="AE117" i="8" s="1"/>
  <c r="AD304" i="8"/>
  <c r="AE304" i="8" s="1"/>
  <c r="U303" i="8"/>
  <c r="V303" i="8" s="1"/>
  <c r="L227" i="8"/>
  <c r="M227" i="8" s="1"/>
  <c r="U67" i="8"/>
  <c r="V67" i="8" s="1"/>
  <c r="AM14" i="8"/>
  <c r="AN14" i="8" s="1"/>
  <c r="AD27" i="8"/>
  <c r="AE27" i="8" s="1"/>
  <c r="AD28" i="8"/>
  <c r="AE28" i="8" s="1"/>
  <c r="AD164" i="8"/>
  <c r="AE164" i="8" s="1"/>
  <c r="U46" i="8"/>
  <c r="V46" i="8" s="1"/>
  <c r="L63" i="8"/>
  <c r="M63" i="8" s="1"/>
  <c r="L45" i="8"/>
  <c r="M45" i="8" s="1"/>
  <c r="L178" i="8"/>
  <c r="M178" i="8" s="1"/>
  <c r="L194" i="8"/>
  <c r="M194" i="8" s="1"/>
  <c r="L68" i="8"/>
  <c r="M68" i="8" s="1"/>
  <c r="U254" i="8"/>
  <c r="V254" i="8" s="1"/>
  <c r="L148" i="8"/>
  <c r="M148" i="8" s="1"/>
  <c r="U195" i="8"/>
  <c r="V195" i="8" s="1"/>
  <c r="AD157" i="8"/>
  <c r="AE157" i="8" s="1"/>
  <c r="AM121" i="8"/>
  <c r="AN121" i="8" s="1"/>
  <c r="AM157" i="8"/>
  <c r="AN157" i="8" s="1"/>
  <c r="AD60" i="8"/>
  <c r="AE60" i="8" s="1"/>
  <c r="AM109" i="8"/>
  <c r="AN109" i="8" s="1"/>
  <c r="AD199" i="8"/>
  <c r="AE199" i="8" s="1"/>
  <c r="AD174" i="8"/>
  <c r="AE174" i="8" s="1"/>
  <c r="AM300" i="8"/>
  <c r="AN300" i="8" s="1"/>
  <c r="AM185" i="8"/>
  <c r="AN185" i="8" s="1"/>
  <c r="AM167" i="8"/>
  <c r="AN167" i="8" s="1"/>
  <c r="AD200" i="8"/>
  <c r="AE200" i="8" s="1"/>
  <c r="AM295" i="8"/>
  <c r="AN295" i="8" s="1"/>
  <c r="U207" i="8"/>
  <c r="V207" i="8" s="1"/>
  <c r="AM260" i="8"/>
  <c r="AN260" i="8" s="1"/>
  <c r="U282" i="8"/>
  <c r="V282" i="8" s="1"/>
  <c r="AD290" i="8"/>
  <c r="AE290" i="8" s="1"/>
  <c r="U223" i="8"/>
  <c r="V223" i="8" s="1"/>
  <c r="U292" i="8"/>
  <c r="V292" i="8" s="1"/>
  <c r="AD196" i="8"/>
  <c r="AE196" i="8" s="1"/>
  <c r="AM360" i="8"/>
  <c r="AN360" i="8" s="1"/>
  <c r="L340" i="8"/>
  <c r="M340" i="8" s="1"/>
  <c r="AM345" i="8"/>
  <c r="AN345" i="8" s="1"/>
  <c r="AD263" i="8"/>
  <c r="AE263" i="8" s="1"/>
  <c r="AM48" i="8"/>
  <c r="AN48" i="8" s="1"/>
  <c r="U146" i="8"/>
  <c r="V146" i="8" s="1"/>
  <c r="AD216" i="8"/>
  <c r="AE216" i="8" s="1"/>
  <c r="AM247" i="8"/>
  <c r="AN247" i="8" s="1"/>
  <c r="AM267" i="8"/>
  <c r="AN267" i="8" s="1"/>
  <c r="AM72" i="8"/>
  <c r="AN72" i="8" s="1"/>
  <c r="AD17" i="8"/>
  <c r="AE17" i="8" s="1"/>
  <c r="AD45" i="8"/>
  <c r="AE45" i="8" s="1"/>
  <c r="U92" i="8"/>
  <c r="V92" i="8" s="1"/>
  <c r="AD34" i="8"/>
  <c r="AE34" i="8" s="1"/>
  <c r="AM258" i="8"/>
  <c r="AN258" i="8" s="1"/>
  <c r="AM151" i="8"/>
  <c r="AN151" i="8" s="1"/>
  <c r="U173" i="8"/>
  <c r="V173" i="8" s="1"/>
  <c r="AD173" i="8"/>
  <c r="AE173" i="8" s="1"/>
  <c r="AD207" i="8"/>
  <c r="AE207" i="8" s="1"/>
  <c r="L185" i="8"/>
  <c r="M185" i="8" s="1"/>
  <c r="AM309" i="8"/>
  <c r="AN309" i="8" s="1"/>
  <c r="AM198" i="8"/>
  <c r="AN198" i="8" s="1"/>
  <c r="U184" i="8"/>
  <c r="V184" i="8" s="1"/>
  <c r="AD205" i="8"/>
  <c r="AE205" i="8" s="1"/>
  <c r="L299" i="8"/>
  <c r="M299" i="8" s="1"/>
  <c r="U212" i="8"/>
  <c r="V212" i="8" s="1"/>
  <c r="L276" i="8"/>
  <c r="M276" i="8" s="1"/>
  <c r="AM296" i="8"/>
  <c r="AN296" i="8" s="1"/>
  <c r="U249" i="8"/>
  <c r="V249" i="8" s="1"/>
  <c r="L297" i="8"/>
  <c r="M297" i="8" s="1"/>
  <c r="AM235" i="8"/>
  <c r="AN235" i="8" s="1"/>
  <c r="AM322" i="8"/>
  <c r="AN322" i="8" s="1"/>
  <c r="L337" i="8"/>
  <c r="M337" i="8" s="1"/>
  <c r="L347" i="8"/>
  <c r="M347" i="8" s="1"/>
  <c r="AM352" i="8"/>
  <c r="AN352" i="8" s="1"/>
  <c r="AM363" i="8"/>
  <c r="AN363" i="8" s="1"/>
  <c r="AM362" i="8"/>
  <c r="AN362" i="8" s="1"/>
  <c r="AM91" i="8"/>
  <c r="AN91" i="8" s="1"/>
  <c r="U357" i="8"/>
  <c r="V357" i="8" s="1"/>
  <c r="AN342" i="8"/>
  <c r="L119" i="8"/>
  <c r="M119" i="8" s="1"/>
  <c r="U20" i="8"/>
  <c r="V20" i="8" s="1"/>
  <c r="U21" i="8"/>
  <c r="V21" i="8" s="1"/>
  <c r="U60" i="8"/>
  <c r="V60" i="8" s="1"/>
  <c r="U145" i="8"/>
  <c r="V145" i="8" s="1"/>
  <c r="U57" i="8"/>
  <c r="V57" i="8" s="1"/>
  <c r="AD30" i="8"/>
  <c r="AE30" i="8" s="1"/>
  <c r="L124" i="8"/>
  <c r="M124" i="8" s="1"/>
  <c r="U219" i="8"/>
  <c r="V219" i="8" s="1"/>
  <c r="U216" i="8"/>
  <c r="V216" i="8" s="1"/>
  <c r="AD153" i="8"/>
  <c r="AE153" i="8" s="1"/>
  <c r="U106" i="8"/>
  <c r="V106" i="8" s="1"/>
  <c r="AD181" i="8"/>
  <c r="AE181" i="8" s="1"/>
  <c r="L138" i="8"/>
  <c r="M138" i="8" s="1"/>
  <c r="AM188" i="8"/>
  <c r="AN188" i="8" s="1"/>
  <c r="AD212" i="8"/>
  <c r="AE212" i="8" s="1"/>
  <c r="L190" i="8"/>
  <c r="M190" i="8" s="1"/>
  <c r="AD353" i="8"/>
  <c r="AE353" i="8" s="1"/>
  <c r="AD240" i="8"/>
  <c r="AE240" i="8" s="1"/>
  <c r="L314" i="8"/>
  <c r="M314" i="8" s="1"/>
  <c r="AM203" i="8"/>
  <c r="AN203" i="8" s="1"/>
  <c r="U197" i="8"/>
  <c r="V197" i="8" s="1"/>
  <c r="L226" i="8"/>
  <c r="M226" i="8" s="1"/>
  <c r="U217" i="8"/>
  <c r="V217" i="8" s="1"/>
  <c r="U304" i="8"/>
  <c r="V304" i="8" s="1"/>
  <c r="AD360" i="8"/>
  <c r="AE360" i="8" s="1"/>
  <c r="L300" i="8"/>
  <c r="M300" i="8" s="1"/>
  <c r="AM250" i="8"/>
  <c r="AN250" i="8" s="1"/>
  <c r="U237" i="8"/>
  <c r="V237" i="8" s="1"/>
  <c r="AM329" i="8"/>
  <c r="AN329" i="8" s="1"/>
  <c r="L344" i="8"/>
  <c r="M344" i="8" s="1"/>
  <c r="L360" i="8"/>
  <c r="M360" i="8" s="1"/>
  <c r="AD277" i="8"/>
  <c r="AE277" i="8" s="1"/>
  <c r="AD343" i="8"/>
  <c r="AE343" i="8" s="1"/>
  <c r="AD68" i="8"/>
  <c r="AE68" i="8" s="1"/>
  <c r="AM211" i="8"/>
  <c r="AN211" i="8" s="1"/>
  <c r="U97" i="8"/>
  <c r="V97" i="8" s="1"/>
  <c r="U101" i="8"/>
  <c r="V101" i="8" s="1"/>
  <c r="U27" i="8"/>
  <c r="V27" i="8" s="1"/>
  <c r="U28" i="8"/>
  <c r="V28" i="8" s="1"/>
  <c r="U5" i="8"/>
  <c r="V5" i="8" s="1"/>
  <c r="U23" i="8"/>
  <c r="V23" i="8" s="1"/>
  <c r="AM60" i="8"/>
  <c r="AN60" i="8" s="1"/>
  <c r="L36" i="8"/>
  <c r="M36" i="8" s="1"/>
  <c r="AD37" i="8"/>
  <c r="AE37" i="8" s="1"/>
  <c r="U131" i="8"/>
  <c r="V131" i="8" s="1"/>
  <c r="U61" i="8"/>
  <c r="V61" i="8" s="1"/>
  <c r="U114" i="8"/>
  <c r="V114" i="8" s="1"/>
  <c r="AD54" i="8"/>
  <c r="AE54" i="8" s="1"/>
  <c r="L58" i="8"/>
  <c r="M58" i="8" s="1"/>
  <c r="L89" i="8"/>
  <c r="M89" i="8" s="1"/>
  <c r="AD241" i="8"/>
  <c r="AE241" i="8" s="1"/>
  <c r="AD224" i="8"/>
  <c r="AE224" i="8" s="1"/>
  <c r="AM162" i="8"/>
  <c r="AN162" i="8" s="1"/>
  <c r="AM107" i="8"/>
  <c r="AN107" i="8" s="1"/>
  <c r="AD188" i="8"/>
  <c r="AE188" i="8" s="1"/>
  <c r="AD141" i="8"/>
  <c r="AE141" i="8" s="1"/>
  <c r="L196" i="8"/>
  <c r="M196" i="8" s="1"/>
  <c r="L122" i="8"/>
  <c r="M122" i="8" s="1"/>
  <c r="AM243" i="8"/>
  <c r="L203" i="8"/>
  <c r="M203" i="8" s="1"/>
  <c r="AD201" i="8"/>
  <c r="AE201" i="8" s="1"/>
  <c r="AM261" i="8"/>
  <c r="AN261" i="8" s="1"/>
  <c r="L197" i="8"/>
  <c r="M197" i="8" s="1"/>
  <c r="U215" i="8"/>
  <c r="V215" i="8" s="1"/>
  <c r="U202" i="8"/>
  <c r="V202" i="8" s="1"/>
  <c r="AM229" i="8"/>
  <c r="AN229" i="8" s="1"/>
  <c r="V121" i="8"/>
  <c r="U120" i="8"/>
  <c r="V120" i="8" s="1"/>
  <c r="L230" i="8"/>
  <c r="M230" i="8" s="1"/>
  <c r="AM289" i="8"/>
  <c r="AN289" i="8" s="1"/>
  <c r="U293" i="8"/>
  <c r="V293" i="8" s="1"/>
  <c r="U328" i="8"/>
  <c r="V328" i="8" s="1"/>
  <c r="AM304" i="8"/>
  <c r="AN304" i="8" s="1"/>
  <c r="U263" i="8"/>
  <c r="V263" i="8" s="1"/>
  <c r="AM336" i="8"/>
  <c r="AN336" i="8" s="1"/>
  <c r="L351" i="8"/>
  <c r="M351" i="8" s="1"/>
  <c r="L361" i="8"/>
  <c r="M361" i="8" s="1"/>
  <c r="L357" i="8"/>
  <c r="M357" i="8" s="1"/>
  <c r="U224" i="8"/>
  <c r="V224" i="8" s="1"/>
  <c r="AD284" i="8"/>
  <c r="AE284" i="8" s="1"/>
  <c r="AD327" i="8"/>
  <c r="AE327" i="8" s="1"/>
  <c r="L120" i="8"/>
  <c r="M120" i="8" s="1"/>
  <c r="AD337" i="8"/>
  <c r="AE337" i="8" s="1"/>
  <c r="AD349" i="8"/>
  <c r="AE349" i="8" s="1"/>
  <c r="L112" i="8"/>
  <c r="M112" i="8" s="1"/>
  <c r="U34" i="8"/>
  <c r="V34" i="8" s="1"/>
  <c r="U16" i="8"/>
  <c r="V16" i="8" s="1"/>
  <c r="U30" i="8"/>
  <c r="V30" i="8" s="1"/>
  <c r="U31" i="8"/>
  <c r="V31" i="8" s="1"/>
  <c r="AM69" i="8"/>
  <c r="AN69" i="8" s="1"/>
  <c r="U40" i="8"/>
  <c r="V40" i="8" s="1"/>
  <c r="L74" i="8"/>
  <c r="M74" i="8" s="1"/>
  <c r="AM117" i="8"/>
  <c r="AN117" i="8" s="1"/>
  <c r="AM59" i="8"/>
  <c r="AN59" i="8" s="1"/>
  <c r="L65" i="8"/>
  <c r="M65" i="8" s="1"/>
  <c r="L96" i="8"/>
  <c r="M96" i="8" s="1"/>
  <c r="U268" i="8"/>
  <c r="V268" i="8" s="1"/>
  <c r="L118" i="8"/>
  <c r="M118" i="8" s="1"/>
  <c r="U109" i="8"/>
  <c r="V109" i="8" s="1"/>
  <c r="L193" i="8"/>
  <c r="M193" i="8" s="1"/>
  <c r="U165" i="8"/>
  <c r="V165" i="8" s="1"/>
  <c r="AD230" i="8"/>
  <c r="AE230" i="8" s="1"/>
  <c r="AD88" i="8"/>
  <c r="AE88" i="8" s="1"/>
  <c r="U128" i="8"/>
  <c r="V128" i="8" s="1"/>
  <c r="L252" i="8"/>
  <c r="M252" i="8" s="1"/>
  <c r="L208" i="8"/>
  <c r="M208" i="8" s="1"/>
  <c r="AD206" i="8"/>
  <c r="AE206" i="8" s="1"/>
  <c r="U203" i="8"/>
  <c r="V203" i="8" s="1"/>
  <c r="L210" i="8"/>
  <c r="M210" i="8" s="1"/>
  <c r="U222" i="8"/>
  <c r="V222" i="8" s="1"/>
  <c r="U210" i="8"/>
  <c r="V210" i="8" s="1"/>
  <c r="U241" i="8"/>
  <c r="V241" i="8" s="1"/>
  <c r="U127" i="8"/>
  <c r="V127" i="8" s="1"/>
  <c r="AM316" i="8"/>
  <c r="AN316" i="8" s="1"/>
  <c r="L352" i="8"/>
  <c r="M352" i="8" s="1"/>
  <c r="L324" i="8"/>
  <c r="M324" i="8" s="1"/>
  <c r="AD261" i="8"/>
  <c r="AE261" i="8" s="1"/>
  <c r="AM358" i="8"/>
  <c r="AN358" i="8" s="1"/>
  <c r="AD220" i="8"/>
  <c r="AE220" i="8" s="1"/>
  <c r="AM264" i="8"/>
  <c r="AN264" i="8" s="1"/>
  <c r="AM343" i="8"/>
  <c r="AN343" i="8" s="1"/>
  <c r="L358" i="8"/>
  <c r="M358" i="8" s="1"/>
  <c r="U309" i="8"/>
  <c r="V309" i="8" s="1"/>
  <c r="U361" i="8"/>
  <c r="V361" i="8" s="1"/>
  <c r="U231" i="8"/>
  <c r="V231" i="8" s="1"/>
  <c r="AD291" i="8"/>
  <c r="AE291" i="8" s="1"/>
  <c r="U322" i="8"/>
  <c r="V322" i="8" s="1"/>
  <c r="U209" i="8"/>
  <c r="V209" i="8" s="1"/>
  <c r="AM331" i="8"/>
  <c r="AN331" i="8" s="1"/>
  <c r="AD170" i="8"/>
  <c r="AE170" i="8" s="1"/>
  <c r="AM42" i="8"/>
  <c r="AN42" i="8" s="1"/>
  <c r="L19" i="8"/>
  <c r="M19" i="8" s="1"/>
  <c r="U37" i="8"/>
  <c r="V37" i="8" s="1"/>
  <c r="L83" i="8"/>
  <c r="M83" i="8" s="1"/>
  <c r="L157" i="8"/>
  <c r="M157" i="8" s="1"/>
  <c r="AM77" i="8"/>
  <c r="AN77" i="8" s="1"/>
  <c r="AD85" i="8"/>
  <c r="AE85" i="8" s="1"/>
  <c r="AM8" i="8"/>
  <c r="AN8" i="8" s="1"/>
  <c r="L72" i="8"/>
  <c r="M72" i="8" s="1"/>
  <c r="L103" i="8"/>
  <c r="M103" i="8" s="1"/>
  <c r="U307" i="8"/>
  <c r="V307" i="8" s="1"/>
  <c r="U124" i="8"/>
  <c r="V124" i="8" s="1"/>
  <c r="AM110" i="8"/>
  <c r="AN110" i="8" s="1"/>
  <c r="AD195" i="8"/>
  <c r="AE195" i="8" s="1"/>
  <c r="AD179" i="8"/>
  <c r="AE179" i="8" s="1"/>
  <c r="AD95" i="8"/>
  <c r="AE95" i="8" s="1"/>
  <c r="L261" i="8"/>
  <c r="M261" i="8" s="1"/>
  <c r="AD214" i="8"/>
  <c r="AE214" i="8" s="1"/>
  <c r="AD223" i="8"/>
  <c r="AE223" i="8" s="1"/>
  <c r="U208" i="8"/>
  <c r="V208" i="8" s="1"/>
  <c r="AM216" i="8"/>
  <c r="AN216" i="8" s="1"/>
  <c r="AD231" i="8"/>
  <c r="AE231" i="8" s="1"/>
  <c r="L217" i="8"/>
  <c r="M217" i="8" s="1"/>
  <c r="AM255" i="8"/>
  <c r="AN255" i="8" s="1"/>
  <c r="U134" i="8"/>
  <c r="V134" i="8" s="1"/>
  <c r="AM253" i="8"/>
  <c r="AN253" i="8" s="1"/>
  <c r="U256" i="8"/>
  <c r="V256" i="8" s="1"/>
  <c r="AM325" i="8"/>
  <c r="AN325" i="8" s="1"/>
  <c r="AM299" i="8"/>
  <c r="AN299" i="8" s="1"/>
  <c r="L331" i="8"/>
  <c r="M331" i="8" s="1"/>
  <c r="U269" i="8"/>
  <c r="V269" i="8" s="1"/>
  <c r="L228" i="8"/>
  <c r="M228" i="8" s="1"/>
  <c r="AM350" i="8"/>
  <c r="AN350" i="8" s="1"/>
  <c r="U306" i="8"/>
  <c r="V306" i="8" s="1"/>
  <c r="U316" i="8"/>
  <c r="V316" i="8" s="1"/>
  <c r="AD218" i="8"/>
  <c r="AE218" i="8" s="1"/>
  <c r="U238" i="8"/>
  <c r="V238" i="8" s="1"/>
  <c r="AD99" i="8"/>
  <c r="AE99" i="8" s="1"/>
  <c r="AM22" i="8"/>
  <c r="AN22" i="8" s="1"/>
  <c r="AM32" i="8"/>
  <c r="AN32" i="8" s="1"/>
  <c r="U55" i="8"/>
  <c r="V55" i="8" s="1"/>
  <c r="AM21" i="8"/>
  <c r="AN21" i="8" s="1"/>
  <c r="L43" i="8"/>
  <c r="M43" i="8" s="1"/>
  <c r="AM215" i="8"/>
  <c r="AN215" i="8" s="1"/>
  <c r="AM189" i="8"/>
  <c r="AN189" i="8" s="1"/>
  <c r="AM222" i="8"/>
  <c r="AN222" i="8" s="1"/>
  <c r="L79" i="8"/>
  <c r="M79" i="8" s="1"/>
  <c r="U116" i="8"/>
  <c r="V116" i="8" s="1"/>
  <c r="AD55" i="8"/>
  <c r="AE55" i="8" s="1"/>
  <c r="AD127" i="8"/>
  <c r="AE127" i="8" s="1"/>
  <c r="U118" i="8"/>
  <c r="V118" i="8" s="1"/>
  <c r="U119" i="8"/>
  <c r="V119" i="8" s="1"/>
  <c r="AM205" i="8"/>
  <c r="AN205" i="8" s="1"/>
  <c r="U138" i="8"/>
  <c r="V138" i="8" s="1"/>
  <c r="L218" i="8"/>
  <c r="M218" i="8" s="1"/>
  <c r="U225" i="8"/>
  <c r="V225" i="8" s="1"/>
  <c r="AD227" i="8"/>
  <c r="AE227" i="8" s="1"/>
  <c r="L239" i="8"/>
  <c r="M239" i="8" s="1"/>
  <c r="AM218" i="8"/>
  <c r="AN218" i="8" s="1"/>
  <c r="L258" i="8"/>
  <c r="M258" i="8" s="1"/>
  <c r="U141" i="8"/>
  <c r="V141" i="8" s="1"/>
  <c r="AM337" i="8"/>
  <c r="AN337" i="8" s="1"/>
  <c r="AM257" i="8"/>
  <c r="AN257" i="8" s="1"/>
  <c r="L284" i="8"/>
  <c r="M284" i="8" s="1"/>
  <c r="L303" i="8"/>
  <c r="M303" i="8" s="1"/>
  <c r="AM276" i="8"/>
  <c r="AN276" i="8" s="1"/>
  <c r="AM270" i="8"/>
  <c r="AN270" i="8" s="1"/>
  <c r="U313" i="8"/>
  <c r="V313" i="8" s="1"/>
  <c r="U323" i="8"/>
  <c r="V323" i="8" s="1"/>
  <c r="AD225" i="8"/>
  <c r="AE225" i="8" s="1"/>
  <c r="U245" i="8"/>
  <c r="V245" i="8" s="1"/>
  <c r="AD305" i="8"/>
  <c r="AE305" i="8" s="1"/>
  <c r="L129" i="8"/>
  <c r="M129" i="8" s="1"/>
  <c r="L254" i="8"/>
  <c r="M254" i="8" s="1"/>
  <c r="AM87" i="8"/>
  <c r="AN87" i="8" s="1"/>
  <c r="AM39" i="8"/>
  <c r="AN39" i="8" s="1"/>
  <c r="L57" i="8"/>
  <c r="M57" i="8" s="1"/>
  <c r="AD50" i="8"/>
  <c r="AE50" i="8" s="1"/>
  <c r="U228" i="8"/>
  <c r="V228" i="8" s="1"/>
  <c r="AM51" i="8"/>
  <c r="AN51" i="8" s="1"/>
  <c r="L95" i="8"/>
  <c r="M95" i="8" s="1"/>
  <c r="AD62" i="8"/>
  <c r="AE62" i="8" s="1"/>
  <c r="AM127" i="8"/>
  <c r="AN127" i="8" s="1"/>
  <c r="U123" i="8"/>
  <c r="V123" i="8" s="1"/>
  <c r="L132" i="8"/>
  <c r="M132" i="8" s="1"/>
  <c r="AM219" i="8"/>
  <c r="AN219" i="8" s="1"/>
  <c r="AD238" i="8"/>
  <c r="AE238" i="8" s="1"/>
  <c r="U229" i="8"/>
  <c r="V229" i="8" s="1"/>
  <c r="AM227" i="8"/>
  <c r="AN227" i="8" s="1"/>
  <c r="AD273" i="8"/>
  <c r="AE273" i="8" s="1"/>
  <c r="U148" i="8"/>
  <c r="V148" i="8" s="1"/>
  <c r="U265" i="8"/>
  <c r="V265" i="8" s="1"/>
  <c r="L343" i="8"/>
  <c r="M343" i="8" s="1"/>
  <c r="L267" i="8"/>
  <c r="M267" i="8" s="1"/>
  <c r="AD285" i="8"/>
  <c r="AE285" i="8" s="1"/>
  <c r="AD310" i="8"/>
  <c r="AE310" i="8" s="1"/>
  <c r="U278" i="8"/>
  <c r="V278" i="8" s="1"/>
  <c r="U272" i="8"/>
  <c r="V272" i="8" s="1"/>
  <c r="U283" i="8"/>
  <c r="V283" i="8" s="1"/>
  <c r="L327" i="8"/>
  <c r="M327" i="8" s="1"/>
  <c r="U320" i="8"/>
  <c r="V320" i="8" s="1"/>
  <c r="U330" i="8"/>
  <c r="V330" i="8" s="1"/>
  <c r="AD232" i="8"/>
  <c r="AE232" i="8" s="1"/>
  <c r="AD312" i="8"/>
  <c r="AE312" i="8" s="1"/>
  <c r="AD91" i="8"/>
  <c r="AE91" i="8" s="1"/>
  <c r="AM13" i="8"/>
  <c r="AN13" i="8" s="1"/>
  <c r="L278" i="8"/>
  <c r="M278" i="8" s="1"/>
  <c r="L84" i="8"/>
  <c r="M84" i="8" s="1"/>
  <c r="L92" i="8"/>
  <c r="M92" i="8" s="1"/>
  <c r="AM65" i="8"/>
  <c r="AN65" i="8" s="1"/>
  <c r="U52" i="8"/>
  <c r="L102" i="8"/>
  <c r="M102" i="8" s="1"/>
  <c r="AM9" i="8"/>
  <c r="AN9" i="8" s="1"/>
  <c r="AD8" i="8"/>
  <c r="AE8" i="8" s="1"/>
  <c r="AM98" i="8"/>
  <c r="AN98" i="8" s="1"/>
  <c r="AD69" i="8"/>
  <c r="AE69" i="8" s="1"/>
  <c r="AE70" i="8"/>
  <c r="L242" i="8"/>
  <c r="M242" i="8" s="1"/>
  <c r="AM137" i="8"/>
  <c r="AN137" i="8" s="1"/>
  <c r="U136" i="8"/>
  <c r="V136" i="8" s="1"/>
  <c r="L206" i="8"/>
  <c r="M206" i="8" s="1"/>
  <c r="U63" i="8"/>
  <c r="V63" i="8" s="1"/>
  <c r="AD143" i="8"/>
  <c r="AE143" i="8" s="1"/>
  <c r="AD221" i="8"/>
  <c r="AE221" i="8" s="1"/>
  <c r="U242" i="8"/>
  <c r="V242" i="8" s="1"/>
  <c r="AD244" i="8"/>
  <c r="AE244" i="8" s="1"/>
  <c r="L233" i="8"/>
  <c r="M233" i="8" s="1"/>
  <c r="L245" i="8"/>
  <c r="M245" i="8" s="1"/>
  <c r="L109" i="8"/>
  <c r="M109" i="8" s="1"/>
  <c r="U155" i="8"/>
  <c r="V155" i="8" s="1"/>
  <c r="L271" i="8"/>
  <c r="M271" i="8" s="1"/>
  <c r="AD222" i="8"/>
  <c r="AE222" i="8" s="1"/>
  <c r="L287" i="8"/>
  <c r="M287" i="8" s="1"/>
  <c r="U192" i="8"/>
  <c r="V192" i="8" s="1"/>
  <c r="AM284" i="8"/>
  <c r="AN284" i="8" s="1"/>
  <c r="L334" i="8"/>
  <c r="M334" i="8" s="1"/>
  <c r="U327" i="8"/>
  <c r="V327" i="8" s="1"/>
  <c r="U337" i="8"/>
  <c r="V337" i="8" s="1"/>
  <c r="AD319" i="8"/>
  <c r="AE319" i="8" s="1"/>
  <c r="L41" i="8"/>
  <c r="M41" i="8" s="1"/>
  <c r="AM152" i="8"/>
  <c r="AN152" i="8" s="1"/>
  <c r="AD182" i="8"/>
  <c r="AE182" i="8" s="1"/>
  <c r="L23" i="8"/>
  <c r="M23" i="8" s="1"/>
  <c r="L24" i="8"/>
  <c r="M24" i="8" s="1"/>
  <c r="AM126" i="8"/>
  <c r="AN126" i="8" s="1"/>
  <c r="AM45" i="8"/>
  <c r="AN45" i="8" s="1"/>
  <c r="L113" i="8"/>
  <c r="M113" i="8" s="1"/>
  <c r="L117" i="8"/>
  <c r="M117" i="8" s="1"/>
  <c r="U81" i="8"/>
  <c r="V81" i="8" s="1"/>
  <c r="AD4" i="8"/>
  <c r="AE4" i="8" s="1"/>
  <c r="U125" i="8"/>
  <c r="V125" i="8" s="1"/>
  <c r="AD172" i="8"/>
  <c r="AE172" i="8" s="1"/>
  <c r="AD76" i="8"/>
  <c r="AE76" i="8" s="1"/>
  <c r="AM104" i="8"/>
  <c r="AN104" i="8" s="1"/>
  <c r="L214" i="8"/>
  <c r="M214" i="8" s="1"/>
  <c r="U70" i="8"/>
  <c r="V70" i="8" s="1"/>
  <c r="AM159" i="8"/>
  <c r="AN159" i="8" s="1"/>
  <c r="L149" i="8"/>
  <c r="M149" i="8" s="1"/>
  <c r="AD250" i="8"/>
  <c r="AE250" i="8" s="1"/>
  <c r="AM259" i="8"/>
  <c r="AN259" i="8" s="1"/>
  <c r="U251" i="8"/>
  <c r="V251" i="8" s="1"/>
  <c r="U260" i="8"/>
  <c r="V260" i="8" s="1"/>
  <c r="V261" i="8"/>
  <c r="L116" i="8"/>
  <c r="M116" i="8" s="1"/>
  <c r="U162" i="8"/>
  <c r="V162" i="8" s="1"/>
  <c r="U277" i="8"/>
  <c r="V277" i="8" s="1"/>
  <c r="U276" i="8"/>
  <c r="V276" i="8" s="1"/>
  <c r="AM291" i="8"/>
  <c r="AN291" i="8" s="1"/>
  <c r="AD287" i="8"/>
  <c r="AE287" i="8" s="1"/>
  <c r="U199" i="8"/>
  <c r="V199" i="8" s="1"/>
  <c r="U240" i="8"/>
  <c r="V240" i="8" s="1"/>
  <c r="L341" i="8"/>
  <c r="M341" i="8" s="1"/>
  <c r="U69" i="8"/>
  <c r="V69" i="8" s="1"/>
  <c r="L328" i="8"/>
  <c r="M328" i="8" s="1"/>
  <c r="L156" i="8"/>
  <c r="M156" i="8" s="1"/>
  <c r="U47" i="8"/>
  <c r="V47" i="8" s="1"/>
  <c r="AM123" i="8"/>
  <c r="AN123" i="8" s="1"/>
  <c r="U83" i="8"/>
  <c r="V83" i="8" s="1"/>
  <c r="L14" i="8"/>
  <c r="M14" i="8" s="1"/>
  <c r="U7" i="8"/>
  <c r="V7" i="8" s="1"/>
  <c r="U147" i="8"/>
  <c r="V147" i="8" s="1"/>
  <c r="U232" i="8"/>
  <c r="V232" i="8" s="1"/>
  <c r="AD83" i="8"/>
  <c r="AE83" i="8" s="1"/>
  <c r="AM228" i="8"/>
  <c r="AN228" i="8" s="1"/>
  <c r="U121" i="8"/>
  <c r="U77" i="8"/>
  <c r="V77" i="8" s="1"/>
  <c r="AD167" i="8"/>
  <c r="AE167" i="8" s="1"/>
  <c r="AM163" i="8"/>
  <c r="AN163" i="8" s="1"/>
  <c r="AM252" i="8"/>
  <c r="AN252" i="8" s="1"/>
  <c r="U257" i="8"/>
  <c r="V257" i="8" s="1"/>
  <c r="L207" i="8"/>
  <c r="M207" i="8" s="1"/>
  <c r="L265" i="8"/>
  <c r="M265" i="8" s="1"/>
  <c r="L123" i="8"/>
  <c r="M123" i="8" s="1"/>
  <c r="AM176" i="8"/>
  <c r="AN176" i="8" s="1"/>
  <c r="AM277" i="8"/>
  <c r="AN277" i="8" s="1"/>
  <c r="L298" i="8"/>
  <c r="M298" i="8" s="1"/>
  <c r="L272" i="8"/>
  <c r="M272" i="8" s="1"/>
  <c r="L289" i="8"/>
  <c r="M289" i="8" s="1"/>
  <c r="L313" i="8"/>
  <c r="M313" i="8" s="1"/>
  <c r="L251" i="8"/>
  <c r="M251" i="8" s="1"/>
  <c r="L294" i="8"/>
  <c r="M294" i="8" s="1"/>
  <c r="L348" i="8"/>
  <c r="M348" i="8" s="1"/>
  <c r="U341" i="8"/>
  <c r="V341" i="8" s="1"/>
  <c r="U351" i="8"/>
  <c r="V351" i="8" s="1"/>
  <c r="U305" i="8"/>
  <c r="V305" i="8" s="1"/>
  <c r="AM11" i="8"/>
  <c r="AN11" i="8" s="1"/>
  <c r="AM361" i="8"/>
  <c r="AN361" i="8" s="1"/>
  <c r="AD82" i="8"/>
  <c r="AE82" i="8" s="1"/>
  <c r="AM134" i="8"/>
  <c r="AN134" i="8" s="1"/>
  <c r="AD26" i="8"/>
  <c r="AE26" i="8" s="1"/>
  <c r="AD15" i="8"/>
  <c r="AE15" i="8" s="1"/>
  <c r="AM169" i="8"/>
  <c r="AN169" i="8" s="1"/>
  <c r="AD108" i="8"/>
  <c r="AE108" i="8" s="1"/>
  <c r="L332" i="8"/>
  <c r="M332" i="8" s="1"/>
  <c r="AD90" i="8"/>
  <c r="AE90" i="8" s="1"/>
  <c r="U159" i="8"/>
  <c r="V159" i="8" s="1"/>
  <c r="AD243" i="8"/>
  <c r="AE243" i="8" s="1"/>
  <c r="AD169" i="8"/>
  <c r="AE169" i="8" s="1"/>
  <c r="L180" i="8"/>
  <c r="M180" i="8" s="1"/>
  <c r="AM263" i="8"/>
  <c r="AN263" i="8" s="1"/>
  <c r="AM254" i="8"/>
  <c r="AN254" i="8" s="1"/>
  <c r="AM266" i="8"/>
  <c r="AN266" i="8" s="1"/>
  <c r="U200" i="8"/>
  <c r="V200" i="8" s="1"/>
  <c r="L212" i="8"/>
  <c r="M212" i="8" s="1"/>
  <c r="AD280" i="8"/>
  <c r="AE280" i="8" s="1"/>
  <c r="U325" i="8"/>
  <c r="V325" i="8" s="1"/>
  <c r="U279" i="8"/>
  <c r="V279" i="8" s="1"/>
  <c r="U346" i="8"/>
  <c r="V346" i="8" s="1"/>
  <c r="U295" i="8"/>
  <c r="V295" i="8" s="1"/>
  <c r="U297" i="8"/>
  <c r="V297" i="8" s="1"/>
  <c r="L355" i="8"/>
  <c r="M355" i="8" s="1"/>
  <c r="U358" i="8"/>
  <c r="V358" i="8" s="1"/>
  <c r="U280" i="8"/>
  <c r="V280" i="8" s="1"/>
  <c r="L286" i="8"/>
  <c r="M286" i="8" s="1"/>
  <c r="L81" i="8"/>
  <c r="M81" i="8" s="1"/>
  <c r="U258" i="8"/>
  <c r="V258" i="8" s="1"/>
  <c r="L142" i="8"/>
  <c r="M142" i="8" s="1"/>
  <c r="U117" i="8"/>
  <c r="V117" i="8" s="1"/>
  <c r="L39" i="8"/>
  <c r="M39" i="8" s="1"/>
  <c r="U18" i="8"/>
  <c r="L174" i="8"/>
  <c r="M174" i="8" s="1"/>
  <c r="AM49" i="8"/>
  <c r="AN49" i="8" s="1"/>
  <c r="L110" i="8"/>
  <c r="M110" i="8" s="1"/>
  <c r="U65" i="8"/>
  <c r="L296" i="8"/>
  <c r="M296" i="8" s="1"/>
  <c r="U179" i="8"/>
  <c r="AD265" i="8"/>
  <c r="AE265" i="8" s="1"/>
  <c r="U91" i="8"/>
  <c r="V91" i="8" s="1"/>
  <c r="U291" i="8"/>
  <c r="V291" i="8" s="1"/>
  <c r="L137" i="8"/>
  <c r="M137" i="8" s="1"/>
  <c r="L191" i="8"/>
  <c r="M191" i="8" s="1"/>
  <c r="L320" i="8"/>
  <c r="M320" i="8" s="1"/>
  <c r="AD245" i="8"/>
  <c r="AE245" i="8" s="1"/>
  <c r="AM294" i="8"/>
  <c r="AN294" i="8" s="1"/>
  <c r="U270" i="8"/>
  <c r="V270" i="8" s="1"/>
  <c r="U298" i="8"/>
  <c r="V298" i="8" s="1"/>
  <c r="L329" i="8"/>
  <c r="M329" i="8" s="1"/>
  <c r="L219" i="8"/>
  <c r="M219" i="8" s="1"/>
  <c r="AD278" i="8"/>
  <c r="AE278" i="8" s="1"/>
  <c r="L202" i="8"/>
  <c r="M202" i="8" s="1"/>
  <c r="AM269" i="8"/>
  <c r="AN269" i="8" s="1"/>
  <c r="U140" i="8"/>
  <c r="V140" i="8" s="1"/>
  <c r="U50" i="8"/>
  <c r="V50" i="8" s="1"/>
  <c r="AD9" i="8"/>
  <c r="AE9" i="8" s="1"/>
  <c r="AM145" i="8"/>
  <c r="AN145" i="8" s="1"/>
  <c r="AM120" i="8"/>
  <c r="AN120" i="8" s="1"/>
  <c r="AM44" i="8"/>
  <c r="AN44" i="8" s="1"/>
  <c r="L42" i="8"/>
  <c r="M42" i="8" s="1"/>
  <c r="L21" i="8"/>
  <c r="M21" i="8" s="1"/>
  <c r="L53" i="8"/>
  <c r="M53" i="8" s="1"/>
  <c r="AD111" i="8"/>
  <c r="AE111" i="8" s="1"/>
  <c r="U72" i="8"/>
  <c r="V72" i="8" s="1"/>
  <c r="AD104" i="8"/>
  <c r="AE104" i="8" s="1"/>
  <c r="AD116" i="8"/>
  <c r="AE116" i="8" s="1"/>
  <c r="L238" i="8"/>
  <c r="M238" i="8" s="1"/>
  <c r="L169" i="8"/>
  <c r="M169" i="8" s="1"/>
  <c r="L304" i="8"/>
  <c r="M304" i="8" s="1"/>
  <c r="U98" i="8"/>
  <c r="V98" i="8" s="1"/>
  <c r="AD289" i="8"/>
  <c r="AE289" i="8" s="1"/>
  <c r="L339" i="8"/>
  <c r="M339" i="8" s="1"/>
  <c r="AM241" i="8"/>
  <c r="AN241" i="8" s="1"/>
  <c r="L280" i="8"/>
  <c r="M280" i="8" s="1"/>
  <c r="AD324" i="8"/>
  <c r="AE324" i="8" s="1"/>
  <c r="U310" i="8"/>
  <c r="V310" i="8" s="1"/>
  <c r="U362" i="8"/>
  <c r="V362" i="8" s="1"/>
  <c r="U363" i="8"/>
  <c r="V363" i="8" s="1"/>
  <c r="AD354" i="8"/>
  <c r="AE354" i="8" s="1"/>
  <c r="AM249" i="8"/>
  <c r="AN249" i="8" s="1"/>
  <c r="L7" i="8"/>
  <c r="M7" i="8" s="1"/>
  <c r="AM142" i="8"/>
  <c r="AN142" i="8" s="1"/>
  <c r="L66" i="8"/>
  <c r="M66" i="8" s="1"/>
  <c r="AD154" i="8"/>
  <c r="AE154" i="8" s="1"/>
  <c r="AM149" i="8"/>
  <c r="AN149" i="8" s="1"/>
  <c r="U180" i="8"/>
  <c r="V180" i="8" s="1"/>
  <c r="AM34" i="8"/>
  <c r="AN34" i="8" s="1"/>
  <c r="L211" i="8"/>
  <c r="M211" i="8" s="1"/>
  <c r="L101" i="8"/>
  <c r="M101" i="8" s="1"/>
  <c r="L269" i="8"/>
  <c r="M269" i="8" s="1"/>
  <c r="L273" i="8"/>
  <c r="M273" i="8" s="1"/>
  <c r="L64" i="8"/>
  <c r="M64" i="8" s="1"/>
  <c r="AD24" i="8"/>
  <c r="AE24" i="8" s="1"/>
  <c r="AD25" i="8"/>
  <c r="AE25" i="8" s="1"/>
  <c r="U12" i="8"/>
  <c r="V12" i="8" s="1"/>
  <c r="AM172" i="8"/>
  <c r="AN172" i="8" s="1"/>
  <c r="L51" i="8"/>
  <c r="M51" i="8" s="1"/>
  <c r="AD49" i="8"/>
  <c r="AE49" i="8" s="1"/>
  <c r="L28" i="8"/>
  <c r="M28" i="8" s="1"/>
  <c r="AM19" i="8"/>
  <c r="AN19" i="8" s="1"/>
  <c r="AN20" i="8"/>
  <c r="U122" i="8"/>
  <c r="V122" i="8" s="1"/>
  <c r="U79" i="8"/>
  <c r="V79" i="8" s="1"/>
  <c r="L126" i="8"/>
  <c r="M126" i="8" s="1"/>
  <c r="L150" i="8"/>
  <c r="M150" i="8" s="1"/>
  <c r="U353" i="8"/>
  <c r="V353" i="8" s="1"/>
  <c r="AD190" i="8"/>
  <c r="AE190" i="8" s="1"/>
  <c r="U342" i="8"/>
  <c r="V342" i="8" s="1"/>
  <c r="U105" i="8"/>
  <c r="V105" i="8" s="1"/>
  <c r="AM210" i="8"/>
  <c r="AN210" i="8" s="1"/>
  <c r="AD162" i="8"/>
  <c r="AE162" i="8" s="1"/>
  <c r="U332" i="8"/>
  <c r="V332" i="8" s="1"/>
  <c r="AD272" i="8"/>
  <c r="AE272" i="8" s="1"/>
  <c r="AM225" i="8"/>
  <c r="AN225" i="8" s="1"/>
  <c r="L237" i="8"/>
  <c r="M237" i="8" s="1"/>
  <c r="U340" i="8"/>
  <c r="V340" i="8" s="1"/>
  <c r="L151" i="8"/>
  <c r="M151" i="8" s="1"/>
  <c r="L204" i="8"/>
  <c r="M204" i="8" s="1"/>
  <c r="AM246" i="8"/>
  <c r="AN246" i="8" s="1"/>
  <c r="AM283" i="8"/>
  <c r="AN283" i="8" s="1"/>
  <c r="L281" i="8"/>
  <c r="M281" i="8" s="1"/>
  <c r="AD308" i="8"/>
  <c r="AE308" i="8" s="1"/>
  <c r="L266" i="8"/>
  <c r="M266" i="8" s="1"/>
  <c r="U347" i="8"/>
  <c r="V347" i="8" s="1"/>
  <c r="U243" i="8"/>
  <c r="V243" i="8" s="1"/>
  <c r="AM287" i="8"/>
  <c r="AN287" i="8" s="1"/>
  <c r="L342" i="8"/>
  <c r="M342" i="8" s="1"/>
  <c r="U317" i="8"/>
  <c r="V317" i="8" s="1"/>
  <c r="AD359" i="8"/>
  <c r="AE359" i="8" s="1"/>
  <c r="AD306" i="8"/>
  <c r="AE306" i="8" s="1"/>
  <c r="AD361" i="8"/>
  <c r="AE361" i="8" s="1"/>
  <c r="AD158" i="8"/>
  <c r="AE158" i="8" s="1"/>
  <c r="AM38" i="8"/>
  <c r="AN38" i="8" s="1"/>
  <c r="AD36" i="8"/>
  <c r="AE36" i="8" s="1"/>
  <c r="L181" i="8"/>
  <c r="M181" i="8" s="1"/>
  <c r="L140" i="8"/>
  <c r="M140" i="8" s="1"/>
  <c r="AM212" i="8"/>
  <c r="AN212" i="8" s="1"/>
  <c r="AD211" i="8"/>
  <c r="AE211" i="8" s="1"/>
  <c r="AM173" i="8"/>
  <c r="AN173" i="8" s="1"/>
  <c r="U326" i="8"/>
  <c r="V326" i="8" s="1"/>
  <c r="L108" i="8"/>
  <c r="M108" i="8" s="1"/>
  <c r="AM40" i="8"/>
  <c r="AN40" i="8" s="1"/>
  <c r="AM148" i="8"/>
  <c r="AN148" i="8" s="1"/>
  <c r="AD161" i="8"/>
  <c r="AE161" i="8" s="1"/>
  <c r="AD155" i="8"/>
  <c r="AE155" i="8" s="1"/>
  <c r="U163" i="8"/>
  <c r="V163" i="8" s="1"/>
  <c r="AM78" i="8"/>
  <c r="AN78" i="8" s="1"/>
  <c r="AM206" i="8"/>
  <c r="AN206" i="8" s="1"/>
  <c r="L250" i="8"/>
  <c r="M250" i="8" s="1"/>
  <c r="L201" i="8"/>
  <c r="M201" i="8" s="1"/>
  <c r="AD31" i="8"/>
  <c r="AE31" i="8" s="1"/>
  <c r="AD86" i="8"/>
  <c r="AE86" i="8" s="1"/>
  <c r="L240" i="8"/>
  <c r="M240" i="8" s="1"/>
  <c r="AM52" i="8"/>
  <c r="AN52" i="8" s="1"/>
  <c r="AM68" i="8"/>
  <c r="AN68" i="8" s="1"/>
  <c r="U130" i="8"/>
  <c r="V130" i="8" s="1"/>
  <c r="U86" i="8"/>
  <c r="V86" i="8" s="1"/>
  <c r="U132" i="8"/>
  <c r="V132" i="8" s="1"/>
  <c r="L52" i="8"/>
  <c r="M52" i="8" s="1"/>
  <c r="AD123" i="8"/>
  <c r="AE123" i="8" s="1"/>
  <c r="AM226" i="8"/>
  <c r="AN226" i="8" s="1"/>
  <c r="AD282" i="8"/>
  <c r="AE282" i="8" s="1"/>
  <c r="AM312" i="8"/>
  <c r="AN312" i="8" s="1"/>
  <c r="U324" i="8"/>
  <c r="V324" i="8" s="1"/>
  <c r="AM307" i="8"/>
  <c r="AN307" i="8" s="1"/>
  <c r="AD313" i="8"/>
  <c r="AE313" i="8" s="1"/>
  <c r="AD288" i="8"/>
  <c r="AE288" i="8" s="1"/>
  <c r="U308" i="8"/>
  <c r="V308" i="8" s="1"/>
  <c r="AM105" i="8"/>
  <c r="AN105" i="8" s="1"/>
  <c r="L282" i="8"/>
  <c r="M282" i="8" s="1"/>
  <c r="AM209" i="8"/>
  <c r="AN209" i="8" s="1"/>
  <c r="U302" i="8"/>
  <c r="V302" i="8" s="1"/>
  <c r="L330" i="8"/>
  <c r="M330" i="8" s="1"/>
  <c r="AD296" i="8"/>
  <c r="AE296" i="8" s="1"/>
  <c r="AD44" i="8"/>
  <c r="AE44" i="8" s="1"/>
  <c r="AM50" i="8"/>
  <c r="AN50" i="8" s="1"/>
  <c r="AM332" i="8"/>
  <c r="AN332" i="8" s="1"/>
  <c r="AD133" i="8"/>
  <c r="AE133" i="8" s="1"/>
  <c r="AD84" i="8"/>
  <c r="AE84" i="8" s="1"/>
  <c r="AM16" i="8"/>
  <c r="AN16" i="8" s="1"/>
  <c r="U189" i="8"/>
  <c r="V189" i="8" s="1"/>
  <c r="AD38" i="8"/>
  <c r="AE38" i="8" s="1"/>
  <c r="AD110" i="8"/>
  <c r="AE110" i="8" s="1"/>
  <c r="AM31" i="8"/>
  <c r="AN31" i="8" s="1"/>
  <c r="U8" i="8"/>
  <c r="V8" i="8" s="1"/>
  <c r="U4" i="8"/>
  <c r="V4" i="8" s="1"/>
  <c r="AM75" i="8"/>
  <c r="AN75" i="8" s="1"/>
  <c r="L56" i="8"/>
  <c r="M56" i="8" s="1"/>
  <c r="L48" i="8"/>
  <c r="M48" i="8" s="1"/>
  <c r="AD29" i="8"/>
  <c r="AE29" i="8" s="1"/>
  <c r="AD72" i="8"/>
  <c r="AE72" i="8" s="1"/>
  <c r="U135" i="8"/>
  <c r="V135" i="8" s="1"/>
  <c r="U93" i="8"/>
  <c r="V93" i="8" s="1"/>
  <c r="AD137" i="8"/>
  <c r="AE137" i="8" s="1"/>
  <c r="U126" i="8"/>
  <c r="V126" i="8" s="1"/>
  <c r="L59" i="8"/>
  <c r="M59" i="8" s="1"/>
  <c r="AD136" i="8"/>
  <c r="AE136" i="8" s="1"/>
  <c r="AM199" i="8"/>
  <c r="AN199" i="8" s="1"/>
  <c r="L318" i="8"/>
  <c r="M318" i="8" s="1"/>
  <c r="AD198" i="8"/>
  <c r="AE198" i="8" s="1"/>
  <c r="U253" i="8"/>
  <c r="V253" i="8" s="1"/>
  <c r="L165" i="8"/>
  <c r="M165" i="8" s="1"/>
  <c r="AD233" i="8"/>
  <c r="AE233" i="8" s="1"/>
  <c r="U314" i="8"/>
  <c r="V314" i="8" s="1"/>
  <c r="L317" i="8"/>
  <c r="M317" i="8" s="1"/>
  <c r="U275" i="8"/>
  <c r="V275" i="8" s="1"/>
  <c r="L195" i="8"/>
  <c r="M195" i="8" s="1"/>
  <c r="AD252" i="8"/>
  <c r="AE252" i="8" s="1"/>
  <c r="AM298" i="8"/>
  <c r="AN298" i="8" s="1"/>
  <c r="AD336" i="8"/>
  <c r="AE336" i="8" s="1"/>
  <c r="U331" i="8"/>
  <c r="V331" i="8" s="1"/>
  <c r="AD320" i="8"/>
  <c r="AE320" i="8" s="1"/>
  <c r="AD295" i="8"/>
  <c r="AE295" i="8" s="1"/>
  <c r="U315" i="8"/>
  <c r="V315" i="8" s="1"/>
  <c r="L86" i="8"/>
  <c r="M86" i="8" s="1"/>
  <c r="L176" i="8"/>
  <c r="M176" i="8" s="1"/>
  <c r="U64" i="8"/>
  <c r="V64" i="8" s="1"/>
  <c r="V65" i="8"/>
  <c r="U19" i="8"/>
  <c r="V19" i="8" s="1"/>
  <c r="U102" i="8"/>
  <c r="V102" i="8" s="1"/>
  <c r="AM23" i="8"/>
  <c r="AN23" i="8" s="1"/>
  <c r="U74" i="8"/>
  <c r="V74" i="8" s="1"/>
  <c r="U142" i="8"/>
  <c r="V142" i="8" s="1"/>
  <c r="L134" i="8"/>
  <c r="M134" i="8" s="1"/>
  <c r="L171" i="8"/>
  <c r="M171" i="8" s="1"/>
  <c r="AM89" i="8"/>
  <c r="AN89" i="8" s="1"/>
  <c r="AD67" i="8"/>
  <c r="AE67" i="8" s="1"/>
  <c r="L146" i="8"/>
  <c r="M146" i="8" s="1"/>
  <c r="AD257" i="8"/>
  <c r="AE257" i="8" s="1"/>
  <c r="AM111" i="8"/>
  <c r="AN111" i="8" s="1"/>
  <c r="L274" i="8"/>
  <c r="M274" i="8" s="1"/>
  <c r="AM323" i="8"/>
  <c r="AN323" i="8" s="1"/>
  <c r="AD326" i="8"/>
  <c r="AE326" i="8" s="1"/>
  <c r="AM319" i="8"/>
  <c r="AN319" i="8" s="1"/>
  <c r="AD350" i="8"/>
  <c r="AE350" i="8" s="1"/>
  <c r="U338" i="8"/>
  <c r="V338" i="8" s="1"/>
  <c r="AD334" i="8"/>
  <c r="AE334" i="8" s="1"/>
  <c r="U252" i="8"/>
  <c r="V252" i="8" s="1"/>
  <c r="AD140" i="8"/>
  <c r="AE140" i="8" s="1"/>
  <c r="AD93" i="8"/>
  <c r="AE93" i="8" s="1"/>
  <c r="AD202" i="8"/>
  <c r="AE202" i="8" s="1"/>
  <c r="AD71" i="8"/>
  <c r="AE71" i="8" s="1"/>
  <c r="L22" i="8"/>
  <c r="M22" i="8" s="1"/>
  <c r="L111" i="8"/>
  <c r="M111" i="8" s="1"/>
  <c r="AM30" i="8"/>
  <c r="AN30" i="8" s="1"/>
  <c r="U76" i="8"/>
  <c r="V76" i="8" s="1"/>
  <c r="AM174" i="8"/>
  <c r="AN174" i="8" s="1"/>
  <c r="L175" i="8"/>
  <c r="M175" i="8" s="1"/>
  <c r="AM96" i="8"/>
  <c r="AN96" i="8" s="1"/>
  <c r="AD74" i="8"/>
  <c r="AE74" i="8" s="1"/>
  <c r="L153" i="8"/>
  <c r="M153" i="8" s="1"/>
  <c r="AM193" i="8"/>
  <c r="AN193" i="8" s="1"/>
  <c r="U41" i="8"/>
  <c r="V41" i="8" s="1"/>
  <c r="L40" i="8"/>
  <c r="M40" i="8" s="1"/>
  <c r="L100" i="8"/>
  <c r="M100" i="8" s="1"/>
  <c r="AD23" i="8"/>
  <c r="AE23" i="8" s="1"/>
  <c r="L223" i="8"/>
  <c r="M223" i="8" s="1"/>
  <c r="L139" i="8"/>
  <c r="M139" i="8" s="1"/>
  <c r="AM347" i="8"/>
  <c r="AN347" i="8" s="1"/>
  <c r="U204" i="8"/>
  <c r="V204" i="8" s="1"/>
  <c r="AM256" i="8"/>
  <c r="AN256" i="8" s="1"/>
  <c r="U181" i="8"/>
  <c r="V181" i="8" s="1"/>
  <c r="L221" i="8"/>
  <c r="M221" i="8" s="1"/>
  <c r="U352" i="8"/>
  <c r="V352" i="8" s="1"/>
  <c r="U266" i="8"/>
  <c r="V266" i="8" s="1"/>
  <c r="AM28" i="8"/>
  <c r="AN28" i="8" s="1"/>
  <c r="U94" i="8"/>
  <c r="V94" i="8" s="1"/>
  <c r="L135" i="8"/>
  <c r="M135" i="8" s="1"/>
  <c r="AM57" i="8"/>
  <c r="AN57" i="8" s="1"/>
  <c r="AM12" i="8"/>
  <c r="AN12" i="8" s="1"/>
  <c r="L187" i="8"/>
  <c r="M187" i="8" s="1"/>
  <c r="AD122" i="8"/>
  <c r="AE122" i="8" s="1"/>
  <c r="L177" i="8"/>
  <c r="M177" i="8" s="1"/>
  <c r="AM251" i="8"/>
  <c r="AN251" i="8" s="1"/>
  <c r="AD131" i="8"/>
  <c r="AE131" i="8" s="1"/>
  <c r="U186" i="8"/>
  <c r="V186" i="8" s="1"/>
  <c r="U236" i="8"/>
  <c r="V236" i="8" s="1"/>
  <c r="AM234" i="8"/>
  <c r="AN234" i="8" s="1"/>
  <c r="U175" i="8"/>
  <c r="V175" i="8" s="1"/>
  <c r="L260" i="8"/>
  <c r="M260" i="8" s="1"/>
  <c r="AD203" i="8"/>
  <c r="AE203" i="8" s="1"/>
  <c r="AM321" i="8"/>
  <c r="AN321" i="8" s="1"/>
  <c r="L37" i="8"/>
  <c r="M37" i="8" s="1"/>
  <c r="AM35" i="8"/>
  <c r="AN35" i="8" s="1"/>
  <c r="U96" i="8"/>
  <c r="V96" i="8" s="1"/>
  <c r="AD59" i="8"/>
  <c r="AE59" i="8" s="1"/>
  <c r="AD130" i="8"/>
  <c r="AE130" i="8" s="1"/>
  <c r="L198" i="8"/>
  <c r="M198" i="8" s="1"/>
  <c r="AD260" i="8"/>
  <c r="AE260" i="8" s="1"/>
  <c r="U191" i="8"/>
  <c r="V191" i="8" s="1"/>
  <c r="U244" i="8"/>
  <c r="V244" i="8" s="1"/>
  <c r="AD309" i="8"/>
  <c r="AE309" i="8" s="1"/>
  <c r="AD283" i="8"/>
  <c r="AE283" i="8" s="1"/>
  <c r="AM118" i="8"/>
  <c r="AN118" i="8" s="1"/>
  <c r="AM179" i="8"/>
  <c r="AN179" i="8" s="1"/>
  <c r="AM315" i="8"/>
  <c r="AN315" i="8" s="1"/>
  <c r="AM318" i="8"/>
  <c r="AN318" i="8" s="1"/>
  <c r="AM330" i="8"/>
  <c r="AN330" i="8" s="1"/>
  <c r="AD186" i="8"/>
  <c r="AE186" i="8" s="1"/>
  <c r="AD210" i="8"/>
  <c r="AE210" i="8" s="1"/>
  <c r="AD357" i="8"/>
  <c r="AE357" i="8" s="1"/>
  <c r="U345" i="8"/>
  <c r="V345" i="8" s="1"/>
  <c r="AM328" i="8"/>
  <c r="AN328" i="8" s="1"/>
  <c r="AD351" i="8"/>
  <c r="AE351" i="8" s="1"/>
  <c r="U259" i="8"/>
  <c r="V259" i="8" s="1"/>
  <c r="AM128" i="8"/>
  <c r="AN128" i="8" s="1"/>
  <c r="U99" i="8"/>
  <c r="V99" i="8" s="1"/>
  <c r="AM207" i="8"/>
  <c r="AN207" i="8" s="1"/>
  <c r="AD73" i="8"/>
  <c r="AE73" i="8" s="1"/>
  <c r="L128" i="8"/>
  <c r="M128" i="8" s="1"/>
  <c r="U187" i="8"/>
  <c r="V187" i="8" s="1"/>
  <c r="L179" i="8"/>
  <c r="M179" i="8" s="1"/>
  <c r="U177" i="8"/>
  <c r="V177" i="8" s="1"/>
  <c r="AM103" i="8"/>
  <c r="AN103" i="8" s="1"/>
  <c r="L160" i="8"/>
  <c r="M160" i="8" s="1"/>
  <c r="AM305" i="8"/>
  <c r="AN305" i="8" s="1"/>
  <c r="AM125" i="8"/>
  <c r="AN125" i="8" s="1"/>
  <c r="AM324" i="8"/>
  <c r="AN324" i="8" s="1"/>
  <c r="AD242" i="8"/>
  <c r="AE242" i="8" s="1"/>
  <c r="AD193" i="8"/>
  <c r="AE193" i="8" s="1"/>
  <c r="AM344" i="8"/>
  <c r="AN344" i="8" s="1"/>
  <c r="AD311" i="8"/>
  <c r="AE311" i="8" s="1"/>
  <c r="AD358" i="8"/>
  <c r="AE358" i="8" s="1"/>
  <c r="AM18" i="8"/>
  <c r="AN18" i="8" s="1"/>
  <c r="U35" i="8"/>
  <c r="V35" i="8" s="1"/>
  <c r="AD35" i="8"/>
  <c r="AE35" i="8" s="1"/>
  <c r="L55" i="8"/>
  <c r="M55" i="8" s="1"/>
  <c r="AD42" i="8"/>
  <c r="AE42" i="8" s="1"/>
  <c r="AM80" i="8"/>
  <c r="AN80" i="8" s="1"/>
  <c r="AM58" i="8"/>
  <c r="AN58" i="8" s="1"/>
  <c r="AD52" i="8"/>
  <c r="AE52" i="8" s="1"/>
  <c r="U111" i="8"/>
  <c r="V111" i="8" s="1"/>
  <c r="U51" i="8"/>
  <c r="V51" i="8" s="1"/>
  <c r="V52" i="8"/>
  <c r="AM74" i="8"/>
  <c r="AN74" i="8" s="1"/>
  <c r="L192" i="8"/>
  <c r="M192" i="8" s="1"/>
  <c r="L136" i="8"/>
  <c r="M136" i="8" s="1"/>
  <c r="L154" i="8"/>
  <c r="M154" i="8" s="1"/>
  <c r="U49" i="8"/>
  <c r="V49" i="8" s="1"/>
  <c r="AM233" i="8"/>
  <c r="AN233" i="8" s="1"/>
  <c r="L12" i="8"/>
  <c r="M12" i="8" s="1"/>
  <c r="AM73" i="8"/>
  <c r="AN73" i="8" s="1"/>
  <c r="L121" i="8"/>
  <c r="M121" i="8" s="1"/>
  <c r="AD107" i="8"/>
  <c r="AE107" i="8" s="1"/>
  <c r="AD303" i="8"/>
  <c r="AE303" i="8" s="1"/>
  <c r="AD150" i="8"/>
  <c r="AE150" i="8" s="1"/>
  <c r="AM239" i="8"/>
  <c r="AN239" i="8" s="1"/>
  <c r="AM160" i="8"/>
  <c r="AN160" i="8" s="1"/>
  <c r="U248" i="8"/>
  <c r="V248" i="8" s="1"/>
  <c r="L315" i="8"/>
  <c r="M315" i="8" s="1"/>
  <c r="L322" i="8"/>
  <c r="M322" i="8" s="1"/>
  <c r="AM238" i="8"/>
  <c r="AN238" i="8" s="1"/>
  <c r="L312" i="8"/>
  <c r="M312" i="8" s="1"/>
  <c r="U301" i="8"/>
  <c r="V301" i="8" s="1"/>
  <c r="AD11" i="8"/>
  <c r="AE11" i="8" s="1"/>
  <c r="L60" i="8"/>
  <c r="M60" i="8" s="1"/>
  <c r="U196" i="8"/>
  <c r="V196" i="8" s="1"/>
  <c r="AM339" i="8"/>
  <c r="AN339" i="8" s="1"/>
  <c r="L155" i="8"/>
  <c r="M155" i="8" s="1"/>
  <c r="U9" i="8"/>
  <c r="V9" i="8" s="1"/>
  <c r="L106" i="8"/>
  <c r="M106" i="8" s="1"/>
  <c r="AD47" i="8"/>
  <c r="AE47" i="8" s="1"/>
  <c r="L25" i="8"/>
  <c r="M25" i="8" s="1"/>
  <c r="L91" i="8"/>
  <c r="M91" i="8" s="1"/>
  <c r="L82" i="8"/>
  <c r="M82" i="8" s="1"/>
  <c r="U103" i="8"/>
  <c r="V103" i="8" s="1"/>
  <c r="AM129" i="8"/>
  <c r="AN129" i="8" s="1"/>
  <c r="AD171" i="8"/>
  <c r="AE171" i="8" s="1"/>
  <c r="L220" i="8"/>
  <c r="M220" i="8" s="1"/>
  <c r="AD213" i="8"/>
  <c r="AE213" i="8" s="1"/>
  <c r="U294" i="8"/>
  <c r="V294" i="8" s="1"/>
  <c r="AM33" i="8"/>
  <c r="AN33" i="8" s="1"/>
  <c r="AD147" i="8"/>
  <c r="AE147" i="8" s="1"/>
  <c r="AM93" i="8"/>
  <c r="AN93" i="8" s="1"/>
  <c r="L77" i="8"/>
  <c r="M77" i="8" s="1"/>
  <c r="AD184" i="8"/>
  <c r="AE184" i="8" s="1"/>
  <c r="L32" i="8"/>
  <c r="M32" i="8" s="1"/>
  <c r="L93" i="8"/>
  <c r="M93" i="8" s="1"/>
  <c r="AM135" i="8"/>
  <c r="AN135" i="8" s="1"/>
  <c r="AD197" i="8"/>
  <c r="AE197" i="8" s="1"/>
  <c r="AD144" i="8"/>
  <c r="AE144" i="8" s="1"/>
  <c r="U161" i="8"/>
  <c r="V161" i="8" s="1"/>
  <c r="U133" i="8"/>
  <c r="V133" i="8" s="1"/>
  <c r="AD236" i="8"/>
  <c r="AE236" i="8" s="1"/>
  <c r="AD215" i="8"/>
  <c r="AE215" i="8" s="1"/>
  <c r="AM351" i="8"/>
  <c r="AN351" i="8" s="1"/>
  <c r="U226" i="8"/>
  <c r="V226" i="8" s="1"/>
  <c r="U185" i="8"/>
  <c r="V185" i="8" s="1"/>
  <c r="AM353" i="8"/>
  <c r="AN353" i="8" s="1"/>
  <c r="M249" i="8"/>
  <c r="AM15" i="8"/>
  <c r="AN15" i="8" s="1"/>
  <c r="U14" i="8"/>
  <c r="V14" i="8" s="1"/>
  <c r="AD51" i="8"/>
  <c r="AE51" i="8" s="1"/>
  <c r="AM76" i="8"/>
  <c r="AN76" i="8" s="1"/>
  <c r="L241" i="8"/>
  <c r="M241" i="8" s="1"/>
  <c r="AM62" i="8"/>
  <c r="AN62" i="8" s="1"/>
  <c r="U56" i="8"/>
  <c r="V56" i="8" s="1"/>
  <c r="AD262" i="8"/>
  <c r="AE262" i="8" s="1"/>
  <c r="U321" i="8"/>
  <c r="V321" i="8" s="1"/>
  <c r="AD346" i="8"/>
  <c r="AE346" i="8" s="1"/>
  <c r="L17" i="8"/>
  <c r="M17" i="8" s="1"/>
  <c r="AM43" i="8"/>
  <c r="AN43" i="8" s="1"/>
  <c r="AD103" i="8"/>
  <c r="AE103" i="8" s="1"/>
  <c r="L47" i="8"/>
  <c r="M47" i="8" s="1"/>
  <c r="U44" i="8"/>
  <c r="V44" i="8" s="1"/>
  <c r="AM156" i="8"/>
  <c r="AN156" i="8" s="1"/>
  <c r="AM90" i="8"/>
  <c r="AN90" i="8" s="1"/>
  <c r="U54" i="8"/>
  <c r="V54" i="8" s="1"/>
  <c r="AM181" i="8"/>
  <c r="AN181" i="8" s="1"/>
  <c r="AD87" i="8"/>
  <c r="AE87" i="8" s="1"/>
  <c r="AD77" i="8"/>
  <c r="AE77" i="8" s="1"/>
  <c r="AD128" i="8"/>
  <c r="AE128" i="8" s="1"/>
  <c r="U137" i="8"/>
  <c r="V137" i="8" s="1"/>
  <c r="AM130" i="8"/>
  <c r="AN130" i="8" s="1"/>
  <c r="AM168" i="8"/>
  <c r="AN168" i="8" s="1"/>
  <c r="L256" i="8"/>
  <c r="M256" i="8" s="1"/>
  <c r="AD239" i="8"/>
  <c r="AE239" i="8" s="1"/>
  <c r="U84" i="8"/>
  <c r="V84" i="8" s="1"/>
  <c r="AM202" i="8"/>
  <c r="AN202" i="8" s="1"/>
  <c r="AM311" i="8"/>
  <c r="AN311" i="8" s="1"/>
  <c r="L259" i="8"/>
  <c r="M259" i="8" s="1"/>
  <c r="AD234" i="8"/>
  <c r="AE234" i="8" s="1"/>
  <c r="AD276" i="8"/>
  <c r="AE276" i="8" s="1"/>
  <c r="AM182" i="8"/>
  <c r="AN182" i="8" s="1"/>
  <c r="L288" i="8"/>
  <c r="M288" i="8" s="1"/>
  <c r="U288" i="8"/>
  <c r="V288" i="8" s="1"/>
  <c r="AM262" i="8"/>
  <c r="AN262" i="8" s="1"/>
  <c r="AD264" i="8"/>
  <c r="AE264" i="8" s="1"/>
  <c r="U213" i="8"/>
  <c r="V213" i="8" s="1"/>
  <c r="L277" i="8"/>
  <c r="M277" i="8" s="1"/>
  <c r="U45" i="8"/>
  <c r="V45" i="8" s="1"/>
  <c r="AM348" i="8"/>
  <c r="AN348" i="8" s="1"/>
  <c r="U42" i="8"/>
  <c r="V42" i="8" s="1"/>
  <c r="L44" i="8"/>
  <c r="M44" i="8" s="1"/>
  <c r="AD10" i="8"/>
  <c r="AE10" i="8" s="1"/>
  <c r="L90" i="8"/>
  <c r="M90" i="8" s="1"/>
  <c r="AM301" i="8"/>
  <c r="AN301" i="8" s="1"/>
  <c r="AD97" i="8"/>
  <c r="AE97" i="8" s="1"/>
  <c r="U80" i="8"/>
  <c r="V80" i="8" s="1"/>
  <c r="U13" i="8"/>
  <c r="V13" i="8" s="1"/>
  <c r="L359" i="8"/>
  <c r="M359" i="8" s="1"/>
  <c r="L62" i="8"/>
  <c r="M62" i="8" s="1"/>
  <c r="V179" i="8"/>
  <c r="U178" i="8"/>
  <c r="V178" i="8" s="1"/>
  <c r="L67" i="8"/>
  <c r="M67" i="8" s="1"/>
  <c r="L5" i="8"/>
  <c r="M5" i="8" s="1"/>
  <c r="U82" i="8"/>
  <c r="V82" i="8" s="1"/>
  <c r="AD178" i="8"/>
  <c r="AE178" i="8" s="1"/>
  <c r="U95" i="8"/>
  <c r="V95" i="8" s="1"/>
  <c r="U58" i="8"/>
  <c r="V58" i="8" s="1"/>
  <c r="AD191" i="8"/>
  <c r="AE191" i="8" s="1"/>
  <c r="AD248" i="8"/>
  <c r="AE248" i="8" s="1"/>
  <c r="AM63" i="8"/>
  <c r="AN63" i="8" s="1"/>
  <c r="U6" i="8"/>
  <c r="V6" i="8" s="1"/>
  <c r="AM143" i="8"/>
  <c r="AN143" i="8" s="1"/>
  <c r="L105" i="8"/>
  <c r="M105" i="8" s="1"/>
  <c r="AM136" i="8"/>
  <c r="AN136" i="8" s="1"/>
  <c r="AM70" i="8"/>
  <c r="AN70" i="8" s="1"/>
  <c r="L31" i="8"/>
  <c r="M31" i="8" s="1"/>
  <c r="L295" i="8"/>
  <c r="M295" i="8" s="1"/>
  <c r="U78" i="8"/>
  <c r="V78" i="8" s="1"/>
  <c r="AD14" i="8"/>
  <c r="AE14" i="8" s="1"/>
  <c r="L38" i="8"/>
  <c r="M38" i="8" s="1"/>
  <c r="AM153" i="8"/>
  <c r="AN153" i="8" s="1"/>
  <c r="U17" i="8"/>
  <c r="V17" i="8" s="1"/>
  <c r="V18" i="8"/>
  <c r="L162" i="8"/>
  <c r="M162" i="8" s="1"/>
  <c r="U48" i="8"/>
  <c r="V48" i="8" s="1"/>
  <c r="AM29" i="8"/>
  <c r="AN29" i="8" s="1"/>
  <c r="L183" i="8"/>
  <c r="M183" i="8" s="1"/>
  <c r="U71" i="8"/>
  <c r="V71" i="8" s="1"/>
  <c r="AM53" i="8"/>
  <c r="AN53" i="8" s="1"/>
  <c r="L46" i="8"/>
  <c r="M46" i="8" s="1"/>
  <c r="AD12" i="8"/>
  <c r="AE12" i="8" s="1"/>
  <c r="AD46" i="8"/>
  <c r="AE46" i="8" s="1"/>
  <c r="AM67" i="8"/>
  <c r="AN67" i="8" s="1"/>
  <c r="U198" i="8"/>
  <c r="V198" i="8" s="1"/>
  <c r="AD102" i="8"/>
  <c r="AE102" i="8" s="1"/>
  <c r="L170" i="8"/>
  <c r="M170" i="8" s="1"/>
  <c r="U218" i="8"/>
  <c r="V218" i="8" s="1"/>
  <c r="AD271" i="8"/>
  <c r="AE271" i="8" s="1"/>
  <c r="L338" i="8"/>
  <c r="M338" i="8" s="1"/>
  <c r="AM221" i="8"/>
  <c r="AN221" i="8" s="1"/>
  <c r="U171" i="8"/>
  <c r="V171" i="8" s="1"/>
  <c r="AM359" i="8"/>
  <c r="AN359" i="8" s="1"/>
  <c r="L20" i="8"/>
  <c r="M20" i="8" s="1"/>
  <c r="AM54" i="8"/>
  <c r="AN54" i="8" s="1"/>
  <c r="U151" i="8"/>
  <c r="V151" i="8" s="1"/>
  <c r="AD120" i="8"/>
  <c r="AE120" i="8" s="1"/>
  <c r="L78" i="8"/>
  <c r="M78" i="8" s="1"/>
  <c r="U250" i="8"/>
  <c r="V250" i="8" s="1"/>
  <c r="AM292" i="8"/>
  <c r="AN292" i="8" s="1"/>
  <c r="AM242" i="8"/>
  <c r="AN242" i="8" s="1"/>
  <c r="AN243" i="8"/>
  <c r="AM240" i="8"/>
  <c r="AN240" i="8" s="1"/>
  <c r="AM293" i="8"/>
  <c r="AN293" i="8" s="1"/>
  <c r="AM346" i="8"/>
  <c r="AN346" i="8" s="1"/>
  <c r="L27" i="8"/>
  <c r="M27" i="8" s="1"/>
  <c r="AM61" i="8"/>
  <c r="AN61" i="8" s="1"/>
  <c r="AD175" i="8"/>
  <c r="AE175" i="8" s="1"/>
  <c r="U43" i="8"/>
  <c r="V43" i="8" s="1"/>
  <c r="L107" i="8"/>
  <c r="M107" i="8" s="1"/>
  <c r="AD132" i="8"/>
  <c r="AE132" i="8" s="1"/>
  <c r="L232" i="8"/>
  <c r="M232" i="8" s="1"/>
  <c r="AM355" i="8"/>
  <c r="AN355" i="8" s="1"/>
  <c r="AD78" i="8"/>
  <c r="AE78" i="8" s="1"/>
  <c r="AD339" i="8"/>
  <c r="AE339" i="8" s="1"/>
  <c r="L50" i="8"/>
  <c r="M50" i="8" s="1"/>
  <c r="U144" i="8"/>
  <c r="V144" i="8" s="1"/>
  <c r="L104" i="8"/>
  <c r="M104" i="8" s="1"/>
  <c r="L75" i="8"/>
  <c r="M75" i="8" s="1"/>
  <c r="AD148" i="8"/>
  <c r="AE148" i="8" s="1"/>
  <c r="AM146" i="8"/>
  <c r="AN146" i="8" s="1"/>
  <c r="AM288" i="8"/>
  <c r="AN288" i="8" s="1"/>
  <c r="L234" i="8"/>
  <c r="M234" i="8" s="1"/>
  <c r="U214" i="8"/>
  <c r="V214" i="8" s="1"/>
  <c r="AD18" i="8"/>
  <c r="AE18" i="8" s="1"/>
  <c r="L71" i="8"/>
  <c r="M71" i="8" s="1"/>
  <c r="L6" i="8"/>
  <c r="M6" i="8" s="1"/>
  <c r="L231" i="8"/>
  <c r="M231" i="8" s="1"/>
  <c r="U53" i="8"/>
  <c r="V53" i="8" s="1"/>
  <c r="L140" i="7"/>
  <c r="M140" i="7" s="1"/>
  <c r="T141" i="7" s="1"/>
  <c r="L276" i="7"/>
  <c r="M276" i="7" s="1"/>
  <c r="T277" i="7" s="1"/>
  <c r="L242" i="7"/>
  <c r="M242" i="7" s="1"/>
  <c r="T243" i="7" s="1"/>
  <c r="L272" i="7"/>
  <c r="M272" i="7" s="1"/>
  <c r="T273" i="7" s="1"/>
  <c r="L214" i="7"/>
  <c r="M214" i="7" s="1"/>
  <c r="T215" i="7" s="1"/>
  <c r="L199" i="7"/>
  <c r="M199" i="7" s="1"/>
  <c r="T200" i="7" s="1"/>
  <c r="L161" i="7"/>
  <c r="M161" i="7" s="1"/>
  <c r="T162" i="7" s="1"/>
  <c r="L202" i="7"/>
  <c r="M202" i="7" s="1"/>
  <c r="T203" i="7" s="1"/>
  <c r="L197" i="7"/>
  <c r="M197" i="7" s="1"/>
  <c r="T198" i="7" s="1"/>
  <c r="L176" i="7"/>
  <c r="M176" i="7" s="1"/>
  <c r="T177" i="7" s="1"/>
  <c r="L228" i="7"/>
  <c r="M207" i="7"/>
  <c r="T208" i="7" s="1"/>
  <c r="L206" i="7"/>
  <c r="M206" i="7" s="1"/>
  <c r="T207" i="7" s="1"/>
  <c r="L141" i="7"/>
  <c r="M141" i="7" s="1"/>
  <c r="T142" i="7" s="1"/>
  <c r="L120" i="7"/>
  <c r="M120" i="7" s="1"/>
  <c r="T121" i="7" s="1"/>
  <c r="L172" i="7"/>
  <c r="M172" i="7" s="1"/>
  <c r="T173" i="7" s="1"/>
  <c r="L335" i="7"/>
  <c r="M335" i="7" s="1"/>
  <c r="T336" i="7" s="1"/>
  <c r="L308" i="7"/>
  <c r="M308" i="7" s="1"/>
  <c r="T309" i="7" s="1"/>
  <c r="L318" i="7"/>
  <c r="M318" i="7" s="1"/>
  <c r="T319" i="7" s="1"/>
  <c r="L252" i="7"/>
  <c r="M252" i="7" s="1"/>
  <c r="T253" i="7" s="1"/>
  <c r="L305" i="7"/>
  <c r="M305" i="7" s="1"/>
  <c r="T306" i="7" s="1"/>
  <c r="L319" i="7"/>
  <c r="M319" i="7" s="1"/>
  <c r="T320" i="7" s="1"/>
  <c r="L314" i="7"/>
  <c r="M314" i="7" s="1"/>
  <c r="T315" i="7" s="1"/>
  <c r="M315" i="7"/>
  <c r="T316" i="7" s="1"/>
  <c r="L223" i="7"/>
  <c r="M223" i="7" s="1"/>
  <c r="T224" i="7" s="1"/>
  <c r="L146" i="7"/>
  <c r="M146" i="7" s="1"/>
  <c r="T147" i="7" s="1"/>
  <c r="L201" i="7"/>
  <c r="M201" i="7" s="1"/>
  <c r="T202" i="7" s="1"/>
  <c r="L25" i="7"/>
  <c r="M25" i="7" s="1"/>
  <c r="T26" i="7" s="1"/>
  <c r="L329" i="7"/>
  <c r="M329" i="7" s="1"/>
  <c r="T330" i="7" s="1"/>
  <c r="L97" i="7"/>
  <c r="L173" i="7"/>
  <c r="M173" i="7" s="1"/>
  <c r="T174" i="7" s="1"/>
  <c r="L113" i="7"/>
  <c r="L359" i="7"/>
  <c r="M359" i="7" s="1"/>
  <c r="T360" i="7" s="1"/>
  <c r="L336" i="7"/>
  <c r="M336" i="7" s="1"/>
  <c r="T337" i="7" s="1"/>
  <c r="L280" i="7"/>
  <c r="M280" i="7" s="1"/>
  <c r="T281" i="7" s="1"/>
  <c r="L304" i="7"/>
  <c r="M304" i="7" s="1"/>
  <c r="T305" i="7" s="1"/>
  <c r="L358" i="7"/>
  <c r="L300" i="7"/>
  <c r="M300" i="7" s="1"/>
  <c r="T301" i="7" s="1"/>
  <c r="L184" i="7"/>
  <c r="M184" i="7" s="1"/>
  <c r="T185" i="7" s="1"/>
  <c r="L126" i="7"/>
  <c r="M126" i="7" s="1"/>
  <c r="T127" i="7" s="1"/>
  <c r="M127" i="7"/>
  <c r="T128" i="7" s="1"/>
  <c r="L68" i="7"/>
  <c r="M68" i="7" s="1"/>
  <c r="T69" i="7" s="1"/>
  <c r="L249" i="7"/>
  <c r="M249" i="7" s="1"/>
  <c r="T250" i="7" s="1"/>
  <c r="L220" i="7"/>
  <c r="M220" i="7" s="1"/>
  <c r="T221" i="7" s="1"/>
  <c r="L330" i="7"/>
  <c r="M330" i="7" s="1"/>
  <c r="T331" i="7" s="1"/>
  <c r="L156" i="7"/>
  <c r="M156" i="7" s="1"/>
  <c r="T157" i="7" s="1"/>
  <c r="L98" i="7"/>
  <c r="M98" i="7" s="1"/>
  <c r="T99" i="7" s="1"/>
  <c r="L40" i="7"/>
  <c r="M40" i="7" s="1"/>
  <c r="T41" i="7" s="1"/>
  <c r="L207" i="7"/>
  <c r="L290" i="7"/>
  <c r="M290" i="7" s="1"/>
  <c r="T291" i="7" s="1"/>
  <c r="L307" i="7"/>
  <c r="L192" i="7"/>
  <c r="L302" i="7"/>
  <c r="M302" i="7" s="1"/>
  <c r="T303" i="7" s="1"/>
  <c r="L186" i="7"/>
  <c r="L128" i="7"/>
  <c r="M128" i="7" s="1"/>
  <c r="T129" i="7" s="1"/>
  <c r="L70" i="7"/>
  <c r="M70" i="7" s="1"/>
  <c r="T71" i="7" s="1"/>
  <c r="L12" i="7"/>
  <c r="M12" i="7" s="1"/>
  <c r="T13" i="7" s="1"/>
  <c r="L261" i="7"/>
  <c r="L198" i="7"/>
  <c r="M198" i="7" s="1"/>
  <c r="T199" i="7" s="1"/>
  <c r="L222" i="7"/>
  <c r="M222" i="7" s="1"/>
  <c r="T223" i="7" s="1"/>
  <c r="L284" i="7"/>
  <c r="M284" i="7" s="1"/>
  <c r="T285" i="7" s="1"/>
  <c r="L240" i="7"/>
  <c r="M240" i="7" s="1"/>
  <c r="T241" i="7" s="1"/>
  <c r="L144" i="7"/>
  <c r="M144" i="7" s="1"/>
  <c r="T145" i="7" s="1"/>
  <c r="L96" i="7"/>
  <c r="M96" i="7" s="1"/>
  <c r="T97" i="7" s="1"/>
  <c r="M97" i="7"/>
  <c r="T98" i="7" s="1"/>
  <c r="L344" i="7"/>
  <c r="M344" i="7" s="1"/>
  <c r="T345" i="7" s="1"/>
  <c r="L164" i="7"/>
  <c r="M164" i="7" s="1"/>
  <c r="T165" i="7" s="1"/>
  <c r="L274" i="7"/>
  <c r="M274" i="7" s="1"/>
  <c r="T275" i="7" s="1"/>
  <c r="M275" i="7"/>
  <c r="T276" i="7" s="1"/>
  <c r="L216" i="7"/>
  <c r="M216" i="7" s="1"/>
  <c r="T217" i="7" s="1"/>
  <c r="L158" i="7"/>
  <c r="M158" i="7" s="1"/>
  <c r="T159" i="7" s="1"/>
  <c r="L100" i="7"/>
  <c r="M100" i="7" s="1"/>
  <c r="T101" i="7" s="1"/>
  <c r="L42" i="7"/>
  <c r="M42" i="7" s="1"/>
  <c r="T43" i="7" s="1"/>
  <c r="L92" i="7"/>
  <c r="L315" i="7"/>
  <c r="L244" i="7"/>
  <c r="L57" i="7"/>
  <c r="M57" i="7" s="1"/>
  <c r="T58" i="7" s="1"/>
  <c r="L5" i="7"/>
  <c r="L309" i="7"/>
  <c r="M309" i="7" s="1"/>
  <c r="T310" i="7" s="1"/>
  <c r="L23" i="7"/>
  <c r="M23" i="7" s="1"/>
  <c r="T24" i="7" s="1"/>
  <c r="L195" i="7"/>
  <c r="M195" i="7" s="1"/>
  <c r="T196" i="7" s="1"/>
  <c r="L361" i="7"/>
  <c r="M361" i="7" s="1"/>
  <c r="T362" i="7" s="1"/>
  <c r="L29" i="7"/>
  <c r="M29" i="7" s="1"/>
  <c r="T30" i="7" s="1"/>
  <c r="L33" i="7"/>
  <c r="M33" i="7" s="1"/>
  <c r="T34" i="7" s="1"/>
  <c r="L136" i="7"/>
  <c r="M136" i="7" s="1"/>
  <c r="T137" i="7" s="1"/>
  <c r="L246" i="7"/>
  <c r="M246" i="7" s="1"/>
  <c r="T247" i="7" s="1"/>
  <c r="L188" i="7"/>
  <c r="M188" i="7" s="1"/>
  <c r="T189" i="7" s="1"/>
  <c r="L130" i="7"/>
  <c r="M130" i="7" s="1"/>
  <c r="T131" i="7" s="1"/>
  <c r="L72" i="7"/>
  <c r="M72" i="7" s="1"/>
  <c r="T73" i="7" s="1"/>
  <c r="L14" i="7"/>
  <c r="M14" i="7" s="1"/>
  <c r="T15" i="7" s="1"/>
  <c r="L148" i="7"/>
  <c r="M148" i="7" s="1"/>
  <c r="T149" i="7" s="1"/>
  <c r="L279" i="7"/>
  <c r="M279" i="7" s="1"/>
  <c r="T280" i="7" s="1"/>
  <c r="L271" i="7"/>
  <c r="M271" i="7" s="1"/>
  <c r="T272" i="7" s="1"/>
  <c r="L65" i="7"/>
  <c r="M65" i="7" s="1"/>
  <c r="T66" i="7" s="1"/>
  <c r="L212" i="7"/>
  <c r="M212" i="7" s="1"/>
  <c r="T213" i="7" s="1"/>
  <c r="L283" i="7"/>
  <c r="M283" i="7" s="1"/>
  <c r="T284" i="7" s="1"/>
  <c r="L248" i="7"/>
  <c r="M248" i="7" s="1"/>
  <c r="T249" i="7" s="1"/>
  <c r="L89" i="7"/>
  <c r="M89" i="7" s="1"/>
  <c r="T90" i="7" s="1"/>
  <c r="U89" i="7" s="1"/>
  <c r="L108" i="7"/>
  <c r="M108" i="7" s="1"/>
  <c r="T109" i="7" s="1"/>
  <c r="L218" i="7"/>
  <c r="M218" i="7" s="1"/>
  <c r="T219" i="7" s="1"/>
  <c r="L160" i="7"/>
  <c r="M160" i="7" s="1"/>
  <c r="T161" i="7" s="1"/>
  <c r="L102" i="7"/>
  <c r="M102" i="7" s="1"/>
  <c r="T103" i="7" s="1"/>
  <c r="L44" i="7"/>
  <c r="M44" i="7" s="1"/>
  <c r="T45" i="7" s="1"/>
  <c r="L349" i="7"/>
  <c r="M349" i="7" s="1"/>
  <c r="T350" i="7" s="1"/>
  <c r="L203" i="7"/>
  <c r="M203" i="7" s="1"/>
  <c r="T204" i="7" s="1"/>
  <c r="L38" i="7"/>
  <c r="M38" i="7" s="1"/>
  <c r="T39" i="7" s="1"/>
  <c r="M244" i="7"/>
  <c r="T245" i="7" s="1"/>
  <c r="L243" i="7"/>
  <c r="M243" i="7" s="1"/>
  <c r="T244" i="7" s="1"/>
  <c r="L117" i="7"/>
  <c r="M117" i="7" s="1"/>
  <c r="T118" i="7" s="1"/>
  <c r="L84" i="7"/>
  <c r="M84" i="7" s="1"/>
  <c r="T85" i="7" s="1"/>
  <c r="L124" i="7"/>
  <c r="M124" i="7" s="1"/>
  <c r="T125" i="7" s="1"/>
  <c r="L262" i="7"/>
  <c r="M262" i="7" s="1"/>
  <c r="T263" i="7" s="1"/>
  <c r="L154" i="7"/>
  <c r="M154" i="7" s="1"/>
  <c r="T155" i="7" s="1"/>
  <c r="L139" i="7"/>
  <c r="L145" i="7"/>
  <c r="M145" i="7" s="1"/>
  <c r="T146" i="7" s="1"/>
  <c r="L80" i="7"/>
  <c r="M80" i="7" s="1"/>
  <c r="T81" i="7" s="1"/>
  <c r="L190" i="7"/>
  <c r="L132" i="7"/>
  <c r="L74" i="7"/>
  <c r="M74" i="7" s="1"/>
  <c r="T75" i="7" s="1"/>
  <c r="L16" i="7"/>
  <c r="M16" i="7" s="1"/>
  <c r="T17" i="7" s="1"/>
  <c r="L321" i="7"/>
  <c r="M321" i="7" s="1"/>
  <c r="T322" i="7" s="1"/>
  <c r="L257" i="7"/>
  <c r="M257" i="7" s="1"/>
  <c r="T258" i="7" s="1"/>
  <c r="L149" i="7"/>
  <c r="M149" i="7" s="1"/>
  <c r="T150" i="7" s="1"/>
  <c r="M104" i="7"/>
  <c r="T105" i="7" s="1"/>
  <c r="L103" i="7"/>
  <c r="M103" i="7" s="1"/>
  <c r="T104" i="7" s="1"/>
  <c r="L177" i="7"/>
  <c r="M177" i="7" s="1"/>
  <c r="T178" i="7" s="1"/>
  <c r="L121" i="7"/>
  <c r="M121" i="7" s="1"/>
  <c r="T122" i="7" s="1"/>
  <c r="L232" i="7"/>
  <c r="M232" i="7" s="1"/>
  <c r="T233" i="7" s="1"/>
  <c r="L182" i="7"/>
  <c r="M182" i="7" s="1"/>
  <c r="T183" i="7" s="1"/>
  <c r="L270" i="7"/>
  <c r="M270" i="7" s="1"/>
  <c r="T271" i="7" s="1"/>
  <c r="L263" i="7"/>
  <c r="M263" i="7" s="1"/>
  <c r="T264" i="7" s="1"/>
  <c r="L85" i="7"/>
  <c r="M85" i="7" s="1"/>
  <c r="T86" i="7" s="1"/>
  <c r="L196" i="7"/>
  <c r="M196" i="7" s="1"/>
  <c r="T197" i="7" s="1"/>
  <c r="L200" i="7"/>
  <c r="M200" i="7" s="1"/>
  <c r="T201" i="7" s="1"/>
  <c r="L52" i="7"/>
  <c r="M52" i="7" s="1"/>
  <c r="T53" i="7" s="1"/>
  <c r="L162" i="7"/>
  <c r="M162" i="7" s="1"/>
  <c r="T163" i="7" s="1"/>
  <c r="L104" i="7"/>
  <c r="L46" i="7"/>
  <c r="L351" i="7"/>
  <c r="M351" i="7" s="1"/>
  <c r="T352" i="7" s="1"/>
  <c r="L293" i="7"/>
  <c r="M293" i="7" s="1"/>
  <c r="T294" i="7" s="1"/>
  <c r="L311" i="7"/>
  <c r="M311" i="7" s="1"/>
  <c r="T312" i="7" s="1"/>
  <c r="L150" i="7"/>
  <c r="M150" i="7" s="1"/>
  <c r="T151" i="7" s="1"/>
  <c r="L61" i="7"/>
  <c r="M61" i="7" s="1"/>
  <c r="T62" i="7" s="1"/>
  <c r="L9" i="7"/>
  <c r="M9" i="7" s="1"/>
  <c r="T10" i="7" s="1"/>
  <c r="L54" i="7"/>
  <c r="M54" i="7" s="1"/>
  <c r="T55" i="7" s="1"/>
  <c r="L110" i="7"/>
  <c r="M110" i="7" s="1"/>
  <c r="T111" i="7" s="1"/>
  <c r="L111" i="7"/>
  <c r="M111" i="7" s="1"/>
  <c r="T112" i="7" s="1"/>
  <c r="L69" i="7"/>
  <c r="M69" i="7" s="1"/>
  <c r="T70" i="7" s="1"/>
  <c r="L340" i="7"/>
  <c r="M340" i="7" s="1"/>
  <c r="T341" i="7" s="1"/>
  <c r="L88" i="7"/>
  <c r="M88" i="7" s="1"/>
  <c r="T89" i="7" s="1"/>
  <c r="L328" i="7"/>
  <c r="M328" i="7" s="1"/>
  <c r="T329" i="7" s="1"/>
  <c r="L231" i="7"/>
  <c r="M231" i="7" s="1"/>
  <c r="T232" i="7" s="1"/>
  <c r="L24" i="7"/>
  <c r="M24" i="7" s="1"/>
  <c r="T25" i="7" s="1"/>
  <c r="L213" i="7"/>
  <c r="M213" i="7" s="1"/>
  <c r="T214" i="7" s="1"/>
  <c r="L168" i="7"/>
  <c r="M168" i="7" s="1"/>
  <c r="T169" i="7" s="1"/>
  <c r="L112" i="7"/>
  <c r="M112" i="7" s="1"/>
  <c r="T113" i="7" s="1"/>
  <c r="M113" i="7"/>
  <c r="T114" i="7" s="1"/>
  <c r="L298" i="7"/>
  <c r="M298" i="7" s="1"/>
  <c r="T299" i="7" s="1"/>
  <c r="L345" i="7"/>
  <c r="M345" i="7" s="1"/>
  <c r="T346" i="7" s="1"/>
  <c r="M186" i="7"/>
  <c r="T187" i="7" s="1"/>
  <c r="L185" i="7"/>
  <c r="M185" i="7" s="1"/>
  <c r="T186" i="7" s="1"/>
  <c r="L205" i="7"/>
  <c r="M205" i="7" s="1"/>
  <c r="T206" i="7" s="1"/>
  <c r="L87" i="7"/>
  <c r="M87" i="7" s="1"/>
  <c r="T88" i="7" s="1"/>
  <c r="L253" i="7"/>
  <c r="M253" i="7" s="1"/>
  <c r="T254" i="7" s="1"/>
  <c r="L356" i="7"/>
  <c r="M356" i="7" s="1"/>
  <c r="T357" i="7" s="1"/>
  <c r="L166" i="7"/>
  <c r="M166" i="7" s="1"/>
  <c r="T167" i="7" s="1"/>
  <c r="L30" i="7"/>
  <c r="M30" i="7" s="1"/>
  <c r="T31" i="7" s="1"/>
  <c r="L34" i="7"/>
  <c r="M34" i="7" s="1"/>
  <c r="T35" i="7" s="1"/>
  <c r="L109" i="7"/>
  <c r="M109" i="7" s="1"/>
  <c r="T110" i="7" s="1"/>
  <c r="L50" i="7"/>
  <c r="M50" i="7" s="1"/>
  <c r="T51" i="7" s="1"/>
  <c r="L355" i="7"/>
  <c r="M355" i="7" s="1"/>
  <c r="T356" i="7" s="1"/>
  <c r="L297" i="7"/>
  <c r="M297" i="7" s="1"/>
  <c r="T298" i="7" s="1"/>
  <c r="L239" i="7"/>
  <c r="M239" i="7" s="1"/>
  <c r="T240" i="7" s="1"/>
  <c r="L181" i="7"/>
  <c r="M181" i="7" s="1"/>
  <c r="T182" i="7" s="1"/>
  <c r="L204" i="7"/>
  <c r="M204" i="7" s="1"/>
  <c r="T205" i="7" s="1"/>
  <c r="L224" i="7"/>
  <c r="M224" i="7" s="1"/>
  <c r="T225" i="7" s="1"/>
  <c r="L288" i="7"/>
  <c r="M288" i="7" s="1"/>
  <c r="T289" i="7" s="1"/>
  <c r="L95" i="7"/>
  <c r="M95" i="7" s="1"/>
  <c r="T96" i="7" s="1"/>
  <c r="L51" i="7"/>
  <c r="M51" i="7" s="1"/>
  <c r="T52" i="7" s="1"/>
  <c r="L90" i="7"/>
  <c r="M90" i="7" s="1"/>
  <c r="T91" i="7" s="1"/>
  <c r="L258" i="7"/>
  <c r="M258" i="7" s="1"/>
  <c r="T259" i="7" s="1"/>
  <c r="L155" i="7"/>
  <c r="M155" i="7" s="1"/>
  <c r="T156" i="7" s="1"/>
  <c r="L64" i="7"/>
  <c r="M64" i="7" s="1"/>
  <c r="T65" i="7" s="1"/>
  <c r="L116" i="7"/>
  <c r="M116" i="7" s="1"/>
  <c r="T117" i="7" s="1"/>
  <c r="M46" i="7"/>
  <c r="T47" i="7" s="1"/>
  <c r="L45" i="7"/>
  <c r="M45" i="7" s="1"/>
  <c r="T46" i="7" s="1"/>
  <c r="L36" i="7"/>
  <c r="M36" i="7" s="1"/>
  <c r="T37" i="7" s="1"/>
  <c r="L250" i="7"/>
  <c r="M250" i="7" s="1"/>
  <c r="T251" i="7" s="1"/>
  <c r="L254" i="7"/>
  <c r="M254" i="7" s="1"/>
  <c r="T255" i="7" s="1"/>
  <c r="L134" i="7"/>
  <c r="M134" i="7" s="1"/>
  <c r="T135" i="7" s="1"/>
  <c r="L76" i="7"/>
  <c r="M76" i="7" s="1"/>
  <c r="T77" i="7" s="1"/>
  <c r="L18" i="7"/>
  <c r="M18" i="7" s="1"/>
  <c r="T19" i="7" s="1"/>
  <c r="L323" i="7"/>
  <c r="M323" i="7" s="1"/>
  <c r="T324" i="7" s="1"/>
  <c r="L265" i="7"/>
  <c r="M265" i="7" s="1"/>
  <c r="T266" i="7" s="1"/>
  <c r="L37" i="7"/>
  <c r="M37" i="7" s="1"/>
  <c r="T38" i="7" s="1"/>
  <c r="L167" i="7"/>
  <c r="M167" i="7" s="1"/>
  <c r="T168" i="7" s="1"/>
  <c r="L28" i="7"/>
  <c r="L8" i="7"/>
  <c r="M8" i="7" s="1"/>
  <c r="T9" i="7" s="1"/>
  <c r="L60" i="7"/>
  <c r="M60" i="7" s="1"/>
  <c r="T61" i="7" s="1"/>
  <c r="L278" i="7"/>
  <c r="M278" i="7" s="1"/>
  <c r="T279" i="7" s="1"/>
  <c r="L291" i="7"/>
  <c r="M291" i="7" s="1"/>
  <c r="T292" i="7" s="1"/>
  <c r="L165" i="7"/>
  <c r="M165" i="7" s="1"/>
  <c r="T166" i="7" s="1"/>
  <c r="L106" i="7"/>
  <c r="M106" i="7" s="1"/>
  <c r="T107" i="7" s="1"/>
  <c r="L48" i="7"/>
  <c r="M48" i="7" s="1"/>
  <c r="T49" i="7" s="1"/>
  <c r="L353" i="7"/>
  <c r="M353" i="7" s="1"/>
  <c r="T354" i="7" s="1"/>
  <c r="L295" i="7"/>
  <c r="M295" i="7" s="1"/>
  <c r="T296" i="7" s="1"/>
  <c r="L237" i="7"/>
  <c r="M237" i="7" s="1"/>
  <c r="T238" i="7" s="1"/>
  <c r="L93" i="7"/>
  <c r="M93" i="7" s="1"/>
  <c r="T94" i="7" s="1"/>
  <c r="U93" i="7" s="1"/>
  <c r="V93" i="7" s="1"/>
  <c r="L39" i="7"/>
  <c r="M39" i="7" s="1"/>
  <c r="T40" i="7" s="1"/>
  <c r="L251" i="7"/>
  <c r="M251" i="7" s="1"/>
  <c r="T252" i="7" s="1"/>
  <c r="L343" i="7"/>
  <c r="M343" i="7" s="1"/>
  <c r="T344" i="7" s="1"/>
  <c r="U343" i="7" s="1"/>
  <c r="M5" i="7"/>
  <c r="T6" i="7" s="1"/>
  <c r="L362" i="7"/>
  <c r="M362" i="7" s="1"/>
  <c r="T363" i="7" s="1"/>
  <c r="L363" i="7"/>
  <c r="M363" i="7"/>
  <c r="L137" i="7"/>
  <c r="M137" i="7" s="1"/>
  <c r="T138" i="7" s="1"/>
  <c r="L78" i="7"/>
  <c r="M78" i="7" s="1"/>
  <c r="T79" i="7" s="1"/>
  <c r="L20" i="7"/>
  <c r="M20" i="7" s="1"/>
  <c r="T21" i="7" s="1"/>
  <c r="L325" i="7"/>
  <c r="M325" i="7" s="1"/>
  <c r="T326" i="7" s="1"/>
  <c r="L267" i="7"/>
  <c r="M267" i="7" s="1"/>
  <c r="T268" i="7" s="1"/>
  <c r="L209" i="7"/>
  <c r="M209" i="7" s="1"/>
  <c r="T210" i="7" s="1"/>
  <c r="L287" i="7"/>
  <c r="L339" i="7"/>
  <c r="M339" i="7" s="1"/>
  <c r="T340" i="7" s="1"/>
  <c r="L333" i="7"/>
  <c r="M333" i="7" s="1"/>
  <c r="T334" i="7" s="1"/>
  <c r="L81" i="7"/>
  <c r="M81" i="7" s="1"/>
  <c r="T82" i="7" s="1"/>
  <c r="L151" i="7"/>
  <c r="M151" i="7" s="1"/>
  <c r="T152" i="7" s="1"/>
  <c r="M28" i="7"/>
  <c r="T29" i="7" s="1"/>
  <c r="L235" i="7"/>
  <c r="M235" i="7" s="1"/>
  <c r="T236" i="7" s="1"/>
  <c r="L221" i="7"/>
  <c r="M221" i="7" s="1"/>
  <c r="T222" i="7" s="1"/>
  <c r="L255" i="7"/>
  <c r="M255" i="7" s="1"/>
  <c r="T256" i="7" s="1"/>
  <c r="L94" i="7"/>
  <c r="M94" i="7" s="1"/>
  <c r="T95" i="7" s="1"/>
  <c r="L82" i="7"/>
  <c r="M82" i="7" s="1"/>
  <c r="T83" i="7" s="1"/>
  <c r="L179" i="7"/>
  <c r="M179" i="7" s="1"/>
  <c r="T180" i="7" s="1"/>
  <c r="L7" i="7"/>
  <c r="M7" i="7" s="1"/>
  <c r="T8" i="7" s="1"/>
  <c r="L59" i="7"/>
  <c r="M59" i="7" s="1"/>
  <c r="T60" i="7" s="1"/>
  <c r="L193" i="7"/>
  <c r="M193" i="7" s="1"/>
  <c r="T194" i="7" s="1"/>
  <c r="L86" i="7"/>
  <c r="M86" i="7" s="1"/>
  <c r="T87" i="7" s="1"/>
  <c r="L183" i="7"/>
  <c r="M183" i="7" s="1"/>
  <c r="T184" i="7" s="1"/>
  <c r="L63" i="7"/>
  <c r="M63" i="7" s="1"/>
  <c r="T64" i="7" s="1"/>
  <c r="L331" i="7"/>
  <c r="M331" i="7" s="1"/>
  <c r="T332" i="7" s="1"/>
  <c r="L273" i="7"/>
  <c r="M273" i="7" s="1"/>
  <c r="T274" i="7" s="1"/>
  <c r="U273" i="7" s="1"/>
  <c r="V273" i="7" s="1"/>
  <c r="L215" i="7"/>
  <c r="M215" i="7" s="1"/>
  <c r="T216" i="7" s="1"/>
  <c r="L157" i="7"/>
  <c r="M157" i="7" s="1"/>
  <c r="T158" i="7" s="1"/>
  <c r="L99" i="7"/>
  <c r="M99" i="7" s="1"/>
  <c r="T100" i="7" s="1"/>
  <c r="L41" i="7"/>
  <c r="M41" i="7" s="1"/>
  <c r="T42" i="7" s="1"/>
  <c r="L123" i="7"/>
  <c r="M123" i="7" s="1"/>
  <c r="T124" i="7" s="1"/>
  <c r="L342" i="7"/>
  <c r="M342" i="7" s="1"/>
  <c r="T343" i="7" s="1"/>
  <c r="L338" i="7"/>
  <c r="M338" i="7" s="1"/>
  <c r="T339" i="7" s="1"/>
  <c r="L83" i="7"/>
  <c r="M83" i="7" s="1"/>
  <c r="T84" i="7" s="1"/>
  <c r="L53" i="7"/>
  <c r="M53" i="7" s="1"/>
  <c r="T54" i="7" s="1"/>
  <c r="L241" i="7"/>
  <c r="M241" i="7" s="1"/>
  <c r="T242" i="7" s="1"/>
  <c r="L194" i="7"/>
  <c r="M194" i="7" s="1"/>
  <c r="T195" i="7" s="1"/>
  <c r="L119" i="7"/>
  <c r="M119" i="7" s="1"/>
  <c r="T120" i="7" s="1"/>
  <c r="L346" i="7"/>
  <c r="M346" i="7" s="1"/>
  <c r="T347" i="7" s="1"/>
  <c r="L303" i="7"/>
  <c r="M303" i="7" s="1"/>
  <c r="T304" i="7" s="1"/>
  <c r="L245" i="7"/>
  <c r="M245" i="7" s="1"/>
  <c r="T246" i="7" s="1"/>
  <c r="L187" i="7"/>
  <c r="M187" i="7" s="1"/>
  <c r="T188" i="7" s="1"/>
  <c r="L129" i="7"/>
  <c r="M129" i="7" s="1"/>
  <c r="T130" i="7" s="1"/>
  <c r="L71" i="7"/>
  <c r="M71" i="7" s="1"/>
  <c r="T72" i="7" s="1"/>
  <c r="L13" i="7"/>
  <c r="M13" i="7" s="1"/>
  <c r="T14" i="7" s="1"/>
  <c r="L67" i="7"/>
  <c r="M67" i="7" s="1"/>
  <c r="T68" i="7" s="1"/>
  <c r="L286" i="7"/>
  <c r="M286" i="7" s="1"/>
  <c r="T287" i="7" s="1"/>
  <c r="M287" i="7"/>
  <c r="T288" i="7" s="1"/>
  <c r="L282" i="7"/>
  <c r="M282" i="7" s="1"/>
  <c r="T283" i="7" s="1"/>
  <c r="L22" i="7"/>
  <c r="M22" i="7" s="1"/>
  <c r="T23" i="7" s="1"/>
  <c r="L142" i="7"/>
  <c r="M142" i="7" s="1"/>
  <c r="T143" i="7" s="1"/>
  <c r="L125" i="7"/>
  <c r="M125" i="7" s="1"/>
  <c r="T126" i="7" s="1"/>
  <c r="L350" i="7"/>
  <c r="M350" i="7" s="1"/>
  <c r="T351" i="7" s="1"/>
  <c r="L31" i="7"/>
  <c r="M31" i="7" s="1"/>
  <c r="T32" i="7" s="1"/>
  <c r="L35" i="7"/>
  <c r="M35" i="7" s="1"/>
  <c r="T36" i="7" s="1"/>
  <c r="L275" i="7"/>
  <c r="L217" i="7"/>
  <c r="M217" i="7" s="1"/>
  <c r="T218" i="7" s="1"/>
  <c r="L159" i="7"/>
  <c r="M159" i="7" s="1"/>
  <c r="T160" i="7" s="1"/>
  <c r="L101" i="7"/>
  <c r="M101" i="7" s="1"/>
  <c r="T102" i="7" s="1"/>
  <c r="L43" i="7"/>
  <c r="M43" i="7" s="1"/>
  <c r="T44" i="7" s="1"/>
  <c r="L348" i="7"/>
  <c r="M348" i="7" s="1"/>
  <c r="T349" i="7" s="1"/>
  <c r="L259" i="7"/>
  <c r="M259" i="7" s="1"/>
  <c r="T260" i="7" s="1"/>
  <c r="L11" i="7"/>
  <c r="M11" i="7" s="1"/>
  <c r="T12" i="7" s="1"/>
  <c r="L230" i="7"/>
  <c r="M230" i="7" s="1"/>
  <c r="T231" i="7" s="1"/>
  <c r="L226" i="7"/>
  <c r="M226" i="7" s="1"/>
  <c r="T227" i="7" s="1"/>
  <c r="L219" i="7"/>
  <c r="M219" i="7" s="1"/>
  <c r="T220" i="7" s="1"/>
  <c r="L292" i="7"/>
  <c r="M292" i="7" s="1"/>
  <c r="T293" i="7" s="1"/>
  <c r="M92" i="7"/>
  <c r="T93" i="7" s="1"/>
  <c r="L91" i="7"/>
  <c r="M91" i="7" s="1"/>
  <c r="T92" i="7" s="1"/>
  <c r="L247" i="7"/>
  <c r="M247" i="7" s="1"/>
  <c r="T248" i="7" s="1"/>
  <c r="M190" i="7"/>
  <c r="T191" i="7" s="1"/>
  <c r="L189" i="7"/>
  <c r="M189" i="7" s="1"/>
  <c r="T190" i="7" s="1"/>
  <c r="M132" i="7"/>
  <c r="T133" i="7" s="1"/>
  <c r="L131" i="7"/>
  <c r="M131" i="7" s="1"/>
  <c r="T132" i="7" s="1"/>
  <c r="L73" i="7"/>
  <c r="M73" i="7" s="1"/>
  <c r="T74" i="7" s="1"/>
  <c r="L15" i="7"/>
  <c r="M15" i="7" s="1"/>
  <c r="T16" i="7" s="1"/>
  <c r="L320" i="7"/>
  <c r="M320" i="7" s="1"/>
  <c r="T321" i="7" s="1"/>
  <c r="L174" i="7"/>
  <c r="M174" i="7" s="1"/>
  <c r="T175" i="7" s="1"/>
  <c r="L143" i="7"/>
  <c r="M143" i="7" s="1"/>
  <c r="T144" i="7" s="1"/>
  <c r="L147" i="7"/>
  <c r="M147" i="7" s="1"/>
  <c r="T148" i="7" s="1"/>
  <c r="L178" i="7"/>
  <c r="M178" i="7" s="1"/>
  <c r="T179" i="7" s="1"/>
  <c r="L118" i="7"/>
  <c r="M118" i="7" s="1"/>
  <c r="T119" i="7" s="1"/>
  <c r="L114" i="7"/>
  <c r="M114" i="7" s="1"/>
  <c r="T115" i="7" s="1"/>
  <c r="L269" i="7"/>
  <c r="M269" i="7" s="1"/>
  <c r="T270" i="7" s="1"/>
  <c r="L277" i="7"/>
  <c r="M277" i="7" s="1"/>
  <c r="T278" i="7" s="1"/>
  <c r="M358" i="7"/>
  <c r="T359" i="7" s="1"/>
  <c r="L357" i="7"/>
  <c r="M357" i="7" s="1"/>
  <c r="T358" i="7" s="1"/>
  <c r="L115" i="7"/>
  <c r="M115" i="7" s="1"/>
  <c r="T116" i="7" s="1"/>
  <c r="L191" i="7"/>
  <c r="M191" i="7" s="1"/>
  <c r="T192" i="7" s="1"/>
  <c r="M192" i="7"/>
  <c r="T193" i="7" s="1"/>
  <c r="L133" i="7"/>
  <c r="M133" i="7" s="1"/>
  <c r="T134" i="7" s="1"/>
  <c r="L75" i="7"/>
  <c r="M75" i="7" s="1"/>
  <c r="T76" i="7" s="1"/>
  <c r="L17" i="7"/>
  <c r="M17" i="7" s="1"/>
  <c r="T18" i="7" s="1"/>
  <c r="L322" i="7"/>
  <c r="M322" i="7" s="1"/>
  <c r="T323" i="7" s="1"/>
  <c r="L264" i="7"/>
  <c r="M264" i="7" s="1"/>
  <c r="T265" i="7" s="1"/>
  <c r="L122" i="7"/>
  <c r="M122" i="7" s="1"/>
  <c r="T123" i="7" s="1"/>
  <c r="L62" i="7"/>
  <c r="M62" i="7" s="1"/>
  <c r="T63" i="7" s="1"/>
  <c r="L58" i="7"/>
  <c r="M58" i="7" s="1"/>
  <c r="T59" i="7" s="1"/>
  <c r="L316" i="7"/>
  <c r="M316" i="7" s="1"/>
  <c r="T317" i="7" s="1"/>
  <c r="L256" i="7"/>
  <c r="M256" i="7" s="1"/>
  <c r="T257" i="7" s="1"/>
  <c r="L163" i="7"/>
  <c r="M163" i="7" s="1"/>
  <c r="T164" i="7" s="1"/>
  <c r="L105" i="7"/>
  <c r="M105" i="7" s="1"/>
  <c r="T106" i="7" s="1"/>
  <c r="L47" i="7"/>
  <c r="M47" i="7" s="1"/>
  <c r="T48" i="7" s="1"/>
  <c r="L352" i="7"/>
  <c r="M352" i="7" s="1"/>
  <c r="T353" i="7" s="1"/>
  <c r="L294" i="7"/>
  <c r="M294" i="7" s="1"/>
  <c r="T295" i="7" s="1"/>
  <c r="L236" i="7"/>
  <c r="M236" i="7" s="1"/>
  <c r="T237" i="7" s="1"/>
  <c r="L66" i="7"/>
  <c r="M66" i="7" s="1"/>
  <c r="T67" i="7" s="1"/>
  <c r="L6" i="7"/>
  <c r="M6" i="7" s="1"/>
  <c r="T7" i="7" s="1"/>
  <c r="L337" i="7"/>
  <c r="M337" i="7" s="1"/>
  <c r="T338" i="7" s="1"/>
  <c r="L334" i="7"/>
  <c r="M334" i="7" s="1"/>
  <c r="T335" i="7" s="1"/>
  <c r="L211" i="7"/>
  <c r="M211" i="7" s="1"/>
  <c r="T212" i="7" s="1"/>
  <c r="L127" i="7"/>
  <c r="L312" i="7"/>
  <c r="M312" i="7" s="1"/>
  <c r="T313" i="7" s="1"/>
  <c r="L306" i="7"/>
  <c r="M306" i="7" s="1"/>
  <c r="T307" i="7" s="1"/>
  <c r="M307" i="7"/>
  <c r="T308" i="7" s="1"/>
  <c r="L310" i="7"/>
  <c r="M310" i="7" s="1"/>
  <c r="T311" i="7" s="1"/>
  <c r="L135" i="7"/>
  <c r="M135" i="7" s="1"/>
  <c r="T136" i="7" s="1"/>
  <c r="L77" i="7"/>
  <c r="M77" i="7" s="1"/>
  <c r="T78" i="7" s="1"/>
  <c r="L19" i="7"/>
  <c r="M19" i="7" s="1"/>
  <c r="T20" i="7" s="1"/>
  <c r="L324" i="7"/>
  <c r="M324" i="7" s="1"/>
  <c r="T325" i="7" s="1"/>
  <c r="L266" i="7"/>
  <c r="M266" i="7" s="1"/>
  <c r="T267" i="7" s="1"/>
  <c r="L208" i="7"/>
  <c r="M208" i="7" s="1"/>
  <c r="T209" i="7" s="1"/>
  <c r="L313" i="7"/>
  <c r="M313" i="7" s="1"/>
  <c r="T314" i="7" s="1"/>
  <c r="L10" i="7"/>
  <c r="M10" i="7" s="1"/>
  <c r="T11" i="7" s="1"/>
  <c r="L341" i="7"/>
  <c r="M341" i="7" s="1"/>
  <c r="T342" i="7" s="1"/>
  <c r="L281" i="7"/>
  <c r="M281" i="7" s="1"/>
  <c r="T282" i="7" s="1"/>
  <c r="L301" i="7"/>
  <c r="M301" i="7" s="1"/>
  <c r="T302" i="7" s="1"/>
  <c r="L317" i="7"/>
  <c r="M317" i="7" s="1"/>
  <c r="T318" i="7" s="1"/>
  <c r="L153" i="7"/>
  <c r="M153" i="7" s="1"/>
  <c r="T154" i="7" s="1"/>
  <c r="L227" i="7"/>
  <c r="M227" i="7" s="1"/>
  <c r="T228" i="7" s="1"/>
  <c r="M228" i="7"/>
  <c r="T229" i="7" s="1"/>
  <c r="L138" i="7"/>
  <c r="M138" i="7" s="1"/>
  <c r="T139" i="7" s="1"/>
  <c r="M139" i="7"/>
  <c r="T140" i="7" s="1"/>
  <c r="L347" i="7"/>
  <c r="M347" i="7" s="1"/>
  <c r="T348" i="7" s="1"/>
  <c r="L360" i="7"/>
  <c r="M360" i="7" s="1"/>
  <c r="T361" i="7" s="1"/>
  <c r="L107" i="7"/>
  <c r="M107" i="7" s="1"/>
  <c r="T108" i="7" s="1"/>
  <c r="L49" i="7"/>
  <c r="M49" i="7" s="1"/>
  <c r="T50" i="7" s="1"/>
  <c r="L354" i="7"/>
  <c r="M354" i="7" s="1"/>
  <c r="T355" i="7" s="1"/>
  <c r="L296" i="7"/>
  <c r="M296" i="7" s="1"/>
  <c r="T297" i="7" s="1"/>
  <c r="L238" i="7"/>
  <c r="M238" i="7" s="1"/>
  <c r="T239" i="7" s="1"/>
  <c r="L180" i="7"/>
  <c r="M180" i="7" s="1"/>
  <c r="T181" i="7" s="1"/>
  <c r="L260" i="7"/>
  <c r="M260" i="7" s="1"/>
  <c r="T261" i="7" s="1"/>
  <c r="M261" i="7"/>
  <c r="T262" i="7" s="1"/>
  <c r="L285" i="7"/>
  <c r="M285" i="7" s="1"/>
  <c r="T286" i="7" s="1"/>
  <c r="L225" i="7"/>
  <c r="M225" i="7" s="1"/>
  <c r="T226" i="7" s="1"/>
  <c r="L327" i="7"/>
  <c r="M327" i="7" s="1"/>
  <c r="T328" i="7" s="1"/>
  <c r="L175" i="7"/>
  <c r="M175" i="7" s="1"/>
  <c r="T176" i="7" s="1"/>
  <c r="L299" i="7"/>
  <c r="M299" i="7" s="1"/>
  <c r="T300" i="7" s="1"/>
  <c r="L32" i="7"/>
  <c r="M32" i="7" s="1"/>
  <c r="T33" i="7" s="1"/>
  <c r="L332" i="7"/>
  <c r="M332" i="7" s="1"/>
  <c r="T333" i="7" s="1"/>
  <c r="L79" i="7"/>
  <c r="M79" i="7" s="1"/>
  <c r="T80" i="7" s="1"/>
  <c r="L21" i="7"/>
  <c r="M21" i="7" s="1"/>
  <c r="T22" i="7" s="1"/>
  <c r="L326" i="7"/>
  <c r="M326" i="7" s="1"/>
  <c r="T327" i="7" s="1"/>
  <c r="L268" i="7"/>
  <c r="M268" i="7" s="1"/>
  <c r="T269" i="7" s="1"/>
  <c r="L210" i="7"/>
  <c r="M210" i="7" s="1"/>
  <c r="T211" i="7" s="1"/>
  <c r="L152" i="7"/>
  <c r="M152" i="7" s="1"/>
  <c r="T153" i="7" s="1"/>
  <c r="L289" i="7"/>
  <c r="M289" i="7" s="1"/>
  <c r="T290" i="7" s="1"/>
  <c r="L229" i="7"/>
  <c r="M229" i="7" s="1"/>
  <c r="T230" i="7" s="1"/>
  <c r="L4" i="7"/>
  <c r="M4" i="7" s="1"/>
  <c r="T5" i="7" s="1"/>
  <c r="AP359" i="5"/>
  <c r="X293" i="5"/>
  <c r="S203" i="5"/>
  <c r="U203" i="5" s="1"/>
  <c r="AR251" i="5"/>
  <c r="X252" i="5"/>
  <c r="X40" i="5"/>
  <c r="AH262" i="5"/>
  <c r="AH227" i="5"/>
  <c r="AR126" i="5"/>
  <c r="X287" i="5"/>
  <c r="X30" i="5"/>
  <c r="AC242" i="5"/>
  <c r="AE242" i="5" s="1"/>
  <c r="AF241" i="5" s="1"/>
  <c r="AH246" i="5"/>
  <c r="AH249" i="5"/>
  <c r="AR312" i="5"/>
  <c r="AM170" i="5"/>
  <c r="AO170" i="5" s="1"/>
  <c r="AP170" i="5" s="1"/>
  <c r="AR28" i="5"/>
  <c r="AH174" i="5"/>
  <c r="X192" i="5"/>
  <c r="AC59" i="5"/>
  <c r="AE59" i="5" s="1"/>
  <c r="AF59" i="5" s="1"/>
  <c r="S347" i="5"/>
  <c r="U347" i="5" s="1"/>
  <c r="V347" i="5" s="1"/>
  <c r="S321" i="5"/>
  <c r="U321" i="5" s="1"/>
  <c r="V321" i="5" s="1"/>
  <c r="S260" i="5"/>
  <c r="U260" i="5" s="1"/>
  <c r="V260" i="5" s="1"/>
  <c r="X235" i="5"/>
  <c r="S287" i="5"/>
  <c r="U287" i="5" s="1"/>
  <c r="S245" i="5"/>
  <c r="U245" i="5" s="1"/>
  <c r="X123" i="5"/>
  <c r="S123" i="5"/>
  <c r="U123" i="5" s="1"/>
  <c r="S96" i="5"/>
  <c r="U96" i="5" s="1"/>
  <c r="S41" i="5"/>
  <c r="U41" i="5" s="1"/>
  <c r="X100" i="5"/>
  <c r="X139" i="5"/>
  <c r="X129" i="5"/>
  <c r="S25" i="5"/>
  <c r="U25" i="5" s="1"/>
  <c r="AC356" i="5"/>
  <c r="AE356" i="5" s="1"/>
  <c r="AH318" i="5"/>
  <c r="AH335" i="5"/>
  <c r="AC361" i="5"/>
  <c r="AE361" i="5" s="1"/>
  <c r="AF360" i="5" s="1"/>
  <c r="AC260" i="5"/>
  <c r="AE260" i="5" s="1"/>
  <c r="AF260" i="5" s="1"/>
  <c r="AC178" i="5"/>
  <c r="AE178" i="5" s="1"/>
  <c r="AH307" i="5"/>
  <c r="AH310" i="5"/>
  <c r="AH240" i="5"/>
  <c r="AC205" i="5"/>
  <c r="AE205" i="5" s="1"/>
  <c r="AF205" i="5" s="1"/>
  <c r="AC48" i="5"/>
  <c r="AE48" i="5" s="1"/>
  <c r="AF47" i="5" s="1"/>
  <c r="AH189" i="5"/>
  <c r="AH157" i="5"/>
  <c r="AH181" i="5"/>
  <c r="AC56" i="5"/>
  <c r="AE56" i="5" s="1"/>
  <c r="AF56" i="5" s="1"/>
  <c r="AC14" i="5"/>
  <c r="AE14" i="5" s="1"/>
  <c r="AF14" i="5" s="1"/>
  <c r="AM320" i="5"/>
  <c r="AO320" i="5" s="1"/>
  <c r="AR297" i="5"/>
  <c r="AR298" i="5"/>
  <c r="AM346" i="5"/>
  <c r="AO346" i="5" s="1"/>
  <c r="AR294" i="5"/>
  <c r="AR355" i="5"/>
  <c r="AM252" i="5"/>
  <c r="AO252" i="5" s="1"/>
  <c r="AR250" i="5"/>
  <c r="AR123" i="5"/>
  <c r="AM89" i="5"/>
  <c r="AO89" i="5" s="1"/>
  <c r="AM247" i="5"/>
  <c r="AO247" i="5" s="1"/>
  <c r="AP247" i="5" s="1"/>
  <c r="AR166" i="5"/>
  <c r="S219" i="5"/>
  <c r="U219" i="5" s="1"/>
  <c r="AR160" i="5"/>
  <c r="AP272" i="5"/>
  <c r="AR238" i="5"/>
  <c r="S305" i="5"/>
  <c r="U305" i="5" s="1"/>
  <c r="V305" i="5" s="1"/>
  <c r="S274" i="5"/>
  <c r="U274" i="5" s="1"/>
  <c r="S44" i="5"/>
  <c r="U44" i="5" s="1"/>
  <c r="AC209" i="5"/>
  <c r="AE209" i="5" s="1"/>
  <c r="AF208" i="5" s="1"/>
  <c r="AC214" i="5"/>
  <c r="AE214" i="5" s="1"/>
  <c r="AF214" i="5" s="1"/>
  <c r="AC17" i="5"/>
  <c r="AE17" i="5" s="1"/>
  <c r="AR168" i="5"/>
  <c r="AM8" i="5"/>
  <c r="AO8" i="5" s="1"/>
  <c r="X296" i="5"/>
  <c r="X26" i="5"/>
  <c r="AM323" i="5"/>
  <c r="AO323" i="5" s="1"/>
  <c r="AP323" i="5" s="1"/>
  <c r="S344" i="5"/>
  <c r="U344" i="5" s="1"/>
  <c r="X322" i="5"/>
  <c r="X261" i="5"/>
  <c r="S306" i="5"/>
  <c r="U306" i="5" s="1"/>
  <c r="X288" i="5"/>
  <c r="X246" i="5"/>
  <c r="X221" i="5"/>
  <c r="S110" i="5"/>
  <c r="U110" i="5" s="1"/>
  <c r="X97" i="5"/>
  <c r="X42" i="5"/>
  <c r="S223" i="5"/>
  <c r="U223" i="5" s="1"/>
  <c r="X96" i="5"/>
  <c r="S129" i="5"/>
  <c r="U129" i="5" s="1"/>
  <c r="X23" i="5"/>
  <c r="AC353" i="5"/>
  <c r="AE353" i="5" s="1"/>
  <c r="AF353" i="5" s="1"/>
  <c r="AC311" i="5"/>
  <c r="AE311" i="5" s="1"/>
  <c r="AC257" i="5"/>
  <c r="AE257" i="5" s="1"/>
  <c r="AC349" i="5"/>
  <c r="AE349" i="5" s="1"/>
  <c r="AH261" i="5"/>
  <c r="AH179" i="5"/>
  <c r="AH290" i="5"/>
  <c r="AH305" i="5"/>
  <c r="AC229" i="5"/>
  <c r="AE229" i="5" s="1"/>
  <c r="AH206" i="5"/>
  <c r="AC45" i="5"/>
  <c r="AE45" i="5" s="1"/>
  <c r="AF44" i="5" s="1"/>
  <c r="AH126" i="5"/>
  <c r="AH148" i="5"/>
  <c r="AC157" i="5"/>
  <c r="AE157" i="5" s="1"/>
  <c r="AH54" i="5"/>
  <c r="AH12" i="5"/>
  <c r="AM317" i="5"/>
  <c r="AO317" i="5" s="1"/>
  <c r="AP317" i="5" s="1"/>
  <c r="AM290" i="5"/>
  <c r="AO290" i="5" s="1"/>
  <c r="AM294" i="5"/>
  <c r="AO294" i="5" s="1"/>
  <c r="AR333" i="5"/>
  <c r="AM282" i="5"/>
  <c r="AO282" i="5" s="1"/>
  <c r="AM351" i="5"/>
  <c r="AO351" i="5" s="1"/>
  <c r="AR253" i="5"/>
  <c r="AM233" i="5"/>
  <c r="AO233" i="5" s="1"/>
  <c r="AM104" i="5"/>
  <c r="AO104" i="5" s="1"/>
  <c r="AM83" i="5"/>
  <c r="AO83" i="5" s="1"/>
  <c r="AR248" i="5"/>
  <c r="AR157" i="5"/>
  <c r="X220" i="5"/>
  <c r="AM262" i="5"/>
  <c r="AO262" i="5" s="1"/>
  <c r="AP262" i="5" s="1"/>
  <c r="AP245" i="5"/>
  <c r="X275" i="5"/>
  <c r="X29" i="5"/>
  <c r="AF246" i="5"/>
  <c r="AR185" i="5"/>
  <c r="AR64" i="5"/>
  <c r="S249" i="5"/>
  <c r="U249" i="5" s="1"/>
  <c r="V249" i="5" s="1"/>
  <c r="AH192" i="5"/>
  <c r="AH275" i="5"/>
  <c r="AR153" i="5"/>
  <c r="AM6" i="5"/>
  <c r="AO6" i="5" s="1"/>
  <c r="AC303" i="5"/>
  <c r="AE303" i="5" s="1"/>
  <c r="AF302" i="5" s="1"/>
  <c r="AR196" i="5"/>
  <c r="AR45" i="5"/>
  <c r="X306" i="5"/>
  <c r="AH332" i="5"/>
  <c r="AR347" i="5"/>
  <c r="S341" i="5"/>
  <c r="U341" i="5" s="1"/>
  <c r="S300" i="5"/>
  <c r="U300" i="5" s="1"/>
  <c r="S258" i="5"/>
  <c r="U258" i="5" s="1"/>
  <c r="X307" i="5"/>
  <c r="S285" i="5"/>
  <c r="U285" i="5" s="1"/>
  <c r="S243" i="5"/>
  <c r="U243" i="5" s="1"/>
  <c r="X201" i="5"/>
  <c r="S107" i="5"/>
  <c r="U107" i="5" s="1"/>
  <c r="S80" i="5"/>
  <c r="U80" i="5" s="1"/>
  <c r="S29" i="5"/>
  <c r="U29" i="5" s="1"/>
  <c r="V28" i="5" s="1"/>
  <c r="X224" i="5"/>
  <c r="S90" i="5"/>
  <c r="U90" i="5" s="1"/>
  <c r="V89" i="5" s="1"/>
  <c r="X130" i="5"/>
  <c r="S22" i="5"/>
  <c r="U22" i="5" s="1"/>
  <c r="AC350" i="5"/>
  <c r="AE350" i="5" s="1"/>
  <c r="AF349" i="5" s="1"/>
  <c r="AH312" i="5"/>
  <c r="AH258" i="5"/>
  <c r="AH336" i="5"/>
  <c r="AC243" i="5"/>
  <c r="AE243" i="5" s="1"/>
  <c r="AF242" i="5" s="1"/>
  <c r="AC176" i="5"/>
  <c r="AE176" i="5" s="1"/>
  <c r="AF175" i="5" s="1"/>
  <c r="AC289" i="5"/>
  <c r="AE289" i="5" s="1"/>
  <c r="AF288" i="5" s="1"/>
  <c r="AC285" i="5"/>
  <c r="AE285" i="5" s="1"/>
  <c r="AH230" i="5"/>
  <c r="AC192" i="5"/>
  <c r="AE192" i="5" s="1"/>
  <c r="AF191" i="5" s="1"/>
  <c r="AC42" i="5"/>
  <c r="AE42" i="5" s="1"/>
  <c r="AF41" i="5" s="1"/>
  <c r="AH124" i="5"/>
  <c r="AH139" i="5"/>
  <c r="AH158" i="5"/>
  <c r="AC53" i="5"/>
  <c r="AE53" i="5" s="1"/>
  <c r="AC11" i="5"/>
  <c r="AE11" i="5" s="1"/>
  <c r="AM314" i="5"/>
  <c r="AO314" i="5" s="1"/>
  <c r="AR291" i="5"/>
  <c r="AR295" i="5"/>
  <c r="AM291" i="5"/>
  <c r="AO291" i="5" s="1"/>
  <c r="AR283" i="5"/>
  <c r="AR352" i="5"/>
  <c r="AR187" i="5"/>
  <c r="AR234" i="5"/>
  <c r="AR105" i="5"/>
  <c r="AM80" i="5"/>
  <c r="AO80" i="5" s="1"/>
  <c r="AM295" i="5"/>
  <c r="AO295" i="5" s="1"/>
  <c r="AM149" i="5"/>
  <c r="AO149" i="5" s="1"/>
  <c r="X208" i="5"/>
  <c r="AM223" i="5"/>
  <c r="AO223" i="5" s="1"/>
  <c r="X108" i="5"/>
  <c r="AH350" i="5"/>
  <c r="AH25" i="5"/>
  <c r="AR87" i="5"/>
  <c r="AH58" i="5"/>
  <c r="AR186" i="5"/>
  <c r="AR63" i="5"/>
  <c r="AR59" i="5"/>
  <c r="AF281" i="5"/>
  <c r="AF270" i="5"/>
  <c r="X250" i="5"/>
  <c r="AC359" i="5"/>
  <c r="AE359" i="5" s="1"/>
  <c r="AH215" i="5"/>
  <c r="AM297" i="5"/>
  <c r="AO297" i="5" s="1"/>
  <c r="AR108" i="5"/>
  <c r="S338" i="5"/>
  <c r="U338" i="5" s="1"/>
  <c r="X301" i="5"/>
  <c r="X259" i="5"/>
  <c r="S315" i="5"/>
  <c r="U315" i="5" s="1"/>
  <c r="X286" i="5"/>
  <c r="X244" i="5"/>
  <c r="S194" i="5"/>
  <c r="U194" i="5" s="1"/>
  <c r="V193" i="5" s="1"/>
  <c r="S104" i="5"/>
  <c r="U104" i="5" s="1"/>
  <c r="X81" i="5"/>
  <c r="S26" i="5"/>
  <c r="U26" i="5" s="1"/>
  <c r="V25" i="5" s="1"/>
  <c r="X147" i="5"/>
  <c r="X91" i="5"/>
  <c r="X124" i="5"/>
  <c r="X20" i="5"/>
  <c r="AC347" i="5"/>
  <c r="AE347" i="5" s="1"/>
  <c r="AC305" i="5"/>
  <c r="AE305" i="5" s="1"/>
  <c r="AC240" i="5"/>
  <c r="AE240" i="5" s="1"/>
  <c r="AC333" i="5"/>
  <c r="AE333" i="5" s="1"/>
  <c r="AF332" i="5" s="1"/>
  <c r="AH244" i="5"/>
  <c r="AH177" i="5"/>
  <c r="AC279" i="5"/>
  <c r="AE279" i="5" s="1"/>
  <c r="AF278" i="5" s="1"/>
  <c r="AH286" i="5"/>
  <c r="AC217" i="5"/>
  <c r="AE217" i="5" s="1"/>
  <c r="AF217" i="5" s="1"/>
  <c r="AC184" i="5"/>
  <c r="AE184" i="5" s="1"/>
  <c r="AC39" i="5"/>
  <c r="AE39" i="5" s="1"/>
  <c r="AC103" i="5"/>
  <c r="AE103" i="5" s="1"/>
  <c r="AH130" i="5"/>
  <c r="AC148" i="5"/>
  <c r="AE148" i="5" s="1"/>
  <c r="AF147" i="5" s="1"/>
  <c r="AH51" i="5"/>
  <c r="AH9" i="5"/>
  <c r="AM339" i="5"/>
  <c r="AO339" i="5" s="1"/>
  <c r="AM284" i="5"/>
  <c r="AO284" i="5" s="1"/>
  <c r="AR292" i="5"/>
  <c r="AM342" i="5"/>
  <c r="AO342" i="5" s="1"/>
  <c r="AM309" i="5"/>
  <c r="AO309" i="5" s="1"/>
  <c r="AP308" i="5" s="1"/>
  <c r="AM155" i="5"/>
  <c r="AO155" i="5" s="1"/>
  <c r="AM194" i="5"/>
  <c r="AO194" i="5" s="1"/>
  <c r="AR92" i="5"/>
  <c r="AM77" i="5"/>
  <c r="AO77" i="5" s="1"/>
  <c r="AR296" i="5"/>
  <c r="AR150" i="5"/>
  <c r="S183" i="5"/>
  <c r="U183" i="5" s="1"/>
  <c r="AR51" i="5"/>
  <c r="AH331" i="5"/>
  <c r="AC252" i="5"/>
  <c r="AE252" i="5" s="1"/>
  <c r="AF251" i="5" s="1"/>
  <c r="X169" i="5"/>
  <c r="AH253" i="5"/>
  <c r="AC51" i="5"/>
  <c r="AE51" i="5" s="1"/>
  <c r="AF50" i="5" s="1"/>
  <c r="AM293" i="5"/>
  <c r="AO293" i="5" s="1"/>
  <c r="AP292" i="5" s="1"/>
  <c r="S335" i="5"/>
  <c r="U335" i="5" s="1"/>
  <c r="V335" i="5" s="1"/>
  <c r="S296" i="5"/>
  <c r="U296" i="5" s="1"/>
  <c r="V296" i="5" s="1"/>
  <c r="S254" i="5"/>
  <c r="U254" i="5" s="1"/>
  <c r="X316" i="5"/>
  <c r="S281" i="5"/>
  <c r="U281" i="5" s="1"/>
  <c r="S239" i="5"/>
  <c r="U239" i="5" s="1"/>
  <c r="S175" i="5"/>
  <c r="U175" i="5" s="1"/>
  <c r="S101" i="5"/>
  <c r="U101" i="5" s="1"/>
  <c r="S63" i="5"/>
  <c r="U63" i="5" s="1"/>
  <c r="V62" i="5" s="1"/>
  <c r="S23" i="5"/>
  <c r="U23" i="5" s="1"/>
  <c r="S147" i="5"/>
  <c r="U147" i="5" s="1"/>
  <c r="V147" i="5" s="1"/>
  <c r="S77" i="5"/>
  <c r="U77" i="5" s="1"/>
  <c r="S83" i="5"/>
  <c r="U83" i="5" s="1"/>
  <c r="S19" i="5"/>
  <c r="U19" i="5" s="1"/>
  <c r="V19" i="5" s="1"/>
  <c r="AC344" i="5"/>
  <c r="AE344" i="5" s="1"/>
  <c r="AH306" i="5"/>
  <c r="AH241" i="5"/>
  <c r="AH334" i="5"/>
  <c r="AH235" i="5"/>
  <c r="AC169" i="5"/>
  <c r="AE169" i="5" s="1"/>
  <c r="AF169" i="5" s="1"/>
  <c r="AH280" i="5"/>
  <c r="AC181" i="5"/>
  <c r="AE181" i="5" s="1"/>
  <c r="AF180" i="5" s="1"/>
  <c r="AH218" i="5"/>
  <c r="AH185" i="5"/>
  <c r="AC36" i="5"/>
  <c r="AE36" i="5" s="1"/>
  <c r="AF35" i="5" s="1"/>
  <c r="AH104" i="5"/>
  <c r="AC118" i="5"/>
  <c r="AE118" i="5" s="1"/>
  <c r="AH149" i="5"/>
  <c r="AC50" i="5"/>
  <c r="AE50" i="5" s="1"/>
  <c r="AF49" i="5" s="1"/>
  <c r="AC8" i="5"/>
  <c r="AE8" i="5" s="1"/>
  <c r="AF8" i="5" s="1"/>
  <c r="AR340" i="5"/>
  <c r="AR285" i="5"/>
  <c r="AM251" i="5"/>
  <c r="AO251" i="5" s="1"/>
  <c r="AM288" i="5"/>
  <c r="AO288" i="5" s="1"/>
  <c r="AR343" i="5"/>
  <c r="AR310" i="5"/>
  <c r="AR156" i="5"/>
  <c r="AM146" i="5"/>
  <c r="AO146" i="5" s="1"/>
  <c r="AM281" i="5"/>
  <c r="AO281" i="5" s="1"/>
  <c r="AM74" i="5"/>
  <c r="AO74" i="5" s="1"/>
  <c r="AR257" i="5"/>
  <c r="X172" i="5"/>
  <c r="AR15" i="5"/>
  <c r="V262" i="5"/>
  <c r="AP194" i="5"/>
  <c r="X267" i="5"/>
  <c r="X85" i="5"/>
  <c r="AH239" i="5"/>
  <c r="H8" i="5"/>
  <c r="H36" i="5"/>
  <c r="H64" i="5"/>
  <c r="H92" i="5"/>
  <c r="H120" i="5"/>
  <c r="H148" i="5"/>
  <c r="H176" i="5"/>
  <c r="H204" i="5"/>
  <c r="H232" i="5"/>
  <c r="H260" i="5"/>
  <c r="H288" i="5"/>
  <c r="H316" i="5"/>
  <c r="H344" i="5"/>
  <c r="H37" i="5"/>
  <c r="H233" i="5"/>
  <c r="H10" i="5"/>
  <c r="H38" i="5"/>
  <c r="H66" i="5"/>
  <c r="H94" i="5"/>
  <c r="H122" i="5"/>
  <c r="H150" i="5"/>
  <c r="H178" i="5"/>
  <c r="H206" i="5"/>
  <c r="H234" i="5"/>
  <c r="H262" i="5"/>
  <c r="H290" i="5"/>
  <c r="H318" i="5"/>
  <c r="H346" i="5"/>
  <c r="H9" i="5"/>
  <c r="H65" i="5"/>
  <c r="H93" i="5"/>
  <c r="H121" i="5"/>
  <c r="H149" i="5"/>
  <c r="H177" i="5"/>
  <c r="H205" i="5"/>
  <c r="H261" i="5"/>
  <c r="H289" i="5"/>
  <c r="H317" i="5"/>
  <c r="H345" i="5"/>
  <c r="H12" i="5"/>
  <c r="H40" i="5"/>
  <c r="H68" i="5"/>
  <c r="H96" i="5"/>
  <c r="H124" i="5"/>
  <c r="H152" i="5"/>
  <c r="H180" i="5"/>
  <c r="H208" i="5"/>
  <c r="H236" i="5"/>
  <c r="H264" i="5"/>
  <c r="H292" i="5"/>
  <c r="H320" i="5"/>
  <c r="H348" i="5"/>
  <c r="H15" i="5"/>
  <c r="H43" i="5"/>
  <c r="H71" i="5"/>
  <c r="H99" i="5"/>
  <c r="H127" i="5"/>
  <c r="H155" i="5"/>
  <c r="H183" i="5"/>
  <c r="H211" i="5"/>
  <c r="H239" i="5"/>
  <c r="H267" i="5"/>
  <c r="H295" i="5"/>
  <c r="H323" i="5"/>
  <c r="H351" i="5"/>
  <c r="H16" i="5"/>
  <c r="H44" i="5"/>
  <c r="H72" i="5"/>
  <c r="H100" i="5"/>
  <c r="H128" i="5"/>
  <c r="H156" i="5"/>
  <c r="H184" i="5"/>
  <c r="H212" i="5"/>
  <c r="H240" i="5"/>
  <c r="H268" i="5"/>
  <c r="H296" i="5"/>
  <c r="H324" i="5"/>
  <c r="H352" i="5"/>
  <c r="H21" i="5"/>
  <c r="H49" i="5"/>
  <c r="H77" i="5"/>
  <c r="H105" i="5"/>
  <c r="H133" i="5"/>
  <c r="H17" i="5"/>
  <c r="H45" i="5"/>
  <c r="H73" i="5"/>
  <c r="H101" i="5"/>
  <c r="H129" i="5"/>
  <c r="H157" i="5"/>
  <c r="H185" i="5"/>
  <c r="H213" i="5"/>
  <c r="H241" i="5"/>
  <c r="H269" i="5"/>
  <c r="H297" i="5"/>
  <c r="H325" i="5"/>
  <c r="H353" i="5"/>
  <c r="H18" i="5"/>
  <c r="H46" i="5"/>
  <c r="H74" i="5"/>
  <c r="H102" i="5"/>
  <c r="H130" i="5"/>
  <c r="H158" i="5"/>
  <c r="H186" i="5"/>
  <c r="H214" i="5"/>
  <c r="H242" i="5"/>
  <c r="H270" i="5"/>
  <c r="H298" i="5"/>
  <c r="H326" i="5"/>
  <c r="H354" i="5"/>
  <c r="H19" i="5"/>
  <c r="H47" i="5"/>
  <c r="H75" i="5"/>
  <c r="H103" i="5"/>
  <c r="H131" i="5"/>
  <c r="H159" i="5"/>
  <c r="H187" i="5"/>
  <c r="H215" i="5"/>
  <c r="H243" i="5"/>
  <c r="H271" i="5"/>
  <c r="H299" i="5"/>
  <c r="H327" i="5"/>
  <c r="H355" i="5"/>
  <c r="H20" i="5"/>
  <c r="H48" i="5"/>
  <c r="H76" i="5"/>
  <c r="H104" i="5"/>
  <c r="H132" i="5"/>
  <c r="H160" i="5"/>
  <c r="H188" i="5"/>
  <c r="H216" i="5"/>
  <c r="H244" i="5"/>
  <c r="H272" i="5"/>
  <c r="H300" i="5"/>
  <c r="H328" i="5"/>
  <c r="H356" i="5"/>
  <c r="H22" i="5"/>
  <c r="H50" i="5"/>
  <c r="H78" i="5"/>
  <c r="H106" i="5"/>
  <c r="H134" i="5"/>
  <c r="H162" i="5"/>
  <c r="H190" i="5"/>
  <c r="H218" i="5"/>
  <c r="H246" i="5"/>
  <c r="H274" i="5"/>
  <c r="H302" i="5"/>
  <c r="H330" i="5"/>
  <c r="H358" i="5"/>
  <c r="H28" i="5"/>
  <c r="H56" i="5"/>
  <c r="H84" i="5"/>
  <c r="H112" i="5"/>
  <c r="H140" i="5"/>
  <c r="H168" i="5"/>
  <c r="H196" i="5"/>
  <c r="H224" i="5"/>
  <c r="H252" i="5"/>
  <c r="H280" i="5"/>
  <c r="H308" i="5"/>
  <c r="H336" i="5"/>
  <c r="H29" i="5"/>
  <c r="H57" i="5"/>
  <c r="H85" i="5"/>
  <c r="H113" i="5"/>
  <c r="H141" i="5"/>
  <c r="H169" i="5"/>
  <c r="H197" i="5"/>
  <c r="H225" i="5"/>
  <c r="H253" i="5"/>
  <c r="H281" i="5"/>
  <c r="H309" i="5"/>
  <c r="H337" i="5"/>
  <c r="H41" i="5"/>
  <c r="H97" i="5"/>
  <c r="H153" i="5"/>
  <c r="H203" i="5"/>
  <c r="H257" i="5"/>
  <c r="H311" i="5"/>
  <c r="H339" i="5"/>
  <c r="H79" i="5"/>
  <c r="H145" i="5"/>
  <c r="H35" i="5"/>
  <c r="H91" i="5"/>
  <c r="H147" i="5"/>
  <c r="H201" i="5"/>
  <c r="H255" i="5"/>
  <c r="H361" i="5"/>
  <c r="H42" i="5"/>
  <c r="H98" i="5"/>
  <c r="H154" i="5"/>
  <c r="H207" i="5"/>
  <c r="H258" i="5"/>
  <c r="H312" i="5"/>
  <c r="H51" i="5"/>
  <c r="H161" i="5"/>
  <c r="H209" i="5"/>
  <c r="H259" i="5"/>
  <c r="H313" i="5"/>
  <c r="H109" i="5"/>
  <c r="H164" i="5"/>
  <c r="H265" i="5"/>
  <c r="H135" i="5"/>
  <c r="H107" i="5"/>
  <c r="H217" i="5"/>
  <c r="H52" i="5"/>
  <c r="H108" i="5"/>
  <c r="H163" i="5"/>
  <c r="H210" i="5"/>
  <c r="H263" i="5"/>
  <c r="H314" i="5"/>
  <c r="H53" i="5"/>
  <c r="H315" i="5"/>
  <c r="H287" i="5"/>
  <c r="H33" i="5"/>
  <c r="H199" i="5"/>
  <c r="H251" i="5"/>
  <c r="H305" i="5"/>
  <c r="H359" i="5"/>
  <c r="H307" i="5"/>
  <c r="H7" i="5"/>
  <c r="H119" i="5"/>
  <c r="H174" i="5"/>
  <c r="H282" i="5"/>
  <c r="H11" i="5"/>
  <c r="H67" i="5"/>
  <c r="H123" i="5"/>
  <c r="H175" i="5"/>
  <c r="H229" i="5"/>
  <c r="H283" i="5"/>
  <c r="H335" i="5"/>
  <c r="H30" i="5"/>
  <c r="H86" i="5"/>
  <c r="H142" i="5"/>
  <c r="H194" i="5"/>
  <c r="H248" i="5"/>
  <c r="H301" i="5"/>
  <c r="H349" i="5"/>
  <c r="H360" i="5"/>
  <c r="H202" i="5"/>
  <c r="H54" i="5"/>
  <c r="H110" i="5"/>
  <c r="H165" i="5"/>
  <c r="H219" i="5"/>
  <c r="H266" i="5"/>
  <c r="H319" i="5"/>
  <c r="H55" i="5"/>
  <c r="H111" i="5"/>
  <c r="H166" i="5"/>
  <c r="H220" i="5"/>
  <c r="H273" i="5"/>
  <c r="H321" i="5"/>
  <c r="H334" i="5"/>
  <c r="H82" i="5"/>
  <c r="H245" i="5"/>
  <c r="H343" i="5"/>
  <c r="H31" i="5"/>
  <c r="H87" i="5"/>
  <c r="H143" i="5"/>
  <c r="H195" i="5"/>
  <c r="H249" i="5"/>
  <c r="H303" i="5"/>
  <c r="H350" i="5"/>
  <c r="H5" i="5"/>
  <c r="H61" i="5"/>
  <c r="H117" i="5"/>
  <c r="H172" i="5"/>
  <c r="H226" i="5"/>
  <c r="H278" i="5"/>
  <c r="H332" i="5"/>
  <c r="H13" i="5"/>
  <c r="H69" i="5"/>
  <c r="H125" i="5"/>
  <c r="H179" i="5"/>
  <c r="H230" i="5"/>
  <c r="H284" i="5"/>
  <c r="H338" i="5"/>
  <c r="H24" i="5"/>
  <c r="H80" i="5"/>
  <c r="H136" i="5"/>
  <c r="H189" i="5"/>
  <c r="H237" i="5"/>
  <c r="H341" i="5"/>
  <c r="H58" i="5"/>
  <c r="H114" i="5"/>
  <c r="H167" i="5"/>
  <c r="H221" i="5"/>
  <c r="H275" i="5"/>
  <c r="H322" i="5"/>
  <c r="H59" i="5"/>
  <c r="H115" i="5"/>
  <c r="H170" i="5"/>
  <c r="H222" i="5"/>
  <c r="H276" i="5"/>
  <c r="H329" i="5"/>
  <c r="H4" i="5"/>
  <c r="H60" i="5"/>
  <c r="H116" i="5"/>
  <c r="H171" i="5"/>
  <c r="H223" i="5"/>
  <c r="H277" i="5"/>
  <c r="H331" i="5"/>
  <c r="H228" i="5"/>
  <c r="H23" i="5"/>
  <c r="H182" i="5"/>
  <c r="H235" i="5"/>
  <c r="H286" i="5"/>
  <c r="H340" i="5"/>
  <c r="H138" i="5"/>
  <c r="H34" i="5"/>
  <c r="H90" i="5"/>
  <c r="H146" i="5"/>
  <c r="H254" i="5"/>
  <c r="H306" i="5"/>
  <c r="H25" i="5"/>
  <c r="H81" i="5"/>
  <c r="H137" i="5"/>
  <c r="H191" i="5"/>
  <c r="H238" i="5"/>
  <c r="H291" i="5"/>
  <c r="H342" i="5"/>
  <c r="H198" i="5"/>
  <c r="H200" i="5"/>
  <c r="H39" i="5"/>
  <c r="H95" i="5"/>
  <c r="H151" i="5"/>
  <c r="H256" i="5"/>
  <c r="H310" i="5"/>
  <c r="H362" i="5"/>
  <c r="H27" i="5"/>
  <c r="H83" i="5"/>
  <c r="H139" i="5"/>
  <c r="H193" i="5"/>
  <c r="H247" i="5"/>
  <c r="H294" i="5"/>
  <c r="H347" i="5"/>
  <c r="H89" i="5"/>
  <c r="H6" i="5"/>
  <c r="H62" i="5"/>
  <c r="H118" i="5"/>
  <c r="H173" i="5"/>
  <c r="H227" i="5"/>
  <c r="H279" i="5"/>
  <c r="H333" i="5"/>
  <c r="H63" i="5"/>
  <c r="H14" i="5"/>
  <c r="H70" i="5"/>
  <c r="H126" i="5"/>
  <c r="H181" i="5"/>
  <c r="H231" i="5"/>
  <c r="H285" i="5"/>
  <c r="H26" i="5"/>
  <c r="H192" i="5"/>
  <c r="H293" i="5"/>
  <c r="H32" i="5"/>
  <c r="H88" i="5"/>
  <c r="H144" i="5"/>
  <c r="H250" i="5"/>
  <c r="H304" i="5"/>
  <c r="H357" i="5"/>
  <c r="S264" i="5"/>
  <c r="U264" i="5" s="1"/>
  <c r="S65" i="5"/>
  <c r="U65" i="5" s="1"/>
  <c r="S28" i="5"/>
  <c r="U28" i="5" s="1"/>
  <c r="AC313" i="5"/>
  <c r="AE313" i="5" s="1"/>
  <c r="AF312" i="5" s="1"/>
  <c r="AC54" i="5"/>
  <c r="AE54" i="5" s="1"/>
  <c r="AM326" i="5"/>
  <c r="AO326" i="5" s="1"/>
  <c r="AR349" i="5"/>
  <c r="AR190" i="5"/>
  <c r="AM276" i="5"/>
  <c r="AO276" i="5" s="1"/>
  <c r="S173" i="5"/>
  <c r="U173" i="5" s="1"/>
  <c r="AH243" i="5"/>
  <c r="AC274" i="5"/>
  <c r="AE274" i="5" s="1"/>
  <c r="AF273" i="5" s="1"/>
  <c r="AM122" i="5"/>
  <c r="AO122" i="5" s="1"/>
  <c r="S332" i="5"/>
  <c r="U332" i="5" s="1"/>
  <c r="X297" i="5"/>
  <c r="X255" i="5"/>
  <c r="X233" i="5"/>
  <c r="X282" i="5"/>
  <c r="X240" i="5"/>
  <c r="X151" i="5"/>
  <c r="S98" i="5"/>
  <c r="U98" i="5" s="1"/>
  <c r="X64" i="5"/>
  <c r="S20" i="5"/>
  <c r="U20" i="5" s="1"/>
  <c r="X148" i="5"/>
  <c r="X78" i="5"/>
  <c r="X84" i="5"/>
  <c r="X17" i="5"/>
  <c r="AC341" i="5"/>
  <c r="AE341" i="5" s="1"/>
  <c r="AC299" i="5"/>
  <c r="AE299" i="5" s="1"/>
  <c r="AC233" i="5"/>
  <c r="AE233" i="5" s="1"/>
  <c r="AC314" i="5"/>
  <c r="AE314" i="5" s="1"/>
  <c r="AC297" i="5"/>
  <c r="AE297" i="5" s="1"/>
  <c r="AF296" i="5" s="1"/>
  <c r="AH170" i="5"/>
  <c r="AH208" i="5"/>
  <c r="AC179" i="5"/>
  <c r="AE179" i="5" s="1"/>
  <c r="AF179" i="5" s="1"/>
  <c r="AC291" i="5"/>
  <c r="AE291" i="5" s="1"/>
  <c r="AC166" i="5"/>
  <c r="AE166" i="5" s="1"/>
  <c r="AF165" i="5" s="1"/>
  <c r="AC33" i="5"/>
  <c r="AE33" i="5" s="1"/>
  <c r="AC85" i="5"/>
  <c r="AE85" i="5" s="1"/>
  <c r="AF84" i="5" s="1"/>
  <c r="AH119" i="5"/>
  <c r="AC139" i="5"/>
  <c r="AE139" i="5" s="1"/>
  <c r="AF139" i="5" s="1"/>
  <c r="AH48" i="5"/>
  <c r="AH6" i="5"/>
  <c r="AR351" i="5"/>
  <c r="AM278" i="5"/>
  <c r="AO278" i="5" s="1"/>
  <c r="AR252" i="5"/>
  <c r="AR289" i="5"/>
  <c r="AM315" i="5"/>
  <c r="AO315" i="5" s="1"/>
  <c r="AM306" i="5"/>
  <c r="AO306" i="5" s="1"/>
  <c r="AR137" i="5"/>
  <c r="AR147" i="5"/>
  <c r="AR282" i="5"/>
  <c r="AM71" i="5"/>
  <c r="AO71" i="5" s="1"/>
  <c r="AM256" i="5"/>
  <c r="AO256" i="5" s="1"/>
  <c r="AP255" i="5" s="1"/>
  <c r="AM133" i="5"/>
  <c r="AO133" i="5" s="1"/>
  <c r="AP133" i="5" s="1"/>
  <c r="X27" i="5"/>
  <c r="AR112" i="5"/>
  <c r="AF111" i="5"/>
  <c r="V71" i="5"/>
  <c r="X311" i="5"/>
  <c r="X49" i="5"/>
  <c r="AR138" i="5"/>
  <c r="S353" i="5"/>
  <c r="U353" i="5" s="1"/>
  <c r="X138" i="5"/>
  <c r="AH272" i="5"/>
  <c r="AR128" i="5"/>
  <c r="AR14" i="5"/>
  <c r="X292" i="5"/>
  <c r="X45" i="5"/>
  <c r="AC306" i="5"/>
  <c r="AE306" i="5" s="1"/>
  <c r="AC180" i="5"/>
  <c r="AE180" i="5" s="1"/>
  <c r="AR171" i="5"/>
  <c r="AR181" i="5"/>
  <c r="S329" i="5"/>
  <c r="U329" i="5" s="1"/>
  <c r="S294" i="5"/>
  <c r="U294" i="5" s="1"/>
  <c r="V293" i="5" s="1"/>
  <c r="S252" i="5"/>
  <c r="U252" i="5" s="1"/>
  <c r="V251" i="5" s="1"/>
  <c r="X215" i="5"/>
  <c r="S279" i="5"/>
  <c r="U279" i="5" s="1"/>
  <c r="S237" i="5"/>
  <c r="U237" i="5" s="1"/>
  <c r="X144" i="5"/>
  <c r="S95" i="5"/>
  <c r="U95" i="5" s="1"/>
  <c r="V95" i="5" s="1"/>
  <c r="S59" i="5"/>
  <c r="U59" i="5" s="1"/>
  <c r="V59" i="5" s="1"/>
  <c r="S17" i="5"/>
  <c r="U17" i="5" s="1"/>
  <c r="V16" i="5" s="1"/>
  <c r="X131" i="5"/>
  <c r="S35" i="5"/>
  <c r="U35" i="5" s="1"/>
  <c r="S66" i="5"/>
  <c r="U66" i="5" s="1"/>
  <c r="V65" i="5" s="1"/>
  <c r="S16" i="5"/>
  <c r="U16" i="5" s="1"/>
  <c r="V15" i="5" s="1"/>
  <c r="AC338" i="5"/>
  <c r="AE338" i="5" s="1"/>
  <c r="AF337" i="5" s="1"/>
  <c r="AH300" i="5"/>
  <c r="AC230" i="5"/>
  <c r="AE230" i="5" s="1"/>
  <c r="AF229" i="5" s="1"/>
  <c r="AH315" i="5"/>
  <c r="AH298" i="5"/>
  <c r="AC273" i="5"/>
  <c r="AE273" i="5" s="1"/>
  <c r="AF272" i="5" s="1"/>
  <c r="AC202" i="5"/>
  <c r="AE202" i="5" s="1"/>
  <c r="AF202" i="5" s="1"/>
  <c r="AH180" i="5"/>
  <c r="AH292" i="5"/>
  <c r="AH167" i="5"/>
  <c r="AC30" i="5"/>
  <c r="AE30" i="5" s="1"/>
  <c r="AH86" i="5"/>
  <c r="AC97" i="5"/>
  <c r="AE97" i="5" s="1"/>
  <c r="AH140" i="5"/>
  <c r="AC47" i="5"/>
  <c r="AE47" i="5" s="1"/>
  <c r="AC5" i="5"/>
  <c r="AE5" i="5" s="1"/>
  <c r="AF5" i="5" s="1"/>
  <c r="AM336" i="5"/>
  <c r="AO336" i="5" s="1"/>
  <c r="AR279" i="5"/>
  <c r="AR354" i="5"/>
  <c r="AM324" i="5"/>
  <c r="AO324" i="5" s="1"/>
  <c r="AR316" i="5"/>
  <c r="AR307" i="5"/>
  <c r="AR122" i="5"/>
  <c r="AR125" i="5"/>
  <c r="AR134" i="5"/>
  <c r="AM68" i="5"/>
  <c r="AO68" i="5" s="1"/>
  <c r="AM230" i="5"/>
  <c r="AO230" i="5" s="1"/>
  <c r="AP229" i="5" s="1"/>
  <c r="AM128" i="5"/>
  <c r="AO128" i="5" s="1"/>
  <c r="X351" i="5"/>
  <c r="AR338" i="5"/>
  <c r="AH138" i="5"/>
  <c r="X19" i="5"/>
  <c r="AC312" i="5"/>
  <c r="AE312" i="5" s="1"/>
  <c r="AF311" i="5" s="1"/>
  <c r="X348" i="5"/>
  <c r="X343" i="5"/>
  <c r="X230" i="5"/>
  <c r="AR18" i="5"/>
  <c r="AF192" i="5"/>
  <c r="X205" i="5"/>
  <c r="X75" i="5"/>
  <c r="AH314" i="5"/>
  <c r="AM11" i="5"/>
  <c r="AO11" i="5" s="1"/>
  <c r="X191" i="5"/>
  <c r="AH352" i="5"/>
  <c r="AH60" i="5"/>
  <c r="AM107" i="5"/>
  <c r="AO107" i="5" s="1"/>
  <c r="AH62" i="5"/>
  <c r="S350" i="5"/>
  <c r="U350" i="5" s="1"/>
  <c r="S138" i="5"/>
  <c r="U138" i="5" s="1"/>
  <c r="V138" i="5" s="1"/>
  <c r="AC309" i="5"/>
  <c r="AE309" i="5" s="1"/>
  <c r="AF308" i="5" s="1"/>
  <c r="AM296" i="5"/>
  <c r="AO296" i="5" s="1"/>
  <c r="AM5" i="5"/>
  <c r="AO5" i="5" s="1"/>
  <c r="S326" i="5"/>
  <c r="U326" i="5" s="1"/>
  <c r="X295" i="5"/>
  <c r="X253" i="5"/>
  <c r="S168" i="5"/>
  <c r="U168" i="5" s="1"/>
  <c r="X280" i="5"/>
  <c r="X238" i="5"/>
  <c r="S141" i="5"/>
  <c r="U141" i="5" s="1"/>
  <c r="S92" i="5"/>
  <c r="U92" i="5" s="1"/>
  <c r="V92" i="5" s="1"/>
  <c r="X60" i="5"/>
  <c r="S14" i="5"/>
  <c r="U14" i="5" s="1"/>
  <c r="S130" i="5"/>
  <c r="U130" i="5" s="1"/>
  <c r="V129" i="5" s="1"/>
  <c r="X36" i="5"/>
  <c r="X67" i="5"/>
  <c r="X14" i="5"/>
  <c r="AC335" i="5"/>
  <c r="AE335" i="5" s="1"/>
  <c r="AC293" i="5"/>
  <c r="AE293" i="5" s="1"/>
  <c r="AC227" i="5"/>
  <c r="AE227" i="5" s="1"/>
  <c r="AF226" i="5" s="1"/>
  <c r="AC308" i="5"/>
  <c r="AE308" i="5" s="1"/>
  <c r="AH274" i="5"/>
  <c r="AH203" i="5"/>
  <c r="AC322" i="5"/>
  <c r="AE322" i="5" s="1"/>
  <c r="AF321" i="5" s="1"/>
  <c r="AH287" i="5"/>
  <c r="AC121" i="5"/>
  <c r="AE121" i="5" s="1"/>
  <c r="AC27" i="5"/>
  <c r="AE27" i="5" s="1"/>
  <c r="AC294" i="5"/>
  <c r="AE294" i="5" s="1"/>
  <c r="AF294" i="5" s="1"/>
  <c r="AH98" i="5"/>
  <c r="AC130" i="5"/>
  <c r="AE130" i="5" s="1"/>
  <c r="AH45" i="5"/>
  <c r="AH75" i="5"/>
  <c r="AR337" i="5"/>
  <c r="AM272" i="5"/>
  <c r="AO272" i="5" s="1"/>
  <c r="AR329" i="5"/>
  <c r="AR325" i="5"/>
  <c r="AM312" i="5"/>
  <c r="AO312" i="5" s="1"/>
  <c r="AP311" i="5" s="1"/>
  <c r="AM279" i="5"/>
  <c r="AO279" i="5" s="1"/>
  <c r="AP278" i="5" s="1"/>
  <c r="AM116" i="5"/>
  <c r="AO116" i="5" s="1"/>
  <c r="AM119" i="5"/>
  <c r="AO119" i="5" s="1"/>
  <c r="AM303" i="5"/>
  <c r="AO303" i="5" s="1"/>
  <c r="AM65" i="5"/>
  <c r="AO65" i="5" s="1"/>
  <c r="AP64" i="5" s="1"/>
  <c r="AR231" i="5"/>
  <c r="AR129" i="5"/>
  <c r="X232" i="5"/>
  <c r="AR88" i="5"/>
  <c r="AP257" i="5"/>
  <c r="X281" i="5"/>
  <c r="S99" i="5"/>
  <c r="U99" i="5" s="1"/>
  <c r="AH210" i="5"/>
  <c r="AC188" i="5"/>
  <c r="AE188" i="5" s="1"/>
  <c r="AM354" i="5"/>
  <c r="AO354" i="5" s="1"/>
  <c r="AM331" i="5"/>
  <c r="AO331" i="5" s="1"/>
  <c r="AP331" i="5" s="1"/>
  <c r="S323" i="5"/>
  <c r="U323" i="5" s="1"/>
  <c r="S290" i="5"/>
  <c r="U290" i="5" s="1"/>
  <c r="V290" i="5" s="1"/>
  <c r="S248" i="5"/>
  <c r="U248" i="5" s="1"/>
  <c r="S165" i="5"/>
  <c r="U165" i="5" s="1"/>
  <c r="V164" i="5" s="1"/>
  <c r="S275" i="5"/>
  <c r="U275" i="5" s="1"/>
  <c r="S230" i="5"/>
  <c r="U230" i="5" s="1"/>
  <c r="X142" i="5"/>
  <c r="X176" i="5"/>
  <c r="S57" i="5"/>
  <c r="U57" i="5" s="1"/>
  <c r="V56" i="5" s="1"/>
  <c r="S11" i="5"/>
  <c r="U11" i="5" s="1"/>
  <c r="V10" i="5" s="1"/>
  <c r="S124" i="5"/>
  <c r="U124" i="5" s="1"/>
  <c r="V123" i="5" s="1"/>
  <c r="X4" i="5"/>
  <c r="S42" i="5"/>
  <c r="U42" i="5" s="1"/>
  <c r="V41" i="5" s="1"/>
  <c r="S13" i="5"/>
  <c r="U13" i="5" s="1"/>
  <c r="AC332" i="5"/>
  <c r="AE332" i="5" s="1"/>
  <c r="AH294" i="5"/>
  <c r="AC224" i="5"/>
  <c r="AE224" i="5" s="1"/>
  <c r="AF223" i="5" s="1"/>
  <c r="AH309" i="5"/>
  <c r="AC267" i="5"/>
  <c r="AE267" i="5" s="1"/>
  <c r="AH232" i="5"/>
  <c r="AC185" i="5"/>
  <c r="AE185" i="5" s="1"/>
  <c r="AH323" i="5"/>
  <c r="AC281" i="5"/>
  <c r="AE281" i="5" s="1"/>
  <c r="AH122" i="5"/>
  <c r="AC21" i="5"/>
  <c r="AE21" i="5" s="1"/>
  <c r="AH295" i="5"/>
  <c r="AC79" i="5"/>
  <c r="AE79" i="5" s="1"/>
  <c r="AH131" i="5"/>
  <c r="AC44" i="5"/>
  <c r="AE44" i="5" s="1"/>
  <c r="AH160" i="5"/>
  <c r="AR324" i="5"/>
  <c r="AR273" i="5"/>
  <c r="AM305" i="5"/>
  <c r="AO305" i="5" s="1"/>
  <c r="AM299" i="5"/>
  <c r="AO299" i="5" s="1"/>
  <c r="AP298" i="5" s="1"/>
  <c r="AR313" i="5"/>
  <c r="AR280" i="5"/>
  <c r="AR117" i="5"/>
  <c r="AR120" i="5"/>
  <c r="AR304" i="5"/>
  <c r="AM62" i="5"/>
  <c r="AO62" i="5" s="1"/>
  <c r="AP62" i="5" s="1"/>
  <c r="AR223" i="5"/>
  <c r="AM123" i="5"/>
  <c r="AO123" i="5" s="1"/>
  <c r="AP122" i="5" s="1"/>
  <c r="X207" i="5"/>
  <c r="AR52" i="5"/>
  <c r="AF289" i="5"/>
  <c r="AF359" i="5"/>
  <c r="X294" i="5"/>
  <c r="X90" i="5"/>
  <c r="AH340" i="5"/>
  <c r="AH18" i="5"/>
  <c r="AR301" i="5"/>
  <c r="AR96" i="5"/>
  <c r="S291" i="5"/>
  <c r="U291" i="5" s="1"/>
  <c r="AC236" i="5"/>
  <c r="AE236" i="5" s="1"/>
  <c r="AR303" i="5"/>
  <c r="X265" i="5"/>
  <c r="X66" i="5"/>
  <c r="AH237" i="5"/>
  <c r="AC239" i="5"/>
  <c r="AE239" i="5" s="1"/>
  <c r="AH15" i="5"/>
  <c r="AM249" i="5"/>
  <c r="AO249" i="5" s="1"/>
  <c r="AP248" i="5" s="1"/>
  <c r="AR106" i="5"/>
  <c r="S320" i="5"/>
  <c r="U320" i="5" s="1"/>
  <c r="X291" i="5"/>
  <c r="X249" i="5"/>
  <c r="S162" i="5"/>
  <c r="U162" i="5" s="1"/>
  <c r="V161" i="5" s="1"/>
  <c r="X276" i="5"/>
  <c r="X223" i="5"/>
  <c r="X135" i="5"/>
  <c r="X174" i="5"/>
  <c r="X58" i="5"/>
  <c r="S8" i="5"/>
  <c r="U8" i="5" s="1"/>
  <c r="X125" i="5"/>
  <c r="X126" i="5"/>
  <c r="X43" i="5"/>
  <c r="X11" i="5"/>
  <c r="AC329" i="5"/>
  <c r="AE329" i="5" s="1"/>
  <c r="AC287" i="5"/>
  <c r="AE287" i="5" s="1"/>
  <c r="AF286" i="5" s="1"/>
  <c r="AC221" i="5"/>
  <c r="AE221" i="5" s="1"/>
  <c r="AF220" i="5" s="1"/>
  <c r="AC302" i="5"/>
  <c r="AE302" i="5" s="1"/>
  <c r="AH268" i="5"/>
  <c r="AH220" i="5"/>
  <c r="AC172" i="5"/>
  <c r="AE172" i="5" s="1"/>
  <c r="AF171" i="5" s="1"/>
  <c r="AH296" i="5"/>
  <c r="AH282" i="5"/>
  <c r="AC115" i="5"/>
  <c r="AE115" i="5" s="1"/>
  <c r="AC18" i="5"/>
  <c r="AE18" i="5" s="1"/>
  <c r="AH166" i="5"/>
  <c r="AH80" i="5"/>
  <c r="AH123" i="5"/>
  <c r="AH42" i="5"/>
  <c r="AC102" i="5"/>
  <c r="AE102" i="5" s="1"/>
  <c r="AM321" i="5"/>
  <c r="AO321" i="5" s="1"/>
  <c r="AM266" i="5"/>
  <c r="AO266" i="5" s="1"/>
  <c r="AR306" i="5"/>
  <c r="AR300" i="5"/>
  <c r="AM267" i="5"/>
  <c r="AO267" i="5" s="1"/>
  <c r="AP266" i="5" s="1"/>
  <c r="AM269" i="5"/>
  <c r="AO269" i="5" s="1"/>
  <c r="AP269" i="5" s="1"/>
  <c r="AR104" i="5"/>
  <c r="AR107" i="5"/>
  <c r="AR293" i="5"/>
  <c r="AM59" i="5"/>
  <c r="AO59" i="5" s="1"/>
  <c r="AR188" i="5"/>
  <c r="AM92" i="5"/>
  <c r="AO92" i="5" s="1"/>
  <c r="X28" i="5"/>
  <c r="AR16" i="5"/>
  <c r="AF287" i="5"/>
  <c r="AG183" i="5"/>
  <c r="AH183" i="5" s="1"/>
  <c r="AC182" i="5"/>
  <c r="AE182" i="5" s="1"/>
  <c r="AG182" i="5"/>
  <c r="AH182" i="5" s="1"/>
  <c r="V53" i="5"/>
  <c r="AF282" i="5"/>
  <c r="AG186" i="5"/>
  <c r="AH186" i="5" s="1"/>
  <c r="AG187" i="5"/>
  <c r="AH187" i="5" s="1"/>
  <c r="AC186" i="5"/>
  <c r="AE186" i="5" s="1"/>
  <c r="AF186" i="5" s="1"/>
  <c r="AF306" i="5"/>
  <c r="AF305" i="5"/>
  <c r="AP73" i="5"/>
  <c r="V68" i="5"/>
  <c r="AF314" i="5"/>
  <c r="AC183" i="5"/>
  <c r="AE183" i="5" s="1"/>
  <c r="AF182" i="5" s="1"/>
  <c r="AP350" i="5"/>
  <c r="V323" i="5"/>
  <c r="AG163" i="5"/>
  <c r="AH163" i="5" s="1"/>
  <c r="AG162" i="5"/>
  <c r="AH162" i="5" s="1"/>
  <c r="V359" i="5"/>
  <c r="V302" i="5"/>
  <c r="AC342" i="5"/>
  <c r="AE342" i="5" s="1"/>
  <c r="AG224" i="5"/>
  <c r="AH224" i="5" s="1"/>
  <c r="AP43" i="5"/>
  <c r="AG267" i="5"/>
  <c r="AH267" i="5" s="1"/>
  <c r="V226" i="5"/>
  <c r="AG303" i="5"/>
  <c r="AH303" i="5" s="1"/>
  <c r="V49" i="5"/>
  <c r="AF329" i="5"/>
  <c r="AF283" i="5"/>
  <c r="AF299" i="5"/>
  <c r="AF219" i="5"/>
  <c r="AF69" i="5"/>
  <c r="AF300" i="5"/>
  <c r="AG57" i="5"/>
  <c r="AH57" i="5" s="1"/>
  <c r="AF76" i="5"/>
  <c r="AP26" i="5"/>
  <c r="AQ111" i="5"/>
  <c r="AR111" i="5" s="1"/>
  <c r="W15" i="5"/>
  <c r="X15" i="5" s="1"/>
  <c r="W109" i="5"/>
  <c r="X109" i="5" s="1"/>
  <c r="AF153" i="5"/>
  <c r="AC24" i="5"/>
  <c r="AE24" i="5" s="1"/>
  <c r="AF23" i="5" s="1"/>
  <c r="AC175" i="5"/>
  <c r="AE175" i="5" s="1"/>
  <c r="AG175" i="5"/>
  <c r="AH175" i="5" s="1"/>
  <c r="AG172" i="5"/>
  <c r="AH172" i="5" s="1"/>
  <c r="AF271" i="5"/>
  <c r="AF207" i="5"/>
  <c r="AF20" i="5"/>
  <c r="AF108" i="5"/>
  <c r="AC174" i="5"/>
  <c r="AE174" i="5" s="1"/>
  <c r="AM86" i="5"/>
  <c r="AO86" i="5" s="1"/>
  <c r="AP85" i="5" s="1"/>
  <c r="AP14" i="5"/>
  <c r="V3" i="5"/>
  <c r="AF236" i="5"/>
  <c r="AQ287" i="5"/>
  <c r="AR287" i="5" s="1"/>
  <c r="AP300" i="5"/>
  <c r="S171" i="5"/>
  <c r="U171" i="5" s="1"/>
  <c r="AM287" i="5"/>
  <c r="AO287" i="5" s="1"/>
  <c r="AP313" i="5"/>
  <c r="AG171" i="5"/>
  <c r="AH171" i="5" s="1"/>
  <c r="AF323" i="5"/>
  <c r="AG137" i="5"/>
  <c r="AH137" i="5" s="1"/>
  <c r="AQ110" i="5"/>
  <c r="AR110" i="5" s="1"/>
  <c r="AF78" i="5"/>
  <c r="AF97" i="5"/>
  <c r="AP252" i="5"/>
  <c r="AF348" i="5"/>
  <c r="AF204" i="5"/>
  <c r="AF38" i="5"/>
  <c r="AF103" i="5"/>
  <c r="AF276" i="5"/>
  <c r="AP327" i="5"/>
  <c r="AP242" i="5"/>
  <c r="AQ195" i="5"/>
  <c r="AR195" i="5" s="1"/>
  <c r="W16" i="5"/>
  <c r="X16" i="5" s="1"/>
  <c r="AQ4" i="5"/>
  <c r="AR4" i="5" s="1"/>
  <c r="AH260" i="5"/>
  <c r="AG223" i="5"/>
  <c r="AH223" i="5" s="1"/>
  <c r="AC219" i="5"/>
  <c r="AE219" i="5" s="1"/>
  <c r="AG211" i="5"/>
  <c r="AH211" i="5" s="1"/>
  <c r="AC207" i="5"/>
  <c r="AE207" i="5" s="1"/>
  <c r="AH150" i="5"/>
  <c r="AG257" i="5"/>
  <c r="AH257" i="5" s="1"/>
  <c r="W329" i="5"/>
  <c r="X329" i="5" s="1"/>
  <c r="AR12" i="5"/>
  <c r="AG362" i="5"/>
  <c r="AH362" i="5" s="1"/>
  <c r="AG74" i="5"/>
  <c r="AH74" i="5" s="1"/>
  <c r="W290" i="5"/>
  <c r="X290" i="5" s="1"/>
  <c r="AG37" i="5"/>
  <c r="AH37" i="5" s="1"/>
  <c r="X211" i="5"/>
  <c r="AG144" i="5"/>
  <c r="AH144" i="5" s="1"/>
  <c r="W360" i="5"/>
  <c r="X360" i="5" s="1"/>
  <c r="AG251" i="5"/>
  <c r="AH251" i="5" s="1"/>
  <c r="W323" i="5"/>
  <c r="X323" i="5" s="1"/>
  <c r="AG214" i="5"/>
  <c r="AH214" i="5" s="1"/>
  <c r="AG70" i="5"/>
  <c r="AH70" i="5" s="1"/>
  <c r="AG321" i="5"/>
  <c r="AH321" i="5" s="1"/>
  <c r="W204" i="5"/>
  <c r="X204" i="5" s="1"/>
  <c r="AR217" i="5"/>
  <c r="W355" i="5"/>
  <c r="X355" i="5" s="1"/>
  <c r="AM111" i="5"/>
  <c r="AO111" i="5" s="1"/>
  <c r="X173" i="5"/>
  <c r="AR101" i="5"/>
  <c r="W242" i="5"/>
  <c r="X242" i="5" s="1"/>
  <c r="W98" i="5"/>
  <c r="X98" i="5" s="1"/>
  <c r="AM313" i="5"/>
  <c r="AO313" i="5" s="1"/>
  <c r="AQ314" i="5"/>
  <c r="AR314" i="5" s="1"/>
  <c r="AQ170" i="5"/>
  <c r="AR170" i="5" s="1"/>
  <c r="AQ26" i="5"/>
  <c r="AR26" i="5" s="1"/>
  <c r="AQ13" i="5"/>
  <c r="AR13" i="5" s="1"/>
  <c r="AQ215" i="5"/>
  <c r="AR215" i="5" s="1"/>
  <c r="AQ71" i="5"/>
  <c r="AR71" i="5" s="1"/>
  <c r="W202" i="5"/>
  <c r="X202" i="5" s="1"/>
  <c r="AQ130" i="5"/>
  <c r="AR130" i="5" s="1"/>
  <c r="AQ345" i="5"/>
  <c r="AR345" i="5" s="1"/>
  <c r="AQ57" i="5"/>
  <c r="AR57" i="5" s="1"/>
  <c r="W188" i="5"/>
  <c r="X188" i="5" s="1"/>
  <c r="AQ116" i="5"/>
  <c r="AR116" i="5" s="1"/>
  <c r="AQ115" i="5"/>
  <c r="AR115" i="5" s="1"/>
  <c r="AQ318" i="5"/>
  <c r="AR318" i="5" s="1"/>
  <c r="AQ30" i="5"/>
  <c r="AR30" i="5" s="1"/>
  <c r="AG136" i="5"/>
  <c r="AH136" i="5" s="1"/>
  <c r="AC123" i="5"/>
  <c r="AE123" i="5" s="1"/>
  <c r="AF123" i="5" s="1"/>
  <c r="AH111" i="5"/>
  <c r="W342" i="5"/>
  <c r="X342" i="5" s="1"/>
  <c r="AG50" i="5"/>
  <c r="AH50" i="5" s="1"/>
  <c r="AG13" i="5"/>
  <c r="AH13" i="5" s="1"/>
  <c r="AR169" i="5"/>
  <c r="AG120" i="5"/>
  <c r="AH120" i="5" s="1"/>
  <c r="W336" i="5"/>
  <c r="X336" i="5" s="1"/>
  <c r="AG190" i="5"/>
  <c r="AH190" i="5" s="1"/>
  <c r="AG46" i="5"/>
  <c r="AH46" i="5" s="1"/>
  <c r="S231" i="5"/>
  <c r="U231" i="5" s="1"/>
  <c r="AG153" i="5"/>
  <c r="AH153" i="5" s="1"/>
  <c r="AG68" i="5"/>
  <c r="AH68" i="5" s="1"/>
  <c r="AG115" i="5"/>
  <c r="AH115" i="5" s="1"/>
  <c r="W331" i="5"/>
  <c r="X331" i="5" s="1"/>
  <c r="AM15" i="5"/>
  <c r="AO15" i="5" s="1"/>
  <c r="X5" i="5"/>
  <c r="AR77" i="5"/>
  <c r="W74" i="5"/>
  <c r="X74" i="5" s="1"/>
  <c r="AQ290" i="5"/>
  <c r="AR290" i="5" s="1"/>
  <c r="AQ133" i="5"/>
  <c r="AR133" i="5" s="1"/>
  <c r="W119" i="5"/>
  <c r="X119" i="5" s="1"/>
  <c r="AM334" i="5"/>
  <c r="AO334" i="5" s="1"/>
  <c r="AP333" i="5" s="1"/>
  <c r="AQ335" i="5"/>
  <c r="AR335" i="5" s="1"/>
  <c r="AQ191" i="5"/>
  <c r="AR191" i="5" s="1"/>
  <c r="AQ47" i="5"/>
  <c r="AR47" i="5" s="1"/>
  <c r="W178" i="5"/>
  <c r="X178" i="5" s="1"/>
  <c r="AQ33" i="5"/>
  <c r="AR33" i="5" s="1"/>
  <c r="W164" i="5"/>
  <c r="X164" i="5" s="1"/>
  <c r="AM235" i="5"/>
  <c r="AO235" i="5" s="1"/>
  <c r="AQ91" i="5"/>
  <c r="AR91" i="5" s="1"/>
  <c r="W222" i="5"/>
  <c r="X222" i="5" s="1"/>
  <c r="AQ6" i="5"/>
  <c r="AR6" i="5" s="1"/>
  <c r="AC231" i="5"/>
  <c r="AE231" i="5" s="1"/>
  <c r="AF231" i="5" s="1"/>
  <c r="AH64" i="5"/>
  <c r="AH52" i="5"/>
  <c r="AH40" i="5"/>
  <c r="AH114" i="5"/>
  <c r="X330" i="5"/>
  <c r="AH326" i="5"/>
  <c r="AG38" i="5"/>
  <c r="AH38" i="5" s="1"/>
  <c r="W216" i="5"/>
  <c r="X216" i="5" s="1"/>
  <c r="AH145" i="5"/>
  <c r="X361" i="5"/>
  <c r="AM135" i="5"/>
  <c r="AO135" i="5" s="1"/>
  <c r="X324" i="5"/>
  <c r="X37" i="5"/>
  <c r="AH359" i="5"/>
  <c r="AH71" i="5"/>
  <c r="AH34" i="5"/>
  <c r="AH141" i="5"/>
  <c r="X357" i="5"/>
  <c r="X115" i="5"/>
  <c r="AG56" i="5"/>
  <c r="AH56" i="5" s="1"/>
  <c r="AH103" i="5"/>
  <c r="X25" i="5"/>
  <c r="X137" i="5"/>
  <c r="AM352" i="5"/>
  <c r="AO352" i="5" s="1"/>
  <c r="AP351" i="5" s="1"/>
  <c r="AQ353" i="5"/>
  <c r="AR353" i="5" s="1"/>
  <c r="AR65" i="5"/>
  <c r="W62" i="5"/>
  <c r="X62" i="5" s="1"/>
  <c r="AM277" i="5"/>
  <c r="AO277" i="5" s="1"/>
  <c r="AQ278" i="5"/>
  <c r="AR278" i="5" s="1"/>
  <c r="W107" i="5"/>
  <c r="X107" i="5" s="1"/>
  <c r="AM322" i="5"/>
  <c r="AO322" i="5" s="1"/>
  <c r="AQ323" i="5"/>
  <c r="AR323" i="5" s="1"/>
  <c r="AQ179" i="5"/>
  <c r="AR179" i="5" s="1"/>
  <c r="AQ35" i="5"/>
  <c r="AR35" i="5" s="1"/>
  <c r="W22" i="5"/>
  <c r="X22" i="5" s="1"/>
  <c r="AQ94" i="5"/>
  <c r="AR94" i="5" s="1"/>
  <c r="X93" i="5"/>
  <c r="AR21" i="5"/>
  <c r="W152" i="5"/>
  <c r="X152" i="5" s="1"/>
  <c r="AQ224" i="5"/>
  <c r="AR224" i="5" s="1"/>
  <c r="AQ80" i="5"/>
  <c r="AR80" i="5" s="1"/>
  <c r="AQ79" i="5"/>
  <c r="AR79" i="5" s="1"/>
  <c r="W210" i="5"/>
  <c r="X210" i="5" s="1"/>
  <c r="AQ281" i="5"/>
  <c r="AR281" i="5" s="1"/>
  <c r="AR61" i="5"/>
  <c r="AR82" i="5"/>
  <c r="AR73" i="5"/>
  <c r="AR46" i="5"/>
  <c r="AR10" i="5"/>
  <c r="AR37" i="5"/>
  <c r="J4" i="5"/>
  <c r="AM362" i="5"/>
  <c r="AO362" i="5" s="1"/>
  <c r="AP362" i="5" s="1"/>
  <c r="AM250" i="5"/>
  <c r="AO250" i="5" s="1"/>
  <c r="AP250" i="5" s="1"/>
  <c r="AM241" i="5"/>
  <c r="AO241" i="5" s="1"/>
  <c r="AP240" i="5" s="1"/>
  <c r="AM217" i="5"/>
  <c r="AO217" i="5" s="1"/>
  <c r="AP216" i="5" s="1"/>
  <c r="AM211" i="5"/>
  <c r="AO211" i="5" s="1"/>
  <c r="AM198" i="5"/>
  <c r="AO198" i="5" s="1"/>
  <c r="AM184" i="5"/>
  <c r="AO184" i="5" s="1"/>
  <c r="AP184" i="5" s="1"/>
  <c r="AM139" i="5"/>
  <c r="AO139" i="5" s="1"/>
  <c r="AP138" i="5" s="1"/>
  <c r="AM132" i="5"/>
  <c r="AO132" i="5" s="1"/>
  <c r="AP131" i="5" s="1"/>
  <c r="AM126" i="5"/>
  <c r="AO126" i="5" s="1"/>
  <c r="AP125" i="5" s="1"/>
  <c r="AM100" i="5"/>
  <c r="AO100" i="5" s="1"/>
  <c r="AM316" i="5"/>
  <c r="AO316" i="5" s="1"/>
  <c r="AP315" i="5" s="1"/>
  <c r="AM177" i="5"/>
  <c r="AO177" i="5" s="1"/>
  <c r="AM165" i="5"/>
  <c r="AO165" i="5" s="1"/>
  <c r="AP164" i="5" s="1"/>
  <c r="AM145" i="5"/>
  <c r="AO145" i="5" s="1"/>
  <c r="AM118" i="5"/>
  <c r="AO118" i="5" s="1"/>
  <c r="AP117" i="5" s="1"/>
  <c r="AM94" i="5"/>
  <c r="AO94" i="5" s="1"/>
  <c r="AM84" i="5"/>
  <c r="AO84" i="5" s="1"/>
  <c r="AP83" i="5" s="1"/>
  <c r="AM361" i="5"/>
  <c r="AO361" i="5" s="1"/>
  <c r="AM232" i="5"/>
  <c r="AO232" i="5" s="1"/>
  <c r="AM216" i="5"/>
  <c r="AO216" i="5" s="1"/>
  <c r="AM190" i="5"/>
  <c r="AO190" i="5" s="1"/>
  <c r="AP190" i="5" s="1"/>
  <c r="AM183" i="5"/>
  <c r="AO183" i="5" s="1"/>
  <c r="AP183" i="5" s="1"/>
  <c r="AM157" i="5"/>
  <c r="AO157" i="5" s="1"/>
  <c r="AP156" i="5" s="1"/>
  <c r="AM106" i="5"/>
  <c r="AO106" i="5" s="1"/>
  <c r="AP106" i="5" s="1"/>
  <c r="AM76" i="5"/>
  <c r="AO76" i="5" s="1"/>
  <c r="AP76" i="5" s="1"/>
  <c r="AM58" i="5"/>
  <c r="AO58" i="5" s="1"/>
  <c r="AP58" i="5" s="1"/>
  <c r="AM48" i="5"/>
  <c r="AO48" i="5" s="1"/>
  <c r="AP47" i="5" s="1"/>
  <c r="AM268" i="5"/>
  <c r="AO268" i="5" s="1"/>
  <c r="AP267" i="5" s="1"/>
  <c r="AM222" i="5"/>
  <c r="AO222" i="5" s="1"/>
  <c r="AP222" i="5" s="1"/>
  <c r="AM151" i="5"/>
  <c r="AO151" i="5" s="1"/>
  <c r="AP151" i="5" s="1"/>
  <c r="AM144" i="5"/>
  <c r="AO144" i="5" s="1"/>
  <c r="AP143" i="5" s="1"/>
  <c r="AM138" i="5"/>
  <c r="AO138" i="5" s="1"/>
  <c r="AP137" i="5" s="1"/>
  <c r="AM130" i="5"/>
  <c r="AO130" i="5" s="1"/>
  <c r="AM112" i="5"/>
  <c r="AO112" i="5" s="1"/>
  <c r="AP111" i="5" s="1"/>
  <c r="AM238" i="5"/>
  <c r="AO238" i="5" s="1"/>
  <c r="AP237" i="5" s="1"/>
  <c r="AM201" i="5"/>
  <c r="AO201" i="5" s="1"/>
  <c r="AM189" i="5"/>
  <c r="AO189" i="5" s="1"/>
  <c r="AP188" i="5" s="1"/>
  <c r="AM163" i="5"/>
  <c r="AO163" i="5" s="1"/>
  <c r="AM156" i="5"/>
  <c r="AO156" i="5" s="1"/>
  <c r="AM124" i="5"/>
  <c r="AO124" i="5" s="1"/>
  <c r="AP123" i="5" s="1"/>
  <c r="AM117" i="5"/>
  <c r="AO117" i="5" s="1"/>
  <c r="AM105" i="5"/>
  <c r="AO105" i="5" s="1"/>
  <c r="AP104" i="5" s="1"/>
  <c r="AM93" i="5"/>
  <c r="AO93" i="5" s="1"/>
  <c r="AP92" i="5" s="1"/>
  <c r="AM57" i="5"/>
  <c r="AO57" i="5" s="1"/>
  <c r="AP56" i="5" s="1"/>
  <c r="AM31" i="5"/>
  <c r="AO31" i="5" s="1"/>
  <c r="AP31" i="5" s="1"/>
  <c r="AM208" i="5"/>
  <c r="AO208" i="5" s="1"/>
  <c r="AP208" i="5" s="1"/>
  <c r="AM196" i="5"/>
  <c r="AO196" i="5" s="1"/>
  <c r="AP195" i="5" s="1"/>
  <c r="AM181" i="5"/>
  <c r="AO181" i="5" s="1"/>
  <c r="AP181" i="5" s="1"/>
  <c r="AM175" i="5"/>
  <c r="AO175" i="5" s="1"/>
  <c r="AP175" i="5" s="1"/>
  <c r="AM169" i="5"/>
  <c r="AO169" i="5" s="1"/>
  <c r="AM150" i="5"/>
  <c r="AO150" i="5" s="1"/>
  <c r="AM97" i="5"/>
  <c r="AO97" i="5" s="1"/>
  <c r="AP97" i="5" s="1"/>
  <c r="AM88" i="5"/>
  <c r="AO88" i="5" s="1"/>
  <c r="AP88" i="5" s="1"/>
  <c r="AM66" i="5"/>
  <c r="AO66" i="5" s="1"/>
  <c r="AP65" i="5" s="1"/>
  <c r="AM21" i="5"/>
  <c r="AO21" i="5" s="1"/>
  <c r="AP20" i="5" s="1"/>
  <c r="AM328" i="5"/>
  <c r="AO328" i="5" s="1"/>
  <c r="AP328" i="5" s="1"/>
  <c r="AM174" i="5"/>
  <c r="AO174" i="5" s="1"/>
  <c r="AP173" i="5" s="1"/>
  <c r="AM168" i="5"/>
  <c r="AO168" i="5" s="1"/>
  <c r="AP167" i="5" s="1"/>
  <c r="AM148" i="5"/>
  <c r="AO148" i="5" s="1"/>
  <c r="AP147" i="5" s="1"/>
  <c r="AM141" i="5"/>
  <c r="AO141" i="5" s="1"/>
  <c r="AP140" i="5" s="1"/>
  <c r="AM121" i="5"/>
  <c r="AO121" i="5" s="1"/>
  <c r="AM109" i="5"/>
  <c r="AO109" i="5" s="1"/>
  <c r="AM91" i="5"/>
  <c r="AO91" i="5" s="1"/>
  <c r="AM82" i="5"/>
  <c r="AO82" i="5" s="1"/>
  <c r="AM78" i="5"/>
  <c r="AO78" i="5" s="1"/>
  <c r="AP77" i="5" s="1"/>
  <c r="AM69" i="5"/>
  <c r="AO69" i="5" s="1"/>
  <c r="AP68" i="5" s="1"/>
  <c r="AM60" i="5"/>
  <c r="AO60" i="5" s="1"/>
  <c r="AM234" i="5"/>
  <c r="AO234" i="5" s="1"/>
  <c r="AP233" i="5" s="1"/>
  <c r="AM213" i="5"/>
  <c r="AO213" i="5" s="1"/>
  <c r="AP212" i="5" s="1"/>
  <c r="AM205" i="5"/>
  <c r="AO205" i="5" s="1"/>
  <c r="AM186" i="5"/>
  <c r="AO186" i="5" s="1"/>
  <c r="AP185" i="5" s="1"/>
  <c r="AM154" i="5"/>
  <c r="AO154" i="5" s="1"/>
  <c r="AM102" i="5"/>
  <c r="AO102" i="5" s="1"/>
  <c r="AP101" i="5" s="1"/>
  <c r="AM96" i="5"/>
  <c r="AO96" i="5" s="1"/>
  <c r="AP95" i="5" s="1"/>
  <c r="AM73" i="5"/>
  <c r="AO73" i="5" s="1"/>
  <c r="AM46" i="5"/>
  <c r="AO46" i="5" s="1"/>
  <c r="AM42" i="5"/>
  <c r="AO42" i="5" s="1"/>
  <c r="AP41" i="5" s="1"/>
  <c r="AM33" i="5"/>
  <c r="AO33" i="5" s="1"/>
  <c r="AP32" i="5" s="1"/>
  <c r="AM24" i="5"/>
  <c r="AO24" i="5" s="1"/>
  <c r="AP23" i="5" s="1"/>
  <c r="AM271" i="5"/>
  <c r="AO271" i="5" s="1"/>
  <c r="AP271" i="5" s="1"/>
  <c r="AM228" i="5"/>
  <c r="AO228" i="5" s="1"/>
  <c r="AP228" i="5" s="1"/>
  <c r="AM199" i="5"/>
  <c r="AO199" i="5" s="1"/>
  <c r="AP198" i="5" s="1"/>
  <c r="AM153" i="5"/>
  <c r="AO153" i="5" s="1"/>
  <c r="AP152" i="5" s="1"/>
  <c r="AM115" i="5"/>
  <c r="AO115" i="5" s="1"/>
  <c r="AP115" i="5" s="1"/>
  <c r="AM55" i="5"/>
  <c r="AO55" i="5" s="1"/>
  <c r="AP55" i="5" s="1"/>
  <c r="AM142" i="5"/>
  <c r="AO142" i="5" s="1"/>
  <c r="AP141" i="5" s="1"/>
  <c r="AM36" i="5"/>
  <c r="AO36" i="5" s="1"/>
  <c r="AP35" i="5" s="1"/>
  <c r="AM12" i="5"/>
  <c r="AO12" i="5" s="1"/>
  <c r="AP11" i="5" s="1"/>
  <c r="AC355" i="5"/>
  <c r="AE355" i="5" s="1"/>
  <c r="AF354" i="5" s="1"/>
  <c r="AC280" i="5"/>
  <c r="AE280" i="5" s="1"/>
  <c r="AF280" i="5" s="1"/>
  <c r="AC228" i="5"/>
  <c r="AE228" i="5" s="1"/>
  <c r="AC222" i="5"/>
  <c r="AE222" i="5" s="1"/>
  <c r="AF222" i="5" s="1"/>
  <c r="AC162" i="5"/>
  <c r="AE162" i="5" s="1"/>
  <c r="AC156" i="5"/>
  <c r="AE156" i="5" s="1"/>
  <c r="AC144" i="5"/>
  <c r="AE144" i="5" s="1"/>
  <c r="AF144" i="5" s="1"/>
  <c r="AC138" i="5"/>
  <c r="AE138" i="5" s="1"/>
  <c r="AC131" i="5"/>
  <c r="AE131" i="5" s="1"/>
  <c r="AC125" i="5"/>
  <c r="AE125" i="5" s="1"/>
  <c r="AF124" i="5" s="1"/>
  <c r="AC119" i="5"/>
  <c r="AE119" i="5" s="1"/>
  <c r="AF118" i="5" s="1"/>
  <c r="AC107" i="5"/>
  <c r="AE107" i="5" s="1"/>
  <c r="AF107" i="5" s="1"/>
  <c r="AC22" i="5"/>
  <c r="AE22" i="5" s="1"/>
  <c r="AF22" i="5" s="1"/>
  <c r="AC16" i="5"/>
  <c r="AE16" i="5" s="1"/>
  <c r="AF15" i="5" s="1"/>
  <c r="S304" i="5"/>
  <c r="U304" i="5" s="1"/>
  <c r="S271" i="5"/>
  <c r="U271" i="5" s="1"/>
  <c r="V271" i="5" s="1"/>
  <c r="S253" i="5"/>
  <c r="U253" i="5" s="1"/>
  <c r="V253" i="5" s="1"/>
  <c r="S235" i="5"/>
  <c r="U235" i="5" s="1"/>
  <c r="S229" i="5"/>
  <c r="U229" i="5" s="1"/>
  <c r="V229" i="5" s="1"/>
  <c r="S212" i="5"/>
  <c r="U212" i="5" s="1"/>
  <c r="S208" i="5"/>
  <c r="U208" i="5" s="1"/>
  <c r="S143" i="5"/>
  <c r="U143" i="5" s="1"/>
  <c r="AM289" i="5"/>
  <c r="AO289" i="5" s="1"/>
  <c r="AP289" i="5" s="1"/>
  <c r="AM280" i="5"/>
  <c r="AO280" i="5" s="1"/>
  <c r="AP280" i="5" s="1"/>
  <c r="AM178" i="5"/>
  <c r="AO178" i="5" s="1"/>
  <c r="AP177" i="5" s="1"/>
  <c r="AM114" i="5"/>
  <c r="AO114" i="5" s="1"/>
  <c r="AP113" i="5" s="1"/>
  <c r="AM61" i="5"/>
  <c r="AO61" i="5" s="1"/>
  <c r="AP60" i="5" s="1"/>
  <c r="AM54" i="5"/>
  <c r="AO54" i="5" s="1"/>
  <c r="AP53" i="5" s="1"/>
  <c r="AC362" i="5"/>
  <c r="AE362" i="5" s="1"/>
  <c r="AC325" i="5"/>
  <c r="AE325" i="5" s="1"/>
  <c r="AF325" i="5" s="1"/>
  <c r="AC298" i="5"/>
  <c r="AE298" i="5" s="1"/>
  <c r="AF298" i="5" s="1"/>
  <c r="AC198" i="5"/>
  <c r="AE198" i="5" s="1"/>
  <c r="AF198" i="5" s="1"/>
  <c r="AC189" i="5"/>
  <c r="AE189" i="5" s="1"/>
  <c r="AC150" i="5"/>
  <c r="AE150" i="5" s="1"/>
  <c r="AF149" i="5" s="1"/>
  <c r="AC114" i="5"/>
  <c r="AE114" i="5" s="1"/>
  <c r="AC78" i="5"/>
  <c r="AE78" i="5" s="1"/>
  <c r="AC34" i="5"/>
  <c r="AE34" i="5" s="1"/>
  <c r="AC28" i="5"/>
  <c r="AE28" i="5" s="1"/>
  <c r="AF28" i="5" s="1"/>
  <c r="S343" i="5"/>
  <c r="U343" i="5" s="1"/>
  <c r="S337" i="5"/>
  <c r="U337" i="5" s="1"/>
  <c r="V337" i="5" s="1"/>
  <c r="S313" i="5"/>
  <c r="U313" i="5" s="1"/>
  <c r="V313" i="5" s="1"/>
  <c r="S295" i="5"/>
  <c r="U295" i="5" s="1"/>
  <c r="S216" i="5"/>
  <c r="U216" i="5" s="1"/>
  <c r="S196" i="5"/>
  <c r="U196" i="5" s="1"/>
  <c r="V196" i="5" s="1"/>
  <c r="S190" i="5"/>
  <c r="U190" i="5" s="1"/>
  <c r="S181" i="5"/>
  <c r="U181" i="5" s="1"/>
  <c r="S166" i="5"/>
  <c r="U166" i="5" s="1"/>
  <c r="V165" i="5" s="1"/>
  <c r="S161" i="5"/>
  <c r="U161" i="5" s="1"/>
  <c r="S155" i="5"/>
  <c r="U155" i="5" s="1"/>
  <c r="V155" i="5" s="1"/>
  <c r="S136" i="5"/>
  <c r="U136" i="5" s="1"/>
  <c r="V135" i="5" s="1"/>
  <c r="S112" i="5"/>
  <c r="U112" i="5" s="1"/>
  <c r="V111" i="5" s="1"/>
  <c r="S91" i="5"/>
  <c r="U91" i="5" s="1"/>
  <c r="V90" i="5" s="1"/>
  <c r="S43" i="5"/>
  <c r="U43" i="5" s="1"/>
  <c r="V42" i="5" s="1"/>
  <c r="S30" i="5"/>
  <c r="U30" i="5" s="1"/>
  <c r="V29" i="5" s="1"/>
  <c r="S9" i="5"/>
  <c r="U9" i="5" s="1"/>
  <c r="V8" i="5" s="1"/>
  <c r="AM187" i="5"/>
  <c r="AO187" i="5" s="1"/>
  <c r="AM160" i="5"/>
  <c r="AO160" i="5" s="1"/>
  <c r="AP160" i="5" s="1"/>
  <c r="AM67" i="5"/>
  <c r="AO67" i="5" s="1"/>
  <c r="AM22" i="5"/>
  <c r="AO22" i="5" s="1"/>
  <c r="AM7" i="5"/>
  <c r="AO7" i="5" s="1"/>
  <c r="AC331" i="5"/>
  <c r="AE331" i="5" s="1"/>
  <c r="AC268" i="5"/>
  <c r="AE268" i="5" s="1"/>
  <c r="AF267" i="5" s="1"/>
  <c r="AC253" i="5"/>
  <c r="AE253" i="5" s="1"/>
  <c r="AF253" i="5" s="1"/>
  <c r="AC244" i="5"/>
  <c r="AE244" i="5" s="1"/>
  <c r="AC235" i="5"/>
  <c r="AE235" i="5" s="1"/>
  <c r="AC213" i="5"/>
  <c r="AE213" i="5" s="1"/>
  <c r="AF212" i="5" s="1"/>
  <c r="AC177" i="5"/>
  <c r="AE177" i="5" s="1"/>
  <c r="AF177" i="5" s="1"/>
  <c r="AC155" i="5"/>
  <c r="AE155" i="5" s="1"/>
  <c r="AC143" i="5"/>
  <c r="AE143" i="5" s="1"/>
  <c r="AF142" i="5" s="1"/>
  <c r="AC137" i="5"/>
  <c r="AE137" i="5" s="1"/>
  <c r="AC90" i="5"/>
  <c r="AE90" i="5" s="1"/>
  <c r="AF89" i="5" s="1"/>
  <c r="AC46" i="5"/>
  <c r="AE46" i="5" s="1"/>
  <c r="AC40" i="5"/>
  <c r="AE40" i="5" s="1"/>
  <c r="AF40" i="5" s="1"/>
  <c r="AC3" i="5"/>
  <c r="AE3" i="5" s="1"/>
  <c r="S319" i="5"/>
  <c r="U319" i="5" s="1"/>
  <c r="V319" i="5" s="1"/>
  <c r="S286" i="5"/>
  <c r="U286" i="5" s="1"/>
  <c r="V286" i="5" s="1"/>
  <c r="S234" i="5"/>
  <c r="U234" i="5" s="1"/>
  <c r="S228" i="5"/>
  <c r="U228" i="5" s="1"/>
  <c r="S201" i="5"/>
  <c r="U201" i="5" s="1"/>
  <c r="V200" i="5" s="1"/>
  <c r="S172" i="5"/>
  <c r="U172" i="5" s="1"/>
  <c r="V171" i="5" s="1"/>
  <c r="S149" i="5"/>
  <c r="U149" i="5" s="1"/>
  <c r="V149" i="5" s="1"/>
  <c r="S142" i="5"/>
  <c r="U142" i="5" s="1"/>
  <c r="V141" i="5" s="1"/>
  <c r="AM225" i="5"/>
  <c r="AO225" i="5" s="1"/>
  <c r="AP224" i="5" s="1"/>
  <c r="AM103" i="5"/>
  <c r="AO103" i="5" s="1"/>
  <c r="AM79" i="5"/>
  <c r="AO79" i="5" s="1"/>
  <c r="AP78" i="5" s="1"/>
  <c r="AM72" i="5"/>
  <c r="AO72" i="5" s="1"/>
  <c r="AM28" i="5"/>
  <c r="AO28" i="5" s="1"/>
  <c r="AP27" i="5" s="1"/>
  <c r="AC340" i="5"/>
  <c r="AE340" i="5" s="1"/>
  <c r="AF339" i="5" s="1"/>
  <c r="AC316" i="5"/>
  <c r="AE316" i="5" s="1"/>
  <c r="AF316" i="5" s="1"/>
  <c r="AC204" i="5"/>
  <c r="AE204" i="5" s="1"/>
  <c r="AF203" i="5" s="1"/>
  <c r="AC167" i="5"/>
  <c r="AE167" i="5" s="1"/>
  <c r="AC161" i="5"/>
  <c r="AE161" i="5" s="1"/>
  <c r="AF160" i="5" s="1"/>
  <c r="AC149" i="5"/>
  <c r="AE149" i="5" s="1"/>
  <c r="AC129" i="5"/>
  <c r="AE129" i="5" s="1"/>
  <c r="AC113" i="5"/>
  <c r="AE113" i="5" s="1"/>
  <c r="AC105" i="5"/>
  <c r="AE105" i="5" s="1"/>
  <c r="AF105" i="5" s="1"/>
  <c r="AC83" i="5"/>
  <c r="AE83" i="5" s="1"/>
  <c r="AF83" i="5" s="1"/>
  <c r="AC58" i="5"/>
  <c r="AE58" i="5" s="1"/>
  <c r="AF57" i="5" s="1"/>
  <c r="AC52" i="5"/>
  <c r="AE52" i="5" s="1"/>
  <c r="S358" i="5"/>
  <c r="U358" i="5" s="1"/>
  <c r="V358" i="5" s="1"/>
  <c r="S331" i="5"/>
  <c r="U331" i="5" s="1"/>
  <c r="V331" i="5" s="1"/>
  <c r="S325" i="5"/>
  <c r="U325" i="5" s="1"/>
  <c r="S222" i="5"/>
  <c r="U222" i="5" s="1"/>
  <c r="V222" i="5" s="1"/>
  <c r="S215" i="5"/>
  <c r="U215" i="5" s="1"/>
  <c r="V214" i="5" s="1"/>
  <c r="S211" i="5"/>
  <c r="U211" i="5" s="1"/>
  <c r="S206" i="5"/>
  <c r="U206" i="5" s="1"/>
  <c r="S186" i="5"/>
  <c r="U186" i="5" s="1"/>
  <c r="S177" i="5"/>
  <c r="U177" i="5" s="1"/>
  <c r="S160" i="5"/>
  <c r="U160" i="5" s="1"/>
  <c r="V159" i="5" s="1"/>
  <c r="S154" i="5"/>
  <c r="U154" i="5" s="1"/>
  <c r="V153" i="5" s="1"/>
  <c r="S128" i="5"/>
  <c r="U128" i="5" s="1"/>
  <c r="V127" i="5" s="1"/>
  <c r="S120" i="5"/>
  <c r="U120" i="5" s="1"/>
  <c r="V120" i="5" s="1"/>
  <c r="AM319" i="5"/>
  <c r="AO319" i="5" s="1"/>
  <c r="AM204" i="5"/>
  <c r="AO204" i="5" s="1"/>
  <c r="AP203" i="5" s="1"/>
  <c r="AM85" i="5"/>
  <c r="AO85" i="5" s="1"/>
  <c r="AM34" i="5"/>
  <c r="AO34" i="5" s="1"/>
  <c r="AM16" i="5"/>
  <c r="AO16" i="5" s="1"/>
  <c r="AC346" i="5"/>
  <c r="AE346" i="5" s="1"/>
  <c r="AF345" i="5" s="1"/>
  <c r="AM244" i="5"/>
  <c r="AO244" i="5" s="1"/>
  <c r="AP244" i="5" s="1"/>
  <c r="AM214" i="5"/>
  <c r="AO214" i="5" s="1"/>
  <c r="AP213" i="5" s="1"/>
  <c r="AM166" i="5"/>
  <c r="AO166" i="5" s="1"/>
  <c r="AP165" i="5" s="1"/>
  <c r="AM129" i="5"/>
  <c r="AO129" i="5" s="1"/>
  <c r="AP128" i="5" s="1"/>
  <c r="AM120" i="5"/>
  <c r="AO120" i="5" s="1"/>
  <c r="AM340" i="5"/>
  <c r="AO340" i="5" s="1"/>
  <c r="AP340" i="5" s="1"/>
  <c r="AM45" i="5"/>
  <c r="AO45" i="5" s="1"/>
  <c r="AP44" i="5" s="1"/>
  <c r="AC352" i="5"/>
  <c r="AE352" i="5" s="1"/>
  <c r="AF352" i="5" s="1"/>
  <c r="AC304" i="5"/>
  <c r="AE304" i="5" s="1"/>
  <c r="AC225" i="5"/>
  <c r="AE225" i="5" s="1"/>
  <c r="AF225" i="5" s="1"/>
  <c r="AC159" i="5"/>
  <c r="AE159" i="5" s="1"/>
  <c r="AF159" i="5" s="1"/>
  <c r="AC141" i="5"/>
  <c r="AE141" i="5" s="1"/>
  <c r="AC134" i="5"/>
  <c r="AE134" i="5" s="1"/>
  <c r="AF134" i="5" s="1"/>
  <c r="AC95" i="5"/>
  <c r="AE95" i="5" s="1"/>
  <c r="AF94" i="5" s="1"/>
  <c r="AC81" i="5"/>
  <c r="AE81" i="5" s="1"/>
  <c r="AC25" i="5"/>
  <c r="AE25" i="5" s="1"/>
  <c r="AF25" i="5" s="1"/>
  <c r="AC19" i="5"/>
  <c r="AE19" i="5" s="1"/>
  <c r="AF19" i="5" s="1"/>
  <c r="S362" i="5"/>
  <c r="U362" i="5" s="1"/>
  <c r="S352" i="5"/>
  <c r="U352" i="5" s="1"/>
  <c r="V352" i="5" s="1"/>
  <c r="S346" i="5"/>
  <c r="U346" i="5" s="1"/>
  <c r="V346" i="5" s="1"/>
  <c r="AM64" i="5"/>
  <c r="AO64" i="5" s="1"/>
  <c r="AP63" i="5" s="1"/>
  <c r="AM10" i="5"/>
  <c r="AO10" i="5" s="1"/>
  <c r="AC358" i="5"/>
  <c r="AE358" i="5" s="1"/>
  <c r="AF357" i="5" s="1"/>
  <c r="AC250" i="5"/>
  <c r="AE250" i="5" s="1"/>
  <c r="AF250" i="5" s="1"/>
  <c r="AC210" i="5"/>
  <c r="AE210" i="5" s="1"/>
  <c r="AF210" i="5" s="1"/>
  <c r="AC173" i="5"/>
  <c r="AE173" i="5" s="1"/>
  <c r="AC153" i="5"/>
  <c r="AE153" i="5" s="1"/>
  <c r="AC146" i="5"/>
  <c r="AE146" i="5" s="1"/>
  <c r="AF146" i="5" s="1"/>
  <c r="AC116" i="5"/>
  <c r="AE116" i="5" s="1"/>
  <c r="AC110" i="5"/>
  <c r="AE110" i="5" s="1"/>
  <c r="AF110" i="5" s="1"/>
  <c r="AC37" i="5"/>
  <c r="AE37" i="5" s="1"/>
  <c r="AC31" i="5"/>
  <c r="AE31" i="5" s="1"/>
  <c r="AF31" i="5" s="1"/>
  <c r="S316" i="5"/>
  <c r="U316" i="5" s="1"/>
  <c r="V315" i="5" s="1"/>
  <c r="S283" i="5"/>
  <c r="U283" i="5" s="1"/>
  <c r="V283" i="5" s="1"/>
  <c r="S232" i="5"/>
  <c r="U232" i="5" s="1"/>
  <c r="S220" i="5"/>
  <c r="U220" i="5" s="1"/>
  <c r="V219" i="5" s="1"/>
  <c r="S214" i="5"/>
  <c r="U214" i="5" s="1"/>
  <c r="S199" i="5"/>
  <c r="U199" i="5" s="1"/>
  <c r="S188" i="5"/>
  <c r="U188" i="5" s="1"/>
  <c r="S184" i="5"/>
  <c r="U184" i="5" s="1"/>
  <c r="V183" i="5" s="1"/>
  <c r="S179" i="5"/>
  <c r="U179" i="5" s="1"/>
  <c r="S158" i="5"/>
  <c r="U158" i="5" s="1"/>
  <c r="V158" i="5" s="1"/>
  <c r="S146" i="5"/>
  <c r="U146" i="5" s="1"/>
  <c r="V146" i="5" s="1"/>
  <c r="AM349" i="5"/>
  <c r="AO349" i="5" s="1"/>
  <c r="AP349" i="5" s="1"/>
  <c r="AM136" i="5"/>
  <c r="AO136" i="5" s="1"/>
  <c r="AP135" i="5" s="1"/>
  <c r="AM108" i="5"/>
  <c r="AO108" i="5" s="1"/>
  <c r="AP107" i="5" s="1"/>
  <c r="AM90" i="5"/>
  <c r="AO90" i="5" s="1"/>
  <c r="AP89" i="5" s="1"/>
  <c r="AM70" i="5"/>
  <c r="AO70" i="5" s="1"/>
  <c r="AP70" i="5" s="1"/>
  <c r="AM25" i="5"/>
  <c r="AO25" i="5" s="1"/>
  <c r="AP24" i="5" s="1"/>
  <c r="AM19" i="5"/>
  <c r="AO19" i="5" s="1"/>
  <c r="AC328" i="5"/>
  <c r="AE328" i="5" s="1"/>
  <c r="AF327" i="5" s="1"/>
  <c r="AC256" i="5"/>
  <c r="AE256" i="5" s="1"/>
  <c r="AF255" i="5" s="1"/>
  <c r="AC216" i="5"/>
  <c r="AE216" i="5" s="1"/>
  <c r="AF215" i="5" s="1"/>
  <c r="AC201" i="5"/>
  <c r="AE201" i="5" s="1"/>
  <c r="AC164" i="5"/>
  <c r="AE164" i="5" s="1"/>
  <c r="AF164" i="5" s="1"/>
  <c r="AC158" i="5"/>
  <c r="AE158" i="5" s="1"/>
  <c r="AF157" i="5" s="1"/>
  <c r="AC140" i="5"/>
  <c r="AE140" i="5" s="1"/>
  <c r="AC87" i="5"/>
  <c r="AE87" i="5" s="1"/>
  <c r="AC49" i="5"/>
  <c r="AE49" i="5" s="1"/>
  <c r="AC43" i="5"/>
  <c r="AE43" i="5" s="1"/>
  <c r="S361" i="5"/>
  <c r="U361" i="5" s="1"/>
  <c r="S340" i="5"/>
  <c r="U340" i="5" s="1"/>
  <c r="V340" i="5" s="1"/>
  <c r="S334" i="5"/>
  <c r="U334" i="5" s="1"/>
  <c r="S298" i="5"/>
  <c r="U298" i="5" s="1"/>
  <c r="V297" i="5" s="1"/>
  <c r="S265" i="5"/>
  <c r="U265" i="5" s="1"/>
  <c r="V264" i="5" s="1"/>
  <c r="S247" i="5"/>
  <c r="U247" i="5" s="1"/>
  <c r="V246" i="5" s="1"/>
  <c r="S169" i="5"/>
  <c r="U169" i="5" s="1"/>
  <c r="V168" i="5" s="1"/>
  <c r="S163" i="5"/>
  <c r="U163" i="5" s="1"/>
  <c r="V162" i="5" s="1"/>
  <c r="S152" i="5"/>
  <c r="U152" i="5" s="1"/>
  <c r="S125" i="5"/>
  <c r="U125" i="5" s="1"/>
  <c r="S46" i="5"/>
  <c r="U46" i="5" s="1"/>
  <c r="V46" i="5" s="1"/>
  <c r="AM180" i="5"/>
  <c r="AO180" i="5" s="1"/>
  <c r="AP179" i="5" s="1"/>
  <c r="AM18" i="5"/>
  <c r="AO18" i="5" s="1"/>
  <c r="AP17" i="5" s="1"/>
  <c r="AC310" i="5"/>
  <c r="AE310" i="5" s="1"/>
  <c r="AF309" i="5" s="1"/>
  <c r="AC80" i="5"/>
  <c r="AE80" i="5" s="1"/>
  <c r="AF79" i="5" s="1"/>
  <c r="S292" i="5"/>
  <c r="U292" i="5" s="1"/>
  <c r="V291" i="5" s="1"/>
  <c r="S225" i="5"/>
  <c r="U225" i="5" s="1"/>
  <c r="V224" i="5" s="1"/>
  <c r="S202" i="5"/>
  <c r="U202" i="5" s="1"/>
  <c r="V202" i="5" s="1"/>
  <c r="S164" i="5"/>
  <c r="U164" i="5" s="1"/>
  <c r="S140" i="5"/>
  <c r="U140" i="5" s="1"/>
  <c r="S116" i="5"/>
  <c r="U116" i="5" s="1"/>
  <c r="S94" i="5"/>
  <c r="U94" i="5" s="1"/>
  <c r="AM9" i="5"/>
  <c r="AO9" i="5" s="1"/>
  <c r="AC10" i="5"/>
  <c r="AE10" i="5" s="1"/>
  <c r="AF10" i="5" s="1"/>
  <c r="S241" i="5"/>
  <c r="U241" i="5" s="1"/>
  <c r="V241" i="5" s="1"/>
  <c r="S209" i="5"/>
  <c r="U209" i="5" s="1"/>
  <c r="S193" i="5"/>
  <c r="U193" i="5" s="1"/>
  <c r="S122" i="5"/>
  <c r="U122" i="5" s="1"/>
  <c r="V122" i="5" s="1"/>
  <c r="S109" i="5"/>
  <c r="U109" i="5" s="1"/>
  <c r="V109" i="5" s="1"/>
  <c r="S70" i="5"/>
  <c r="U70" i="5" s="1"/>
  <c r="V70" i="5" s="1"/>
  <c r="S36" i="5"/>
  <c r="U36" i="5" s="1"/>
  <c r="V35" i="5" s="1"/>
  <c r="AM37" i="5"/>
  <c r="AO37" i="5" s="1"/>
  <c r="AC319" i="5"/>
  <c r="AE319" i="5" s="1"/>
  <c r="AF319" i="5" s="1"/>
  <c r="AC286" i="5"/>
  <c r="AE286" i="5" s="1"/>
  <c r="AC152" i="5"/>
  <c r="AE152" i="5" s="1"/>
  <c r="AF151" i="5" s="1"/>
  <c r="AC70" i="5"/>
  <c r="AE70" i="5" s="1"/>
  <c r="AF70" i="5" s="1"/>
  <c r="AC61" i="5"/>
  <c r="AE61" i="5" s="1"/>
  <c r="AF61" i="5" s="1"/>
  <c r="S355" i="5"/>
  <c r="U355" i="5" s="1"/>
  <c r="V354" i="5" s="1"/>
  <c r="S224" i="5"/>
  <c r="U224" i="5" s="1"/>
  <c r="V223" i="5" s="1"/>
  <c r="S185" i="5"/>
  <c r="U185" i="5" s="1"/>
  <c r="V184" i="5" s="1"/>
  <c r="S178" i="5"/>
  <c r="U178" i="5" s="1"/>
  <c r="S131" i="5"/>
  <c r="U131" i="5" s="1"/>
  <c r="V131" i="5" s="1"/>
  <c r="S115" i="5"/>
  <c r="U115" i="5" s="1"/>
  <c r="V114" i="5" s="1"/>
  <c r="S100" i="5"/>
  <c r="U100" i="5" s="1"/>
  <c r="V99" i="5" s="1"/>
  <c r="S85" i="5"/>
  <c r="U85" i="5" s="1"/>
  <c r="V85" i="5" s="1"/>
  <c r="S52" i="5"/>
  <c r="U52" i="5" s="1"/>
  <c r="V52" i="5" s="1"/>
  <c r="S21" i="5"/>
  <c r="U21" i="5" s="1"/>
  <c r="V21" i="5" s="1"/>
  <c r="AM283" i="5"/>
  <c r="AO283" i="5" s="1"/>
  <c r="AP283" i="5" s="1"/>
  <c r="AC234" i="5"/>
  <c r="AE234" i="5" s="1"/>
  <c r="AC170" i="5"/>
  <c r="AE170" i="5" s="1"/>
  <c r="AF170" i="5" s="1"/>
  <c r="AC132" i="5"/>
  <c r="AE132" i="5" s="1"/>
  <c r="AC96" i="5"/>
  <c r="AE96" i="5" s="1"/>
  <c r="S310" i="5"/>
  <c r="U310" i="5" s="1"/>
  <c r="V309" i="5" s="1"/>
  <c r="S280" i="5"/>
  <c r="U280" i="5" s="1"/>
  <c r="V280" i="5" s="1"/>
  <c r="S200" i="5"/>
  <c r="U200" i="5" s="1"/>
  <c r="S192" i="5"/>
  <c r="U192" i="5" s="1"/>
  <c r="V191" i="5" s="1"/>
  <c r="S170" i="5"/>
  <c r="U170" i="5" s="1"/>
  <c r="S76" i="5"/>
  <c r="U76" i="5" s="1"/>
  <c r="V75" i="5" s="1"/>
  <c r="S6" i="5"/>
  <c r="U6" i="5" s="1"/>
  <c r="V6" i="5" s="1"/>
  <c r="AC262" i="5"/>
  <c r="AE262" i="5" s="1"/>
  <c r="AF262" i="5" s="1"/>
  <c r="AC122" i="5"/>
  <c r="AE122" i="5" s="1"/>
  <c r="S289" i="5"/>
  <c r="U289" i="5" s="1"/>
  <c r="V288" i="5" s="1"/>
  <c r="S259" i="5"/>
  <c r="U259" i="5" s="1"/>
  <c r="S34" i="5"/>
  <c r="U34" i="5" s="1"/>
  <c r="S12" i="5"/>
  <c r="U12" i="5" s="1"/>
  <c r="AM304" i="5"/>
  <c r="AO304" i="5" s="1"/>
  <c r="AC86" i="5"/>
  <c r="AE86" i="5" s="1"/>
  <c r="AC7" i="5"/>
  <c r="AE7" i="5" s="1"/>
  <c r="S328" i="5"/>
  <c r="U328" i="5" s="1"/>
  <c r="V328" i="5" s="1"/>
  <c r="S176" i="5"/>
  <c r="U176" i="5" s="1"/>
  <c r="V175" i="5" s="1"/>
  <c r="S137" i="5"/>
  <c r="U137" i="5" s="1"/>
  <c r="V136" i="5" s="1"/>
  <c r="S106" i="5"/>
  <c r="U106" i="5" s="1"/>
  <c r="V106" i="5" s="1"/>
  <c r="AM52" i="5"/>
  <c r="AO52" i="5" s="1"/>
  <c r="AM43" i="5"/>
  <c r="AO43" i="5" s="1"/>
  <c r="AC67" i="5"/>
  <c r="AE67" i="5" s="1"/>
  <c r="AF66" i="5" s="1"/>
  <c r="S221" i="5"/>
  <c r="U221" i="5" s="1"/>
  <c r="S213" i="5"/>
  <c r="U213" i="5" s="1"/>
  <c r="S198" i="5"/>
  <c r="U198" i="5" s="1"/>
  <c r="S145" i="5"/>
  <c r="U145" i="5" s="1"/>
  <c r="S119" i="5"/>
  <c r="U119" i="5" s="1"/>
  <c r="S82" i="5"/>
  <c r="U82" i="5" s="1"/>
  <c r="S67" i="5"/>
  <c r="U67" i="5" s="1"/>
  <c r="S58" i="5"/>
  <c r="U58" i="5" s="1"/>
  <c r="S40" i="5"/>
  <c r="U40" i="5" s="1"/>
  <c r="V40" i="5" s="1"/>
  <c r="AM220" i="5"/>
  <c r="AO220" i="5" s="1"/>
  <c r="AM13" i="5"/>
  <c r="AO13" i="5" s="1"/>
  <c r="AC292" i="5"/>
  <c r="AE292" i="5" s="1"/>
  <c r="AC120" i="5"/>
  <c r="AE120" i="5" s="1"/>
  <c r="AF119" i="5" s="1"/>
  <c r="S277" i="5"/>
  <c r="U277" i="5" s="1"/>
  <c r="V277" i="5" s="1"/>
  <c r="S189" i="5"/>
  <c r="U189" i="5" s="1"/>
  <c r="S182" i="5"/>
  <c r="U182" i="5" s="1"/>
  <c r="S167" i="5"/>
  <c r="U167" i="5" s="1"/>
  <c r="S127" i="5"/>
  <c r="U127" i="5" s="1"/>
  <c r="V126" i="5" s="1"/>
  <c r="S113" i="5"/>
  <c r="U113" i="5" s="1"/>
  <c r="S97" i="5"/>
  <c r="U97" i="5" s="1"/>
  <c r="V97" i="5" s="1"/>
  <c r="S33" i="5"/>
  <c r="U33" i="5" s="1"/>
  <c r="V32" i="5" s="1"/>
  <c r="S18" i="5"/>
  <c r="U18" i="5" s="1"/>
  <c r="V17" i="5" s="1"/>
  <c r="AM162" i="5"/>
  <c r="AO162" i="5" s="1"/>
  <c r="AP161" i="5" s="1"/>
  <c r="AM127" i="5"/>
  <c r="AO127" i="5" s="1"/>
  <c r="AP126" i="5" s="1"/>
  <c r="AC259" i="5"/>
  <c r="AE259" i="5" s="1"/>
  <c r="AF258" i="5" s="1"/>
  <c r="AC128" i="5"/>
  <c r="AE128" i="5" s="1"/>
  <c r="AF127" i="5" s="1"/>
  <c r="AC13" i="5"/>
  <c r="AE13" i="5" s="1"/>
  <c r="S227" i="5"/>
  <c r="U227" i="5" s="1"/>
  <c r="S204" i="5"/>
  <c r="U204" i="5" s="1"/>
  <c r="V203" i="5" s="1"/>
  <c r="S174" i="5"/>
  <c r="U174" i="5" s="1"/>
  <c r="S118" i="5"/>
  <c r="U118" i="5" s="1"/>
  <c r="S73" i="5"/>
  <c r="U73" i="5" s="1"/>
  <c r="V73" i="5" s="1"/>
  <c r="S24" i="5"/>
  <c r="U24" i="5" s="1"/>
  <c r="V24" i="5" s="1"/>
  <c r="AC126" i="5"/>
  <c r="AE126" i="5" s="1"/>
  <c r="AC117" i="5"/>
  <c r="AE117" i="5" s="1"/>
  <c r="AC55" i="5"/>
  <c r="AE55" i="5" s="1"/>
  <c r="S233" i="5"/>
  <c r="U233" i="5" s="1"/>
  <c r="S157" i="5"/>
  <c r="U157" i="5" s="1"/>
  <c r="V156" i="5" s="1"/>
  <c r="S133" i="5"/>
  <c r="U133" i="5" s="1"/>
  <c r="V132" i="5" s="1"/>
  <c r="S79" i="5"/>
  <c r="U79" i="5" s="1"/>
  <c r="V79" i="5" s="1"/>
  <c r="S180" i="5"/>
  <c r="U180" i="5" s="1"/>
  <c r="AM30" i="5"/>
  <c r="AO30" i="5" s="1"/>
  <c r="AP29" i="5" s="1"/>
  <c r="AC64" i="5"/>
  <c r="AE64" i="5" s="1"/>
  <c r="AF63" i="5" s="1"/>
  <c r="S103" i="5"/>
  <c r="U103" i="5" s="1"/>
  <c r="V103" i="5" s="1"/>
  <c r="AM40" i="5"/>
  <c r="AO40" i="5" s="1"/>
  <c r="AP40" i="5" s="1"/>
  <c r="AC334" i="5"/>
  <c r="AE334" i="5" s="1"/>
  <c r="S37" i="5"/>
  <c r="U37" i="5" s="1"/>
  <c r="V36" i="5" s="1"/>
  <c r="AC238" i="5"/>
  <c r="AE238" i="5" s="1"/>
  <c r="AF238" i="5" s="1"/>
  <c r="AC73" i="5"/>
  <c r="AE73" i="5" s="1"/>
  <c r="AF72" i="5" s="1"/>
  <c r="S210" i="5"/>
  <c r="U210" i="5" s="1"/>
  <c r="V209" i="5" s="1"/>
  <c r="S134" i="5"/>
  <c r="U134" i="5" s="1"/>
  <c r="V133" i="5" s="1"/>
  <c r="S151" i="5"/>
  <c r="U151" i="5" s="1"/>
  <c r="V150" i="5" s="1"/>
  <c r="AM49" i="5"/>
  <c r="AO49" i="5" s="1"/>
  <c r="AP48" i="5" s="1"/>
  <c r="AC343" i="5"/>
  <c r="AE343" i="5" s="1"/>
  <c r="AF342" i="5" s="1"/>
  <c r="AC4" i="5"/>
  <c r="AE4" i="5" s="1"/>
  <c r="S187" i="5"/>
  <c r="U187" i="5" s="1"/>
  <c r="AM4" i="5"/>
  <c r="AO4" i="5" s="1"/>
  <c r="AP3" i="5" s="1"/>
  <c r="S3" i="5"/>
  <c r="U3" i="5" s="1"/>
  <c r="S218" i="5"/>
  <c r="U218" i="5" s="1"/>
  <c r="S88" i="5"/>
  <c r="U88" i="5" s="1"/>
  <c r="V87" i="5" s="1"/>
  <c r="AM81" i="5"/>
  <c r="AO81" i="5" s="1"/>
  <c r="AC92" i="5"/>
  <c r="AE92" i="5" s="1"/>
  <c r="AF91" i="5" s="1"/>
  <c r="AC101" i="5"/>
  <c r="AE101" i="5" s="1"/>
  <c r="S117" i="5"/>
  <c r="U117" i="5" s="1"/>
  <c r="V116" i="5" s="1"/>
  <c r="S64" i="5"/>
  <c r="U64" i="5" s="1"/>
  <c r="V64" i="5" s="1"/>
  <c r="S31" i="5"/>
  <c r="U31" i="5" s="1"/>
  <c r="S349" i="5"/>
  <c r="U349" i="5" s="1"/>
  <c r="V349" i="5" s="1"/>
  <c r="AM172" i="5"/>
  <c r="AO172" i="5" s="1"/>
  <c r="AP171" i="5" s="1"/>
  <c r="AC99" i="5"/>
  <c r="AE99" i="5" s="1"/>
  <c r="AF99" i="5" s="1"/>
  <c r="AH196" i="5"/>
  <c r="AG147" i="5"/>
  <c r="AH147" i="5" s="1"/>
  <c r="W352" i="5"/>
  <c r="X352" i="5" s="1"/>
  <c r="X340" i="5"/>
  <c r="W339" i="5"/>
  <c r="X339" i="5" s="1"/>
  <c r="X327" i="5"/>
  <c r="X24" i="5"/>
  <c r="AG353" i="5"/>
  <c r="AH353" i="5" s="1"/>
  <c r="AG65" i="5"/>
  <c r="AH65" i="5" s="1"/>
  <c r="AG26" i="5"/>
  <c r="AH26" i="5" s="1"/>
  <c r="X184" i="5"/>
  <c r="AR199" i="5"/>
  <c r="W349" i="5"/>
  <c r="X349" i="5" s="1"/>
  <c r="AM87" i="5"/>
  <c r="AO87" i="5" s="1"/>
  <c r="X7" i="5"/>
  <c r="AG347" i="5"/>
  <c r="AH347" i="5" s="1"/>
  <c r="AG59" i="5"/>
  <c r="AH59" i="5" s="1"/>
  <c r="AG22" i="5"/>
  <c r="AH22" i="5" s="1"/>
  <c r="W175" i="5"/>
  <c r="X175" i="5" s="1"/>
  <c r="AG129" i="5"/>
  <c r="AH129" i="5" s="1"/>
  <c r="W345" i="5"/>
  <c r="X345" i="5" s="1"/>
  <c r="AH44" i="5"/>
  <c r="W229" i="5"/>
  <c r="X229" i="5" s="1"/>
  <c r="AH91" i="5"/>
  <c r="AR341" i="5"/>
  <c r="AR197" i="5"/>
  <c r="AR53" i="5"/>
  <c r="W194" i="5"/>
  <c r="X194" i="5" s="1"/>
  <c r="W50" i="5"/>
  <c r="X50" i="5" s="1"/>
  <c r="AM265" i="5"/>
  <c r="AO265" i="5" s="1"/>
  <c r="AQ266" i="5"/>
  <c r="AR266" i="5" s="1"/>
  <c r="AQ109" i="5"/>
  <c r="AR109" i="5" s="1"/>
  <c r="W95" i="5"/>
  <c r="X95" i="5" s="1"/>
  <c r="AM310" i="5"/>
  <c r="AO310" i="5" s="1"/>
  <c r="AP309" i="5" s="1"/>
  <c r="AQ311" i="5"/>
  <c r="AR311" i="5" s="1"/>
  <c r="AQ23" i="5"/>
  <c r="AR23" i="5" s="1"/>
  <c r="X10" i="5"/>
  <c r="AQ9" i="5"/>
  <c r="AR9" i="5" s="1"/>
  <c r="AM355" i="5"/>
  <c r="AO355" i="5" s="1"/>
  <c r="AP355" i="5" s="1"/>
  <c r="AQ356" i="5"/>
  <c r="AR356" i="5" s="1"/>
  <c r="AR212" i="5"/>
  <c r="AR68" i="5"/>
  <c r="AQ67" i="5"/>
  <c r="AR67" i="5" s="1"/>
  <c r="AQ269" i="5"/>
  <c r="AR269" i="5" s="1"/>
  <c r="AH28" i="5"/>
  <c r="AG199" i="5"/>
  <c r="AH199" i="5" s="1"/>
  <c r="AC75" i="5"/>
  <c r="AE75" i="5" s="1"/>
  <c r="AF75" i="5" s="1"/>
  <c r="AG234" i="5"/>
  <c r="AH234" i="5" s="1"/>
  <c r="AH90" i="5"/>
  <c r="AH341" i="5"/>
  <c r="AH53" i="5"/>
  <c r="AG14" i="5"/>
  <c r="AH14" i="5" s="1"/>
  <c r="X157" i="5"/>
  <c r="AH121" i="5"/>
  <c r="X337" i="5"/>
  <c r="AM39" i="5"/>
  <c r="AO39" i="5" s="1"/>
  <c r="AP38" i="5" s="1"/>
  <c r="AQ40" i="5"/>
  <c r="AR40" i="5" s="1"/>
  <c r="AH228" i="5"/>
  <c r="AH47" i="5"/>
  <c r="AH154" i="5"/>
  <c r="AH10" i="5"/>
  <c r="AM159" i="5"/>
  <c r="AO159" i="5" s="1"/>
  <c r="X333" i="5"/>
  <c r="AH32" i="5"/>
  <c r="X199" i="5"/>
  <c r="AG79" i="5"/>
  <c r="AH79" i="5" s="1"/>
  <c r="X113" i="5"/>
  <c r="AR41" i="5"/>
  <c r="W182" i="5"/>
  <c r="X182" i="5" s="1"/>
  <c r="W38" i="5"/>
  <c r="X38" i="5" s="1"/>
  <c r="AM253" i="5"/>
  <c r="AO253" i="5" s="1"/>
  <c r="AP253" i="5" s="1"/>
  <c r="AQ254" i="5"/>
  <c r="AR254" i="5" s="1"/>
  <c r="AR97" i="5"/>
  <c r="AQ155" i="5"/>
  <c r="AR155" i="5" s="1"/>
  <c r="AQ11" i="5"/>
  <c r="AR11" i="5" s="1"/>
  <c r="AR357" i="5"/>
  <c r="AR70" i="5"/>
  <c r="X213" i="5"/>
  <c r="X272" i="5"/>
  <c r="X128" i="5"/>
  <c r="AM343" i="5"/>
  <c r="AO343" i="5" s="1"/>
  <c r="AP342" i="5" s="1"/>
  <c r="AQ344" i="5"/>
  <c r="AR344" i="5" s="1"/>
  <c r="AR200" i="5"/>
  <c r="AR56" i="5"/>
  <c r="AQ55" i="5"/>
  <c r="AR55" i="5" s="1"/>
  <c r="X186" i="5"/>
  <c r="AG159" i="5"/>
  <c r="AH159" i="5" s="1"/>
  <c r="AG222" i="5"/>
  <c r="AH222" i="5" s="1"/>
  <c r="AH78" i="5"/>
  <c r="AG329" i="5"/>
  <c r="AH329" i="5" s="1"/>
  <c r="AG41" i="5"/>
  <c r="AH41" i="5" s="1"/>
  <c r="W219" i="5"/>
  <c r="X219" i="5" s="1"/>
  <c r="AR235" i="5"/>
  <c r="AM231" i="5"/>
  <c r="AO231" i="5" s="1"/>
  <c r="AP230" i="5" s="1"/>
  <c r="W362" i="5"/>
  <c r="X362" i="5" s="1"/>
  <c r="AG109" i="5"/>
  <c r="AH109" i="5" s="1"/>
  <c r="W325" i="5"/>
  <c r="X325" i="5" s="1"/>
  <c r="AG216" i="5"/>
  <c r="AH216" i="5" s="1"/>
  <c r="AG35" i="5"/>
  <c r="AH35" i="5" s="1"/>
  <c r="AM219" i="5"/>
  <c r="AO219" i="5" s="1"/>
  <c r="W358" i="5"/>
  <c r="X358" i="5" s="1"/>
  <c r="W120" i="5"/>
  <c r="X120" i="5" s="1"/>
  <c r="AQ124" i="5"/>
  <c r="AR124" i="5" s="1"/>
  <c r="AG105" i="5"/>
  <c r="AH105" i="5" s="1"/>
  <c r="W321" i="5"/>
  <c r="X321" i="5" s="1"/>
  <c r="S27" i="5"/>
  <c r="U27" i="5" s="1"/>
  <c r="AG20" i="5"/>
  <c r="AH20" i="5" s="1"/>
  <c r="AQ184" i="5"/>
  <c r="AR184" i="5" s="1"/>
  <c r="AG67" i="5"/>
  <c r="AH67" i="5" s="1"/>
  <c r="X101" i="5"/>
  <c r="AR317" i="5"/>
  <c r="AR173" i="5"/>
  <c r="AR29" i="5"/>
  <c r="W170" i="5"/>
  <c r="X170" i="5" s="1"/>
  <c r="AQ242" i="5"/>
  <c r="AR242" i="5" s="1"/>
  <c r="AQ98" i="5"/>
  <c r="AR98" i="5" s="1"/>
  <c r="AQ85" i="5"/>
  <c r="AR85" i="5" s="1"/>
  <c r="W71" i="5"/>
  <c r="X71" i="5" s="1"/>
  <c r="AM286" i="5"/>
  <c r="AO286" i="5" s="1"/>
  <c r="AP285" i="5" s="1"/>
  <c r="AQ202" i="5"/>
  <c r="AR202" i="5" s="1"/>
  <c r="AQ58" i="5"/>
  <c r="AR58" i="5" s="1"/>
  <c r="W260" i="5"/>
  <c r="X260" i="5" s="1"/>
  <c r="W116" i="5"/>
  <c r="X116" i="5" s="1"/>
  <c r="AQ332" i="5"/>
  <c r="AR332" i="5" s="1"/>
  <c r="AQ44" i="5"/>
  <c r="AR44" i="5" s="1"/>
  <c r="AQ43" i="5"/>
  <c r="AR43" i="5" s="1"/>
  <c r="AH88" i="5"/>
  <c r="X132" i="5"/>
  <c r="AM171" i="5"/>
  <c r="AO171" i="5" s="1"/>
  <c r="AR145" i="5"/>
  <c r="AH354" i="5"/>
  <c r="AG317" i="5"/>
  <c r="AH317" i="5" s="1"/>
  <c r="AG29" i="5"/>
  <c r="AH29" i="5" s="1"/>
  <c r="X193" i="5"/>
  <c r="AR205" i="5"/>
  <c r="AG278" i="5"/>
  <c r="AH278" i="5" s="1"/>
  <c r="X350" i="5"/>
  <c r="W12" i="5"/>
  <c r="X12" i="5" s="1"/>
  <c r="AG348" i="5"/>
  <c r="AH348" i="5" s="1"/>
  <c r="AG311" i="5"/>
  <c r="AH311" i="5" s="1"/>
  <c r="AG23" i="5"/>
  <c r="AH23" i="5" s="1"/>
  <c r="W180" i="5"/>
  <c r="X180" i="5" s="1"/>
  <c r="AM192" i="5"/>
  <c r="AO192" i="5" s="1"/>
  <c r="AQ193" i="5"/>
  <c r="AR193" i="5" s="1"/>
  <c r="W346" i="5"/>
  <c r="X346" i="5" s="1"/>
  <c r="AM75" i="5"/>
  <c r="AO75" i="5" s="1"/>
  <c r="AP74" i="5" s="1"/>
  <c r="AQ76" i="5"/>
  <c r="AR76" i="5" s="1"/>
  <c r="AH8" i="5"/>
  <c r="AH55" i="5"/>
  <c r="W89" i="5"/>
  <c r="X89" i="5" s="1"/>
  <c r="AQ305" i="5"/>
  <c r="AR305" i="5" s="1"/>
  <c r="AQ17" i="5"/>
  <c r="AR17" i="5" s="1"/>
  <c r="W158" i="5"/>
  <c r="X158" i="5" s="1"/>
  <c r="AQ230" i="5"/>
  <c r="AR230" i="5" s="1"/>
  <c r="AQ86" i="5"/>
  <c r="AR86" i="5" s="1"/>
  <c r="X203" i="5"/>
  <c r="W59" i="5"/>
  <c r="X59" i="5" s="1"/>
  <c r="AM274" i="5"/>
  <c r="AO274" i="5" s="1"/>
  <c r="AP274" i="5" s="1"/>
  <c r="AQ275" i="5"/>
  <c r="AR275" i="5" s="1"/>
  <c r="AQ131" i="5"/>
  <c r="AR131" i="5" s="1"/>
  <c r="X118" i="5"/>
  <c r="W189" i="5"/>
  <c r="X189" i="5" s="1"/>
  <c r="X248" i="5"/>
  <c r="X104" i="5"/>
  <c r="AR320" i="5"/>
  <c r="AR176" i="5"/>
  <c r="AR32" i="5"/>
  <c r="AQ31" i="5"/>
  <c r="AR31" i="5" s="1"/>
  <c r="W162" i="5"/>
  <c r="X162" i="5" s="1"/>
  <c r="W18" i="5"/>
  <c r="X18" i="5" s="1"/>
  <c r="AQ233" i="5"/>
  <c r="AR233" i="5" s="1"/>
  <c r="AR90" i="5"/>
  <c r="AH16" i="5"/>
  <c r="AH4" i="5"/>
  <c r="AG351" i="5"/>
  <c r="AH351" i="5" s="1"/>
  <c r="AG342" i="5"/>
  <c r="AH342" i="5" s="1"/>
  <c r="AH17" i="5"/>
  <c r="X163" i="5"/>
  <c r="AG266" i="5"/>
  <c r="AH266" i="5" s="1"/>
  <c r="W338" i="5"/>
  <c r="X338" i="5" s="1"/>
  <c r="AR48" i="5"/>
  <c r="AG85" i="5"/>
  <c r="AH85" i="5" s="1"/>
  <c r="AQ339" i="5"/>
  <c r="AR339" i="5" s="1"/>
  <c r="AG11" i="5"/>
  <c r="AH11" i="5" s="1"/>
  <c r="AR163" i="5"/>
  <c r="AG118" i="5"/>
  <c r="AH118" i="5" s="1"/>
  <c r="W334" i="5"/>
  <c r="X334" i="5" s="1"/>
  <c r="AQ27" i="5"/>
  <c r="AR27" i="5" s="1"/>
  <c r="AG225" i="5"/>
  <c r="AH225" i="5" s="1"/>
  <c r="AG81" i="5"/>
  <c r="AH81" i="5" s="1"/>
  <c r="W356" i="5"/>
  <c r="X356" i="5" s="1"/>
  <c r="X111" i="5"/>
  <c r="AG43" i="5"/>
  <c r="AH43" i="5" s="1"/>
  <c r="W228" i="5"/>
  <c r="X228" i="5" s="1"/>
  <c r="X77" i="5"/>
  <c r="AR5" i="5"/>
  <c r="W146" i="5"/>
  <c r="X146" i="5" s="1"/>
  <c r="AQ362" i="5"/>
  <c r="AR362" i="5" s="1"/>
  <c r="AQ218" i="5"/>
  <c r="AR218" i="5" s="1"/>
  <c r="AQ74" i="5"/>
  <c r="AR74" i="5" s="1"/>
  <c r="W47" i="5"/>
  <c r="X47" i="5" s="1"/>
  <c r="AQ263" i="5"/>
  <c r="AR263" i="5" s="1"/>
  <c r="AQ119" i="5"/>
  <c r="AR119" i="5" s="1"/>
  <c r="AQ178" i="5"/>
  <c r="AR178" i="5" s="1"/>
  <c r="AQ34" i="5"/>
  <c r="AR34" i="5" s="1"/>
  <c r="W177" i="5"/>
  <c r="X177" i="5" s="1"/>
  <c r="W236" i="5"/>
  <c r="X236" i="5" s="1"/>
  <c r="W92" i="5"/>
  <c r="X92" i="5" s="1"/>
  <c r="AQ308" i="5"/>
  <c r="AR308" i="5" s="1"/>
  <c r="AQ20" i="5"/>
  <c r="AR20" i="5" s="1"/>
  <c r="AQ19" i="5"/>
  <c r="AR19" i="5" s="1"/>
  <c r="W150" i="5"/>
  <c r="X150" i="5" s="1"/>
  <c r="W6" i="5"/>
  <c r="X6" i="5" s="1"/>
  <c r="AQ221" i="5"/>
  <c r="AR221" i="5" s="1"/>
  <c r="AQ78" i="5"/>
  <c r="AR78" i="5" s="1"/>
  <c r="AH327" i="5"/>
  <c r="AH320" i="5"/>
  <c r="AG330" i="5"/>
  <c r="AH330" i="5" s="1"/>
  <c r="AG293" i="5"/>
  <c r="AH293" i="5" s="1"/>
  <c r="AG5" i="5"/>
  <c r="AH5" i="5" s="1"/>
  <c r="AR148" i="5"/>
  <c r="AG254" i="5"/>
  <c r="AH254" i="5" s="1"/>
  <c r="W326" i="5"/>
  <c r="X326" i="5" s="1"/>
  <c r="AG73" i="5"/>
  <c r="AH73" i="5" s="1"/>
  <c r="S207" i="5"/>
  <c r="U207" i="5" s="1"/>
  <c r="W359" i="5"/>
  <c r="X359" i="5" s="1"/>
  <c r="W31" i="5"/>
  <c r="X31" i="5" s="1"/>
  <c r="AG357" i="5"/>
  <c r="AH357" i="5" s="1"/>
  <c r="X284" i="5"/>
  <c r="W344" i="5"/>
  <c r="X344" i="5" s="1"/>
  <c r="AQ72" i="5"/>
  <c r="AR72" i="5" s="1"/>
  <c r="AG31" i="5"/>
  <c r="AH31" i="5" s="1"/>
  <c r="S195" i="5"/>
  <c r="U195" i="5" s="1"/>
  <c r="V194" i="5" s="1"/>
  <c r="AM210" i="5"/>
  <c r="AO210" i="5" s="1"/>
  <c r="AP209" i="5" s="1"/>
  <c r="AQ211" i="5"/>
  <c r="AR211" i="5" s="1"/>
  <c r="X209" i="5"/>
  <c r="W278" i="5"/>
  <c r="X278" i="5" s="1"/>
  <c r="AQ350" i="5"/>
  <c r="AR350" i="5" s="1"/>
  <c r="AQ62" i="5"/>
  <c r="AR62" i="5" s="1"/>
  <c r="AQ49" i="5"/>
  <c r="AR49" i="5" s="1"/>
  <c r="W179" i="5"/>
  <c r="X179" i="5" s="1"/>
  <c r="W35" i="5"/>
  <c r="X35" i="5" s="1"/>
  <c r="AQ22" i="5"/>
  <c r="AR22" i="5" s="1"/>
  <c r="W165" i="5"/>
  <c r="X165" i="5" s="1"/>
  <c r="W21" i="5"/>
  <c r="X21" i="5" s="1"/>
  <c r="W80" i="5"/>
  <c r="X80" i="5" s="1"/>
  <c r="AQ152" i="5"/>
  <c r="AR152" i="5" s="1"/>
  <c r="AQ8" i="5"/>
  <c r="AR8" i="5" s="1"/>
  <c r="AQ7" i="5"/>
  <c r="AR7" i="5" s="1"/>
  <c r="AQ66" i="5"/>
  <c r="AR66" i="5" s="1"/>
  <c r="X159" i="5"/>
  <c r="AH284" i="5"/>
  <c r="AM207" i="5"/>
  <c r="AO207" i="5" s="1"/>
  <c r="W353" i="5"/>
  <c r="X353" i="5" s="1"/>
  <c r="AM99" i="5"/>
  <c r="AO99" i="5" s="1"/>
  <c r="AP98" i="5" s="1"/>
  <c r="X314" i="5"/>
  <c r="X13" i="5"/>
  <c r="AG205" i="5"/>
  <c r="AH205" i="5" s="1"/>
  <c r="AG61" i="5"/>
  <c r="AH61" i="5" s="1"/>
  <c r="AG168" i="5"/>
  <c r="AH168" i="5" s="1"/>
  <c r="X181" i="5"/>
  <c r="W347" i="5"/>
  <c r="X347" i="5" s="1"/>
  <c r="AR84" i="5"/>
  <c r="AG94" i="5"/>
  <c r="AH94" i="5" s="1"/>
  <c r="AG345" i="5"/>
  <c r="AH345" i="5" s="1"/>
  <c r="X332" i="5"/>
  <c r="AR24" i="5"/>
  <c r="AH19" i="5"/>
  <c r="X53" i="5"/>
  <c r="W266" i="5"/>
  <c r="X266" i="5" s="1"/>
  <c r="AM337" i="5"/>
  <c r="AO337" i="5" s="1"/>
  <c r="AP337" i="5" s="1"/>
  <c r="AM193" i="5"/>
  <c r="AO193" i="5" s="1"/>
  <c r="AQ194" i="5"/>
  <c r="AR194" i="5" s="1"/>
  <c r="AQ50" i="5"/>
  <c r="AR50" i="5" s="1"/>
  <c r="AQ239" i="5"/>
  <c r="AR239" i="5" s="1"/>
  <c r="AQ95" i="5"/>
  <c r="AR95" i="5" s="1"/>
  <c r="AR154" i="5"/>
  <c r="X153" i="5"/>
  <c r="X9" i="5"/>
  <c r="AR81" i="5"/>
  <c r="X212" i="5"/>
  <c r="AR284" i="5"/>
  <c r="AR140" i="5"/>
  <c r="AQ342" i="5"/>
  <c r="AR342" i="5" s="1"/>
  <c r="AR54" i="5"/>
  <c r="AG236" i="5"/>
  <c r="AH236" i="5" s="1"/>
  <c r="W341" i="5"/>
  <c r="X341" i="5" s="1"/>
  <c r="AR60" i="5"/>
  <c r="AM51" i="5"/>
  <c r="AO51" i="5" s="1"/>
  <c r="AP50" i="5" s="1"/>
  <c r="W302" i="5"/>
  <c r="X302" i="5" s="1"/>
  <c r="AG193" i="5"/>
  <c r="AH193" i="5" s="1"/>
  <c r="AG49" i="5"/>
  <c r="AH49" i="5" s="1"/>
  <c r="AG156" i="5"/>
  <c r="AH156" i="5" s="1"/>
  <c r="W335" i="5"/>
  <c r="X335" i="5" s="1"/>
  <c r="AQ36" i="5"/>
  <c r="AR36" i="5" s="1"/>
  <c r="AG226" i="5"/>
  <c r="AH226" i="5" s="1"/>
  <c r="AG82" i="5"/>
  <c r="AH82" i="5" s="1"/>
  <c r="W320" i="5"/>
  <c r="X320" i="5" s="1"/>
  <c r="AG7" i="5"/>
  <c r="AH7" i="5" s="1"/>
  <c r="AR113" i="5"/>
  <c r="W254" i="5"/>
  <c r="X254" i="5" s="1"/>
  <c r="W110" i="5"/>
  <c r="X110" i="5" s="1"/>
  <c r="AQ326" i="5"/>
  <c r="AR326" i="5" s="1"/>
  <c r="AQ38" i="5"/>
  <c r="AR38" i="5" s="1"/>
  <c r="AQ25" i="5"/>
  <c r="AR25" i="5" s="1"/>
  <c r="AM226" i="5"/>
  <c r="AO226" i="5" s="1"/>
  <c r="AQ83" i="5"/>
  <c r="AR83" i="5" s="1"/>
  <c r="W214" i="5"/>
  <c r="X214" i="5" s="1"/>
  <c r="W141" i="5"/>
  <c r="X141" i="5" s="1"/>
  <c r="AQ69" i="5"/>
  <c r="AR69" i="5" s="1"/>
  <c r="W200" i="5"/>
  <c r="X200" i="5" s="1"/>
  <c r="W56" i="5"/>
  <c r="X56" i="5" s="1"/>
  <c r="AQ272" i="5"/>
  <c r="AR272" i="5" s="1"/>
  <c r="AQ127" i="5"/>
  <c r="AR127" i="5" s="1"/>
  <c r="AQ42" i="5"/>
  <c r="AR42" i="5" s="1"/>
  <c r="W187" i="5"/>
  <c r="X187" i="5" s="1"/>
  <c r="AP226" i="5"/>
  <c r="AP325" i="5"/>
  <c r="AP281" i="5"/>
  <c r="AP256" i="5"/>
  <c r="AP335" i="5"/>
  <c r="AP290" i="5"/>
  <c r="AP329" i="5"/>
  <c r="AP332" i="5"/>
  <c r="AP307" i="5"/>
  <c r="AP287" i="5"/>
  <c r="AP146" i="5"/>
  <c r="AP130" i="5"/>
  <c r="AP28" i="5"/>
  <c r="AP273" i="5"/>
  <c r="AP34" i="5"/>
  <c r="AP301" i="5"/>
  <c r="AP357" i="5"/>
  <c r="AP312" i="5"/>
  <c r="AP154" i="5"/>
  <c r="AP215" i="5"/>
  <c r="AP124" i="5"/>
  <c r="AP94" i="5"/>
  <c r="AP326" i="5"/>
  <c r="AP345" i="5"/>
  <c r="AP302" i="5"/>
  <c r="V22" i="5"/>
  <c r="V269" i="5"/>
  <c r="V256" i="5"/>
  <c r="V86" i="5"/>
  <c r="V307" i="5"/>
  <c r="V77" i="5"/>
  <c r="V338" i="5"/>
  <c r="V80" i="5"/>
  <c r="V47" i="5"/>
  <c r="V322" i="5"/>
  <c r="V356" i="5"/>
  <c r="V197" i="5"/>
  <c r="V55" i="5"/>
  <c r="V38" i="5"/>
  <c r="AF330" i="5"/>
  <c r="AF239" i="5"/>
  <c r="AF301" i="5"/>
  <c r="AF265" i="5"/>
  <c r="AF324" i="5"/>
  <c r="AF136" i="5"/>
  <c r="AF320" i="5"/>
  <c r="AF254" i="5"/>
  <c r="AF295" i="5"/>
  <c r="AF248" i="5"/>
  <c r="AF263" i="5"/>
  <c r="AF148" i="5"/>
  <c r="AF77" i="5"/>
  <c r="AF68" i="5"/>
  <c r="AF245" i="5"/>
  <c r="AF130" i="5"/>
  <c r="AF53" i="5"/>
  <c r="AF178" i="5"/>
  <c r="AF347" i="5"/>
  <c r="AF356" i="5"/>
  <c r="AF277" i="5"/>
  <c r="AF350" i="5"/>
  <c r="AF275" i="5"/>
  <c r="AF184" i="5"/>
  <c r="AF196" i="5"/>
  <c r="V60" i="5"/>
  <c r="V350" i="5"/>
  <c r="V54" i="5"/>
  <c r="V121" i="5"/>
  <c r="V107" i="5"/>
  <c r="V101" i="5"/>
  <c r="V48" i="5"/>
  <c r="V300" i="5"/>
  <c r="V287" i="5"/>
  <c r="V50" i="5"/>
  <c r="V98" i="5"/>
  <c r="V270" i="5"/>
  <c r="V294" i="5"/>
  <c r="V74" i="5"/>
  <c r="V299" i="5"/>
  <c r="V4" i="5"/>
  <c r="V237" i="5"/>
  <c r="V301" i="5"/>
  <c r="V303" i="5"/>
  <c r="V243" i="5"/>
  <c r="V44" i="5"/>
  <c r="V250" i="5"/>
  <c r="V7" i="5"/>
  <c r="AP346" i="5"/>
  <c r="AP338" i="5"/>
  <c r="AP347" i="5"/>
  <c r="AP263" i="5"/>
  <c r="AP254" i="5"/>
  <c r="AP176" i="5"/>
  <c r="AP251" i="5"/>
  <c r="AP22" i="5"/>
  <c r="AP211" i="5"/>
  <c r="AP4" i="5"/>
  <c r="AP284" i="5"/>
  <c r="AP306" i="5"/>
  <c r="AP341" i="5"/>
  <c r="AP223" i="5"/>
  <c r="AP187" i="5"/>
  <c r="AP197" i="5"/>
  <c r="AP82" i="5"/>
  <c r="AP10" i="5"/>
  <c r="AP100" i="5"/>
  <c r="AP344" i="5"/>
  <c r="AP324" i="5"/>
  <c r="AP246" i="5"/>
  <c r="AP260" i="5"/>
  <c r="AP218" i="5"/>
  <c r="AP172" i="5"/>
  <c r="AP236" i="5"/>
  <c r="AP134" i="5"/>
  <c r="AP116" i="5"/>
  <c r="AP314" i="5"/>
  <c r="AP305" i="5"/>
  <c r="AP110" i="5"/>
  <c r="AP259" i="5"/>
  <c r="AP239" i="5"/>
  <c r="AP291" i="5"/>
  <c r="AP297" i="5"/>
  <c r="AP358" i="5"/>
  <c r="AP353" i="5"/>
  <c r="AP191" i="5"/>
  <c r="AP299" i="5"/>
  <c r="AP294" i="5"/>
  <c r="AP264" i="5"/>
  <c r="AP182" i="5"/>
  <c r="AP275" i="5"/>
  <c r="AP258" i="5"/>
  <c r="AF62" i="5"/>
  <c r="AF65" i="5"/>
  <c r="AF71" i="5"/>
  <c r="AF193" i="5"/>
  <c r="AF190" i="5"/>
  <c r="AF227" i="5"/>
  <c r="AF26" i="5"/>
  <c r="AF29" i="5"/>
  <c r="AF297" i="5"/>
  <c r="AF247" i="5"/>
  <c r="AF11" i="5"/>
  <c r="AF32" i="5"/>
  <c r="AF17" i="5"/>
  <c r="AF351" i="5"/>
  <c r="AF176" i="5"/>
  <c r="AF335" i="5"/>
  <c r="AF218" i="5"/>
  <c r="AF197" i="5"/>
  <c r="AF74" i="5"/>
  <c r="AF211" i="5"/>
  <c r="AF266" i="5"/>
  <c r="AF187" i="5"/>
  <c r="AF154" i="5"/>
  <c r="AF93" i="5"/>
  <c r="AF88" i="5"/>
  <c r="AF109" i="5"/>
  <c r="AF344" i="5"/>
  <c r="AF185" i="5"/>
  <c r="AF6" i="5"/>
  <c r="AF112" i="5"/>
  <c r="AF290" i="5"/>
  <c r="AF199" i="5"/>
  <c r="AF232" i="5"/>
  <c r="AF284" i="5"/>
  <c r="AF200" i="5"/>
  <c r="AF326" i="5"/>
  <c r="AF315" i="5"/>
  <c r="AF293" i="5"/>
  <c r="AF257" i="5"/>
  <c r="AF249" i="5"/>
  <c r="AF307" i="5"/>
  <c r="AF163" i="5"/>
  <c r="AF100" i="5"/>
  <c r="AF21" i="5"/>
  <c r="AF194" i="5"/>
  <c r="AF240" i="5"/>
  <c r="AF206" i="5"/>
  <c r="AF82" i="5"/>
  <c r="AF106" i="5"/>
  <c r="V353" i="5"/>
  <c r="V244" i="5"/>
  <c r="V61" i="5"/>
  <c r="V51" i="5"/>
  <c r="V278" i="5"/>
  <c r="V242" i="5"/>
  <c r="V239" i="5"/>
  <c r="V83" i="5"/>
  <c r="V306" i="5"/>
  <c r="V204" i="5"/>
  <c r="V205" i="5"/>
  <c r="V104" i="5"/>
  <c r="V57" i="5"/>
  <c r="V360" i="5"/>
  <c r="V344" i="5"/>
  <c r="V274" i="5"/>
  <c r="V238" i="5"/>
  <c r="V81" i="5"/>
  <c r="V317" i="5"/>
  <c r="V341" i="5"/>
  <c r="V308" i="5"/>
  <c r="V236" i="5"/>
  <c r="V110" i="5"/>
  <c r="V254" i="5"/>
  <c r="V314" i="5"/>
  <c r="V336" i="5"/>
  <c r="V113" i="5"/>
  <c r="V172" i="5"/>
  <c r="V275" i="5"/>
  <c r="V267" i="5"/>
  <c r="V72" i="5"/>
  <c r="V272" i="5"/>
  <c r="V332" i="5"/>
  <c r="V281" i="5"/>
  <c r="V263" i="5"/>
  <c r="V329" i="5"/>
  <c r="V255" i="5"/>
  <c r="V261" i="5"/>
  <c r="V245" i="5"/>
  <c r="V69" i="5"/>
  <c r="V144" i="5"/>
  <c r="V339" i="5"/>
  <c r="V326" i="5"/>
  <c r="V284" i="5"/>
  <c r="V266" i="5"/>
  <c r="V248" i="5"/>
  <c r="V311" i="5"/>
  <c r="V216" i="5"/>
  <c r="V257" i="5"/>
  <c r="V273" i="5"/>
  <c r="AM340" i="8" l="1"/>
  <c r="AN340" i="8" s="1"/>
  <c r="AD293" i="8"/>
  <c r="AE293" i="8" s="1"/>
  <c r="L325" i="8"/>
  <c r="M325" i="8" s="1"/>
  <c r="AD332" i="8"/>
  <c r="AE332" i="8" s="1"/>
  <c r="AM237" i="8"/>
  <c r="AN237" i="8" s="1"/>
  <c r="L131" i="8"/>
  <c r="M131" i="8" s="1"/>
  <c r="L293" i="8"/>
  <c r="M293" i="8" s="1"/>
  <c r="AD19" i="8"/>
  <c r="AE19" i="8" s="1"/>
  <c r="AM190" i="8"/>
  <c r="AN190" i="8" s="1"/>
  <c r="AD348" i="8"/>
  <c r="AE348" i="8" s="1"/>
  <c r="AD298" i="8"/>
  <c r="AE298" i="8" s="1"/>
  <c r="U285" i="8"/>
  <c r="V285" i="8" s="1"/>
  <c r="U169" i="8"/>
  <c r="V169" i="8" s="1"/>
  <c r="AM170" i="8"/>
  <c r="AN170" i="8" s="1"/>
  <c r="AM183" i="8"/>
  <c r="AN183" i="8" s="1"/>
  <c r="AM200" i="8"/>
  <c r="AN200" i="8" s="1"/>
  <c r="L262" i="8"/>
  <c r="M262" i="8" s="1"/>
  <c r="AD256" i="8"/>
  <c r="AE256" i="8" s="1"/>
  <c r="L291" i="8"/>
  <c r="M291" i="8" s="1"/>
  <c r="AM231" i="8"/>
  <c r="AN231" i="8" s="1"/>
  <c r="AD317" i="8"/>
  <c r="AE317" i="8" s="1"/>
  <c r="L158" i="8"/>
  <c r="M158" i="8" s="1"/>
  <c r="AM83" i="8"/>
  <c r="AN83" i="8" s="1"/>
  <c r="AM141" i="8"/>
  <c r="AN141" i="8" s="1"/>
  <c r="AV207" i="8"/>
  <c r="AW207" i="8" s="1"/>
  <c r="AG3" i="8" a="1"/>
  <c r="AG3" i="8" s="1"/>
  <c r="AG5" i="8" s="1"/>
  <c r="AG7" i="8" s="1"/>
  <c r="L34" i="8"/>
  <c r="M34" i="8" s="1"/>
  <c r="AD58" i="8"/>
  <c r="AE58" i="8" s="1"/>
  <c r="AM132" i="8"/>
  <c r="AN132" i="8" s="1"/>
  <c r="AE57" i="8"/>
  <c r="L335" i="8"/>
  <c r="M335" i="8" s="1"/>
  <c r="AD209" i="8"/>
  <c r="AE209" i="8" s="1"/>
  <c r="AD21" i="8"/>
  <c r="AE21" i="8" s="1"/>
  <c r="L305" i="8"/>
  <c r="M305" i="8" s="1"/>
  <c r="AD40" i="8"/>
  <c r="AE40" i="8" s="1"/>
  <c r="U149" i="8"/>
  <c r="V149" i="8" s="1"/>
  <c r="AM286" i="8"/>
  <c r="AN286" i="8" s="1"/>
  <c r="AV306" i="8"/>
  <c r="AW306" i="8" s="1"/>
  <c r="AM313" i="8"/>
  <c r="AN313" i="8" s="1"/>
  <c r="AM213" i="8"/>
  <c r="AN213" i="8" s="1"/>
  <c r="AN334" i="8"/>
  <c r="L309" i="8"/>
  <c r="M309" i="8" s="1"/>
  <c r="L264" i="8"/>
  <c r="M264" i="8" s="1"/>
  <c r="AM115" i="8"/>
  <c r="AN115" i="8" s="1"/>
  <c r="U167" i="8"/>
  <c r="V167" i="8" s="1"/>
  <c r="AM194" i="8"/>
  <c r="AN194" i="8" s="1"/>
  <c r="AD100" i="8"/>
  <c r="AE100" i="8" s="1"/>
  <c r="AD274" i="8"/>
  <c r="AE274" i="8" s="1"/>
  <c r="AV164" i="8"/>
  <c r="AW164" i="8" s="1"/>
  <c r="AD345" i="8"/>
  <c r="AE345" i="8" s="1"/>
  <c r="AD177" i="8"/>
  <c r="AE177" i="8" s="1"/>
  <c r="AP3" i="8" a="1"/>
  <c r="AP3" i="8" s="1"/>
  <c r="AP5" i="8" s="1"/>
  <c r="AP7" i="8" s="1"/>
  <c r="AM357" i="8"/>
  <c r="AN357" i="8" s="1"/>
  <c r="L310" i="8"/>
  <c r="M310" i="8" s="1"/>
  <c r="U290" i="8"/>
  <c r="V290" i="8" s="1"/>
  <c r="AM275" i="8"/>
  <c r="AN275" i="8" s="1"/>
  <c r="AD268" i="8"/>
  <c r="AE268" i="8" s="1"/>
  <c r="U234" i="8"/>
  <c r="V234" i="8" s="1"/>
  <c r="AM335" i="8"/>
  <c r="AN335" i="8" s="1"/>
  <c r="L11" i="8"/>
  <c r="M11" i="8" s="1"/>
  <c r="AM278" i="8"/>
  <c r="AN278" i="8" s="1"/>
  <c r="AE254" i="8"/>
  <c r="AM25" i="8"/>
  <c r="AN25" i="8" s="1"/>
  <c r="U273" i="8"/>
  <c r="V273" i="8" s="1"/>
  <c r="AV82" i="8"/>
  <c r="AW82" i="8" s="1"/>
  <c r="L248" i="8"/>
  <c r="M248" i="8" s="1"/>
  <c r="AM81" i="8"/>
  <c r="AN81" i="8" s="1"/>
  <c r="AD301" i="8"/>
  <c r="AE301" i="8" s="1"/>
  <c r="L354" i="8"/>
  <c r="M354" i="8" s="1"/>
  <c r="AD138" i="8"/>
  <c r="AE138" i="8" s="1"/>
  <c r="O3" i="8" a="1"/>
  <c r="O3" i="8" s="1"/>
  <c r="O5" i="8" s="1"/>
  <c r="O7" i="8" s="1"/>
  <c r="AD344" i="8"/>
  <c r="AE344" i="8" s="1"/>
  <c r="U333" i="8"/>
  <c r="V333" i="8" s="1"/>
  <c r="AD321" i="8"/>
  <c r="AE321" i="8" s="1"/>
  <c r="U311" i="8"/>
  <c r="V311" i="8" s="1"/>
  <c r="AM271" i="8"/>
  <c r="AN271" i="8" s="1"/>
  <c r="AM187" i="8"/>
  <c r="AN187" i="8" s="1"/>
  <c r="AM281" i="8"/>
  <c r="AN281" i="8" s="1"/>
  <c r="AM195" i="8"/>
  <c r="AN195" i="8" s="1"/>
  <c r="AV361" i="8"/>
  <c r="AW361" i="8" s="1"/>
  <c r="AV31" i="8"/>
  <c r="AW31" i="8" s="1"/>
  <c r="U168" i="8"/>
  <c r="V168" i="8" s="1"/>
  <c r="AV40" i="8"/>
  <c r="AW40" i="8" s="1"/>
  <c r="AD253" i="8"/>
  <c r="AE253" i="8" s="1"/>
  <c r="U221" i="8"/>
  <c r="V221" i="8" s="1"/>
  <c r="L145" i="8"/>
  <c r="M145" i="8" s="1"/>
  <c r="AD328" i="8"/>
  <c r="AE328" i="8" s="1"/>
  <c r="L301" i="8"/>
  <c r="M301" i="8" s="1"/>
  <c r="AM85" i="8"/>
  <c r="AN85" i="8" s="1"/>
  <c r="AM178" i="8"/>
  <c r="AN178" i="8" s="1"/>
  <c r="L349" i="8"/>
  <c r="M349" i="8" s="1"/>
  <c r="U247" i="8"/>
  <c r="V247" i="8" s="1"/>
  <c r="V349" i="8"/>
  <c r="L199" i="8"/>
  <c r="M199" i="8" s="1"/>
  <c r="L115" i="8"/>
  <c r="M115" i="8" s="1"/>
  <c r="AV190" i="8"/>
  <c r="AW190" i="8" s="1"/>
  <c r="AM333" i="8"/>
  <c r="AN333" i="8" s="1"/>
  <c r="U319" i="8"/>
  <c r="V319" i="8" s="1"/>
  <c r="AD145" i="8"/>
  <c r="AE145" i="8" s="1"/>
  <c r="U233" i="8"/>
  <c r="V233" i="8" s="1"/>
  <c r="U348" i="8"/>
  <c r="V348" i="8" s="1"/>
  <c r="U206" i="8"/>
  <c r="V206" i="8" s="1"/>
  <c r="AD229" i="8"/>
  <c r="AE229" i="8" s="1"/>
  <c r="AM314" i="8"/>
  <c r="AN314" i="8" s="1"/>
  <c r="AD362" i="8"/>
  <c r="AE362" i="8" s="1"/>
  <c r="L225" i="8"/>
  <c r="M225" i="8" s="1"/>
  <c r="L243" i="8"/>
  <c r="M243" i="8" s="1"/>
  <c r="AD315" i="8"/>
  <c r="AE315" i="8" s="1"/>
  <c r="AM327" i="8"/>
  <c r="AN327" i="8" s="1"/>
  <c r="M244" i="8"/>
  <c r="U355" i="8"/>
  <c r="V355" i="8" s="1"/>
  <c r="AM244" i="8"/>
  <c r="AN244" i="8" s="1"/>
  <c r="AD269" i="8"/>
  <c r="AE269" i="8" s="1"/>
  <c r="L363" i="8"/>
  <c r="M363" i="8" s="1"/>
  <c r="AD340" i="8"/>
  <c r="AE340" i="8" s="1"/>
  <c r="L188" i="8"/>
  <c r="M188" i="8" s="1"/>
  <c r="L29" i="8"/>
  <c r="M29" i="8" s="1"/>
  <c r="AV44" i="8"/>
  <c r="AW44" i="8" s="1"/>
  <c r="AM116" i="8"/>
  <c r="AN116" i="8" s="1"/>
  <c r="AM37" i="8"/>
  <c r="AN37" i="8" s="1"/>
  <c r="U343" i="8"/>
  <c r="V343" i="8" s="1"/>
  <c r="AD80" i="8"/>
  <c r="AE80" i="8" s="1"/>
  <c r="AV305" i="8"/>
  <c r="AD125" i="8"/>
  <c r="AE125" i="8" s="1"/>
  <c r="AD32" i="8"/>
  <c r="AE32" i="8" s="1"/>
  <c r="AD63" i="8"/>
  <c r="AE63" i="8" s="1"/>
  <c r="U113" i="8"/>
  <c r="V113" i="8" s="1"/>
  <c r="AV148" i="8"/>
  <c r="AW148" i="8" s="1"/>
  <c r="AV37" i="8"/>
  <c r="AW37" i="8" s="1"/>
  <c r="AM5" i="8"/>
  <c r="AN5" i="8" s="1"/>
  <c r="AV13" i="8"/>
  <c r="AW13" i="8" s="1"/>
  <c r="AV259" i="8"/>
  <c r="AW259" i="8" s="1"/>
  <c r="AV71" i="8"/>
  <c r="AW71" i="8" s="1"/>
  <c r="AV250" i="8"/>
  <c r="AW250" i="8" s="1"/>
  <c r="AV313" i="8"/>
  <c r="AW313" i="8" s="1"/>
  <c r="AV237" i="8"/>
  <c r="AW237" i="8" s="1"/>
  <c r="AV252" i="8"/>
  <c r="AW252" i="8" s="1"/>
  <c r="AV9" i="8"/>
  <c r="AW9" i="8" s="1"/>
  <c r="AV68" i="8"/>
  <c r="AW68" i="8" s="1"/>
  <c r="AV183" i="8"/>
  <c r="AW183" i="8" s="1"/>
  <c r="AV117" i="8"/>
  <c r="AW117" i="8" s="1"/>
  <c r="AV359" i="8"/>
  <c r="AW359" i="8" s="1"/>
  <c r="AV102" i="8"/>
  <c r="AW102" i="8" s="1"/>
  <c r="AV132" i="8"/>
  <c r="AW132" i="8" s="1"/>
  <c r="AV129" i="8"/>
  <c r="AW129" i="8" s="1"/>
  <c r="AV287" i="8"/>
  <c r="AW287" i="8" s="1"/>
  <c r="X3" i="8" a="1"/>
  <c r="X3" i="8" s="1"/>
  <c r="X5" i="8" s="1"/>
  <c r="X7" i="8" s="1"/>
  <c r="AV35" i="8"/>
  <c r="AW35" i="8" s="1"/>
  <c r="L69" i="8"/>
  <c r="M69" i="8" s="1"/>
  <c r="U24" i="8"/>
  <c r="V24" i="8" s="1"/>
  <c r="AV92" i="8"/>
  <c r="AW92" i="8" s="1"/>
  <c r="AV331" i="8"/>
  <c r="AW331" i="8" s="1"/>
  <c r="U38" i="8"/>
  <c r="V38" i="8" s="1"/>
  <c r="L70" i="8"/>
  <c r="M70" i="8" s="1"/>
  <c r="AV173" i="8"/>
  <c r="AW173" i="8" s="1"/>
  <c r="AV238" i="8"/>
  <c r="AW238" i="8" s="1"/>
  <c r="AV275" i="8"/>
  <c r="AW275" i="8" s="1"/>
  <c r="AV30" i="8"/>
  <c r="AW30" i="8" s="1"/>
  <c r="AV124" i="8"/>
  <c r="AW124" i="8" s="1"/>
  <c r="AV91" i="8"/>
  <c r="AW91" i="8" s="1"/>
  <c r="AV146" i="8"/>
  <c r="AW146" i="8" s="1"/>
  <c r="AV24" i="8"/>
  <c r="AW24" i="8" s="1"/>
  <c r="AV316" i="8"/>
  <c r="AW316" i="8" s="1"/>
  <c r="AV74" i="8"/>
  <c r="AW74" i="8" s="1"/>
  <c r="AV116" i="8"/>
  <c r="AW116" i="8" s="1"/>
  <c r="AV198" i="8"/>
  <c r="AW198" i="8" s="1"/>
  <c r="AM155" i="8"/>
  <c r="AN155" i="8" s="1"/>
  <c r="AV98" i="8"/>
  <c r="AW98" i="8" s="1"/>
  <c r="AV342" i="8"/>
  <c r="AW342" i="8" s="1"/>
  <c r="AV176" i="8"/>
  <c r="AW176" i="8" s="1"/>
  <c r="AV222" i="8"/>
  <c r="AW222" i="8" s="1"/>
  <c r="AV149" i="8"/>
  <c r="AW149" i="8" s="1"/>
  <c r="AV155" i="8"/>
  <c r="AW155" i="8" s="1"/>
  <c r="AV268" i="8"/>
  <c r="AW268" i="8" s="1"/>
  <c r="AV104" i="8"/>
  <c r="AW104" i="8" s="1"/>
  <c r="AV55" i="8"/>
  <c r="AW55" i="8" s="1"/>
  <c r="AV224" i="8"/>
  <c r="AW224" i="8" s="1"/>
  <c r="AV349" i="8"/>
  <c r="AW349" i="8" s="1"/>
  <c r="AV47" i="8"/>
  <c r="AW47" i="8" s="1"/>
  <c r="AV289" i="8"/>
  <c r="AW289" i="8" s="1"/>
  <c r="AV174" i="8"/>
  <c r="AW174" i="8" s="1"/>
  <c r="AV216" i="8"/>
  <c r="AW216" i="8" s="1"/>
  <c r="AV27" i="8"/>
  <c r="AW27" i="8" s="1"/>
  <c r="AV177" i="8"/>
  <c r="AW177" i="8" s="1"/>
  <c r="AW305" i="8"/>
  <c r="AV304" i="8"/>
  <c r="AW304" i="8" s="1"/>
  <c r="AV14" i="8"/>
  <c r="AW14" i="8" s="1"/>
  <c r="AV202" i="8"/>
  <c r="AW202" i="8" s="1"/>
  <c r="AV33" i="8"/>
  <c r="AW33" i="8" s="1"/>
  <c r="AV63" i="8"/>
  <c r="AW63" i="8" s="1"/>
  <c r="AV126" i="8"/>
  <c r="AW126" i="8" s="1"/>
  <c r="AV230" i="8"/>
  <c r="AW230" i="8" s="1"/>
  <c r="AV236" i="8"/>
  <c r="AW236" i="8" s="1"/>
  <c r="AV324" i="8"/>
  <c r="AW324" i="8" s="1"/>
  <c r="AV99" i="8"/>
  <c r="AW99" i="8" s="1"/>
  <c r="AV264" i="8"/>
  <c r="AW264" i="8" s="1"/>
  <c r="AV260" i="8"/>
  <c r="AW260" i="8" s="1"/>
  <c r="AV314" i="8"/>
  <c r="AW314" i="8" s="1"/>
  <c r="AV131" i="8"/>
  <c r="AW131" i="8" s="1"/>
  <c r="AV292" i="8"/>
  <c r="AW292" i="8" s="1"/>
  <c r="AV206" i="8"/>
  <c r="AW206" i="8" s="1"/>
  <c r="AV94" i="8"/>
  <c r="AW94" i="8" s="1"/>
  <c r="AV45" i="8"/>
  <c r="AW45" i="8" s="1"/>
  <c r="AV10" i="8"/>
  <c r="AW10" i="8" s="1"/>
  <c r="AV226" i="8"/>
  <c r="AW226" i="8" s="1"/>
  <c r="AV227" i="8"/>
  <c r="AW227" i="8" s="1"/>
  <c r="AV48" i="8"/>
  <c r="AW48" i="8" s="1"/>
  <c r="AV64" i="8"/>
  <c r="AW64" i="8" s="1"/>
  <c r="AV272" i="8"/>
  <c r="AW272" i="8" s="1"/>
  <c r="AV273" i="8"/>
  <c r="AW273" i="8" s="1"/>
  <c r="AV170" i="8"/>
  <c r="AW170" i="8" s="1"/>
  <c r="AV169" i="8"/>
  <c r="AW169" i="8" s="1"/>
  <c r="AV150" i="8"/>
  <c r="AW150" i="8" s="1"/>
  <c r="AV347" i="8"/>
  <c r="AW347" i="8" s="1"/>
  <c r="AV346" i="8"/>
  <c r="AW346" i="8" s="1"/>
  <c r="AV295" i="8"/>
  <c r="AW295" i="8" s="1"/>
  <c r="AV123" i="8"/>
  <c r="AV122" i="8"/>
  <c r="AW122" i="8" s="1"/>
  <c r="AW123" i="8"/>
  <c r="AV318" i="8"/>
  <c r="AW318" i="8" s="1"/>
  <c r="AV319" i="8"/>
  <c r="AW319" i="8" s="1"/>
  <c r="AV11" i="8"/>
  <c r="AW11" i="8" s="1"/>
  <c r="AV271" i="8"/>
  <c r="AW271" i="8" s="1"/>
  <c r="AV240" i="8"/>
  <c r="AW240" i="8" s="1"/>
  <c r="AV241" i="8"/>
  <c r="AW241" i="8" s="1"/>
  <c r="AV83" i="8"/>
  <c r="AW83" i="8" s="1"/>
  <c r="AV84" i="8"/>
  <c r="AW84" i="8" s="1"/>
  <c r="AV315" i="8"/>
  <c r="AW315" i="8" s="1"/>
  <c r="AV156" i="8"/>
  <c r="AW156" i="8" s="1"/>
  <c r="AV157" i="8"/>
  <c r="AW157" i="8" s="1"/>
  <c r="AM47" i="8"/>
  <c r="AN47" i="8" s="1"/>
  <c r="AV15" i="8"/>
  <c r="AW15" i="8" s="1"/>
  <c r="AV175" i="8"/>
  <c r="AW175" i="8" s="1"/>
  <c r="AV360" i="8"/>
  <c r="AW360" i="8" s="1"/>
  <c r="AV239" i="8"/>
  <c r="AW239" i="8" s="1"/>
  <c r="AV34" i="8"/>
  <c r="AW34" i="8" s="1"/>
  <c r="AV160" i="8"/>
  <c r="AW160" i="8" s="1"/>
  <c r="AV209" i="8"/>
  <c r="AW209" i="8" s="1"/>
  <c r="AV130" i="8"/>
  <c r="AW130" i="8" s="1"/>
  <c r="AV90" i="8"/>
  <c r="AW90" i="8" s="1"/>
  <c r="AV291" i="8"/>
  <c r="AW291" i="8" s="1"/>
  <c r="AV138" i="8"/>
  <c r="AW138" i="8" s="1"/>
  <c r="AV6" i="8"/>
  <c r="AW6" i="8" s="1"/>
  <c r="AV265" i="8"/>
  <c r="AW265" i="8" s="1"/>
  <c r="AV254" i="8"/>
  <c r="AW254" i="8" s="1"/>
  <c r="AV7" i="8"/>
  <c r="AW7" i="8" s="1"/>
  <c r="AV203" i="8"/>
  <c r="AW203" i="8" s="1"/>
  <c r="AV210" i="8"/>
  <c r="AW210" i="8" s="1"/>
  <c r="AV125" i="8"/>
  <c r="AW125" i="8" s="1"/>
  <c r="AV49" i="8"/>
  <c r="AW49" i="8" s="1"/>
  <c r="AV225" i="8"/>
  <c r="AW225" i="8" s="1"/>
  <c r="AV187" i="8"/>
  <c r="AW187" i="8" s="1"/>
  <c r="AV46" i="8"/>
  <c r="AW46" i="8" s="1"/>
  <c r="AV182" i="8"/>
  <c r="AW182" i="8" s="1"/>
  <c r="AV229" i="8"/>
  <c r="AW229" i="8" s="1"/>
  <c r="AV267" i="8"/>
  <c r="AW267" i="8" s="1"/>
  <c r="AV266" i="8"/>
  <c r="AW266" i="8" s="1"/>
  <c r="AV57" i="8"/>
  <c r="AW57" i="8" s="1"/>
  <c r="AV58" i="8"/>
  <c r="AW58" i="8" s="1"/>
  <c r="AV100" i="8"/>
  <c r="AW100" i="8" s="1"/>
  <c r="AV101" i="8"/>
  <c r="AW101" i="8" s="1"/>
  <c r="AV221" i="8"/>
  <c r="AW221" i="8" s="1"/>
  <c r="AV223" i="8"/>
  <c r="AW223" i="8" s="1"/>
  <c r="AV16" i="8"/>
  <c r="AW16" i="8" s="1"/>
  <c r="AV288" i="8"/>
  <c r="AW288" i="8" s="1"/>
  <c r="AV244" i="8"/>
  <c r="AW244" i="8" s="1"/>
  <c r="AV159" i="8"/>
  <c r="AW159" i="8" s="1"/>
  <c r="AV243" i="8"/>
  <c r="AW243" i="8" s="1"/>
  <c r="AV65" i="8"/>
  <c r="AW65" i="8" s="1"/>
  <c r="AV296" i="8"/>
  <c r="AW296" i="8" s="1"/>
  <c r="AV293" i="8"/>
  <c r="AW293" i="8" s="1"/>
  <c r="AV120" i="8"/>
  <c r="AW120" i="8" s="1"/>
  <c r="AV62" i="8"/>
  <c r="AW62" i="8" s="1"/>
  <c r="AV317" i="8"/>
  <c r="AW317" i="8" s="1"/>
  <c r="AV195" i="8"/>
  <c r="AW195" i="8" s="1"/>
  <c r="AV269" i="8"/>
  <c r="AW269" i="8" s="1"/>
  <c r="AV67" i="8"/>
  <c r="AW67" i="8" s="1"/>
  <c r="AV95" i="8"/>
  <c r="AW95" i="8" s="1"/>
  <c r="AV20" i="8"/>
  <c r="AW20" i="8" s="1"/>
  <c r="AV21" i="8"/>
  <c r="AW21" i="8" s="1"/>
  <c r="AV154" i="8"/>
  <c r="AW154" i="8" s="1"/>
  <c r="AV69" i="8"/>
  <c r="AW69" i="8" s="1"/>
  <c r="AV335" i="8"/>
  <c r="AW335" i="8" s="1"/>
  <c r="AV43" i="8"/>
  <c r="AW43" i="8" s="1"/>
  <c r="AV299" i="8"/>
  <c r="AW299" i="8" s="1"/>
  <c r="AV204" i="8"/>
  <c r="AW204" i="8" s="1"/>
  <c r="AV279" i="8"/>
  <c r="AW279" i="8" s="1"/>
  <c r="AV81" i="8"/>
  <c r="AW81" i="8" s="1"/>
  <c r="AV80" i="8"/>
  <c r="AW80" i="8" s="1"/>
  <c r="AV231" i="8"/>
  <c r="AW231" i="8" s="1"/>
  <c r="AV256" i="8"/>
  <c r="AW256" i="8" s="1"/>
  <c r="AV167" i="8"/>
  <c r="AW167" i="8" s="1"/>
  <c r="AV355" i="8"/>
  <c r="AW355" i="8" s="1"/>
  <c r="AV307" i="8"/>
  <c r="AW307" i="8" s="1"/>
  <c r="AV151" i="8"/>
  <c r="AW151" i="8" s="1"/>
  <c r="AV56" i="8"/>
  <c r="AW56" i="8" s="1"/>
  <c r="AV66" i="8"/>
  <c r="AW66" i="8" s="1"/>
  <c r="AV232" i="8"/>
  <c r="AW232" i="8" s="1"/>
  <c r="AV188" i="8"/>
  <c r="AW188" i="8" s="1"/>
  <c r="AV12" i="8"/>
  <c r="AW12" i="8" s="1"/>
  <c r="AV103" i="8"/>
  <c r="AW103" i="8" s="1"/>
  <c r="AV145" i="8"/>
  <c r="AW145" i="8" s="1"/>
  <c r="AV97" i="8"/>
  <c r="AW97" i="8" s="1"/>
  <c r="AW338" i="8"/>
  <c r="AV337" i="8"/>
  <c r="AW337" i="8" s="1"/>
  <c r="AV356" i="8"/>
  <c r="AW356" i="8" s="1"/>
  <c r="AV5" i="8"/>
  <c r="AW5" i="8" s="1"/>
  <c r="AV76" i="8"/>
  <c r="AW76" i="8" s="1"/>
  <c r="AV77" i="8"/>
  <c r="AW77" i="8" s="1"/>
  <c r="AV311" i="8"/>
  <c r="AW311" i="8" s="1"/>
  <c r="U10" i="8"/>
  <c r="V10" i="8" s="1"/>
  <c r="AV302" i="8"/>
  <c r="AW302" i="8" s="1"/>
  <c r="AV303" i="8"/>
  <c r="AW303" i="8" s="1"/>
  <c r="AV294" i="8"/>
  <c r="AW294" i="8" s="1"/>
  <c r="AV139" i="8"/>
  <c r="AW139" i="8" s="1"/>
  <c r="AV205" i="8"/>
  <c r="AW205" i="8" s="1"/>
  <c r="AV290" i="8"/>
  <c r="AW290" i="8" s="1"/>
  <c r="AV196" i="8"/>
  <c r="AW196" i="8" s="1"/>
  <c r="AV308" i="8"/>
  <c r="AW308" i="8" s="1"/>
  <c r="AV262" i="8"/>
  <c r="AW262" i="8" s="1"/>
  <c r="AV263" i="8"/>
  <c r="AW263" i="8" s="1"/>
  <c r="AV39" i="8"/>
  <c r="AW39" i="8" s="1"/>
  <c r="AV38" i="8"/>
  <c r="AW38" i="8" s="1"/>
  <c r="AV93" i="8"/>
  <c r="AW93" i="8" s="1"/>
  <c r="AV178" i="8"/>
  <c r="AW178" i="8" s="1"/>
  <c r="AW42" i="8"/>
  <c r="AV41" i="8"/>
  <c r="AW41" i="8" s="1"/>
  <c r="AV286" i="8"/>
  <c r="AW286" i="8" s="1"/>
  <c r="AV285" i="8"/>
  <c r="AW285" i="8" s="1"/>
  <c r="AV118" i="8"/>
  <c r="AW118" i="8" s="1"/>
  <c r="AV261" i="8"/>
  <c r="AW261" i="8" s="1"/>
  <c r="AV257" i="8"/>
  <c r="AW257" i="8" s="1"/>
  <c r="AV353" i="8"/>
  <c r="AW353" i="8" s="1"/>
  <c r="AV280" i="8"/>
  <c r="AW280" i="8" s="1"/>
  <c r="AV212" i="8"/>
  <c r="AW212" i="8" s="1"/>
  <c r="AV213" i="8"/>
  <c r="AW213" i="8" s="1"/>
  <c r="AV119" i="8"/>
  <c r="AW119" i="8" s="1"/>
  <c r="AV341" i="8"/>
  <c r="AW341" i="8" s="1"/>
  <c r="AV321" i="8"/>
  <c r="AW321" i="8" s="1"/>
  <c r="AV32" i="8"/>
  <c r="AW32" i="8" s="1"/>
  <c r="AV351" i="8"/>
  <c r="AW351" i="8" s="1"/>
  <c r="AV75" i="8"/>
  <c r="AW75" i="8" s="1"/>
  <c r="AV152" i="8"/>
  <c r="AW152" i="8" s="1"/>
  <c r="AV179" i="8"/>
  <c r="AW179" i="8" s="1"/>
  <c r="AV161" i="8"/>
  <c r="AW161" i="8" s="1"/>
  <c r="AV52" i="8"/>
  <c r="AW52" i="8" s="1"/>
  <c r="AV362" i="8"/>
  <c r="AW362" i="8" s="1"/>
  <c r="AV363" i="8"/>
  <c r="AW363" i="8" s="1"/>
  <c r="AV211" i="8"/>
  <c r="AW211" i="8" s="1"/>
  <c r="AV218" i="8"/>
  <c r="AW218" i="8" s="1"/>
  <c r="AV219" i="8"/>
  <c r="AW219" i="8" s="1"/>
  <c r="AV350" i="8"/>
  <c r="AW350" i="8" s="1"/>
  <c r="AV127" i="8"/>
  <c r="AW127" i="8" s="1"/>
  <c r="AV234" i="8"/>
  <c r="AW234" i="8" s="1"/>
  <c r="AV235" i="8"/>
  <c r="AW235" i="8" s="1"/>
  <c r="AV201" i="8"/>
  <c r="AW201" i="8" s="1"/>
  <c r="AV36" i="8"/>
  <c r="AW36" i="8" s="1"/>
  <c r="AV251" i="8"/>
  <c r="AW251" i="8" s="1"/>
  <c r="AV327" i="8"/>
  <c r="AW327" i="8" s="1"/>
  <c r="AV140" i="8"/>
  <c r="AW140" i="8" s="1"/>
  <c r="AV328" i="8"/>
  <c r="AW328" i="8" s="1"/>
  <c r="AV325" i="8"/>
  <c r="AW325" i="8" s="1"/>
  <c r="AV228" i="8"/>
  <c r="AW228" i="8" s="1"/>
  <c r="AV72" i="8"/>
  <c r="AW72" i="8" s="1"/>
  <c r="AV73" i="8"/>
  <c r="AW73" i="8" s="1"/>
  <c r="AV111" i="8"/>
  <c r="AW111" i="8" s="1"/>
  <c r="AV112" i="8"/>
  <c r="AW112" i="8" s="1"/>
  <c r="AV96" i="8"/>
  <c r="AW96" i="8" s="1"/>
  <c r="AV312" i="8"/>
  <c r="AW312" i="8" s="1"/>
  <c r="AV70" i="8"/>
  <c r="AW70" i="8" s="1"/>
  <c r="AV8" i="8"/>
  <c r="AW8" i="8" s="1"/>
  <c r="AV4" i="8"/>
  <c r="AW4" i="8" s="1"/>
  <c r="AV17" i="8"/>
  <c r="AW17" i="8" s="1"/>
  <c r="AV133" i="8"/>
  <c r="AW133" i="8" s="1"/>
  <c r="AV105" i="8"/>
  <c r="AW105" i="8" s="1"/>
  <c r="AV184" i="8"/>
  <c r="AW184" i="8" s="1"/>
  <c r="AV185" i="8"/>
  <c r="AW185" i="8" s="1"/>
  <c r="AV28" i="8"/>
  <c r="AW28" i="8" s="1"/>
  <c r="AV181" i="8"/>
  <c r="AW181" i="8" s="1"/>
  <c r="AV121" i="8"/>
  <c r="AW121" i="8" s="1"/>
  <c r="AV89" i="8"/>
  <c r="AW89" i="8" s="1"/>
  <c r="AV323" i="8"/>
  <c r="AW323" i="8" s="1"/>
  <c r="AV19" i="8"/>
  <c r="AW19" i="8" s="1"/>
  <c r="AV217" i="8"/>
  <c r="AW217" i="8" s="1"/>
  <c r="AV345" i="8"/>
  <c r="AW345" i="8" s="1"/>
  <c r="AD163" i="7"/>
  <c r="AE163" i="7" s="1"/>
  <c r="AD162" i="7"/>
  <c r="AE162" i="7" s="1"/>
  <c r="AM243" i="7"/>
  <c r="AN243" i="7" s="1"/>
  <c r="AD165" i="7"/>
  <c r="AE165" i="7" s="1"/>
  <c r="AD103" i="7"/>
  <c r="AE103" i="7" s="1"/>
  <c r="L56" i="7"/>
  <c r="M56" i="7" s="1"/>
  <c r="T57" i="7" s="1"/>
  <c r="AD208" i="7"/>
  <c r="AE208" i="7" s="1"/>
  <c r="AM359" i="7"/>
  <c r="AN359" i="7" s="1"/>
  <c r="AM64" i="7"/>
  <c r="AN64" i="7" s="1"/>
  <c r="AM360" i="7"/>
  <c r="AN360" i="7" s="1"/>
  <c r="AD299" i="7"/>
  <c r="AE299" i="7" s="1"/>
  <c r="AD300" i="7"/>
  <c r="AE300" i="7" s="1"/>
  <c r="AD96" i="7"/>
  <c r="AE96" i="7" s="1"/>
  <c r="AM219" i="7"/>
  <c r="AN219" i="7" s="1"/>
  <c r="AM163" i="7"/>
  <c r="AN163" i="7" s="1"/>
  <c r="AM355" i="7"/>
  <c r="AN355" i="7" s="1"/>
  <c r="AE297" i="7"/>
  <c r="AD270" i="7"/>
  <c r="AE270" i="7" s="1"/>
  <c r="AM182" i="7"/>
  <c r="AN182" i="7" s="1"/>
  <c r="AM36" i="7"/>
  <c r="AN36" i="7" s="1"/>
  <c r="AM61" i="7"/>
  <c r="AN61" i="7" s="1"/>
  <c r="AD169" i="7"/>
  <c r="AE169" i="7" s="1"/>
  <c r="L233" i="7"/>
  <c r="M233" i="7" s="1"/>
  <c r="T234" i="7" s="1"/>
  <c r="AM353" i="7"/>
  <c r="AN353" i="7" s="1"/>
  <c r="AD354" i="7"/>
  <c r="AE354" i="7" s="1"/>
  <c r="AD355" i="7"/>
  <c r="AE355" i="7" s="1"/>
  <c r="AM272" i="7"/>
  <c r="AN272" i="7" s="1"/>
  <c r="AN129" i="7"/>
  <c r="AD29" i="7"/>
  <c r="AD211" i="7"/>
  <c r="AE211" i="7" s="1"/>
  <c r="AE29" i="7"/>
  <c r="AM82" i="7"/>
  <c r="AN82" i="7" s="1"/>
  <c r="AD197" i="7"/>
  <c r="AE197" i="7" s="1"/>
  <c r="AM294" i="7"/>
  <c r="AN294" i="7" s="1"/>
  <c r="AD313" i="7"/>
  <c r="AE313" i="7" s="1"/>
  <c r="O3" i="7" a="1"/>
  <c r="O3" i="7" s="1"/>
  <c r="U341" i="7"/>
  <c r="V341" i="7" s="1"/>
  <c r="AD278" i="7"/>
  <c r="AE278" i="7" s="1"/>
  <c r="AM85" i="7"/>
  <c r="AN85" i="7" s="1"/>
  <c r="AM289" i="7"/>
  <c r="AN289" i="7" s="1"/>
  <c r="AD146" i="7"/>
  <c r="AE146" i="7" s="1"/>
  <c r="AD127" i="7"/>
  <c r="AE127" i="7" s="1"/>
  <c r="AM143" i="7"/>
  <c r="AN143" i="7" s="1"/>
  <c r="U98" i="7"/>
  <c r="V98" i="7" s="1"/>
  <c r="AD202" i="7"/>
  <c r="AE202" i="7" s="1"/>
  <c r="AM141" i="7"/>
  <c r="AN141" i="7" s="1"/>
  <c r="AM129" i="7"/>
  <c r="AD258" i="7"/>
  <c r="AE258" i="7" s="1"/>
  <c r="AD284" i="7"/>
  <c r="AE284" i="7" s="1"/>
  <c r="AM100" i="7"/>
  <c r="AN100" i="7" s="1"/>
  <c r="AD51" i="7"/>
  <c r="AE51" i="7" s="1"/>
  <c r="AD335" i="7"/>
  <c r="AE335" i="7" s="1"/>
  <c r="U158" i="7"/>
  <c r="V158" i="7" s="1"/>
  <c r="AM301" i="7"/>
  <c r="AN301" i="7" s="1"/>
  <c r="AM262" i="7"/>
  <c r="AN262" i="7" s="1"/>
  <c r="AM194" i="7"/>
  <c r="AN194" i="7" s="1"/>
  <c r="AM230" i="7"/>
  <c r="AN230" i="7" s="1"/>
  <c r="AD212" i="7"/>
  <c r="AE212" i="7" s="1"/>
  <c r="M170" i="7"/>
  <c r="T171" i="7" s="1"/>
  <c r="AM231" i="7"/>
  <c r="AN231" i="7" s="1"/>
  <c r="AD94" i="7"/>
  <c r="AE94" i="7" s="1"/>
  <c r="AM348" i="7"/>
  <c r="AN348" i="7" s="1"/>
  <c r="L169" i="7"/>
  <c r="M169" i="7" s="1"/>
  <c r="T170" i="7" s="1"/>
  <c r="AM131" i="7"/>
  <c r="AN131" i="7" s="1"/>
  <c r="AD264" i="7"/>
  <c r="AE264" i="7" s="1"/>
  <c r="AM80" i="7"/>
  <c r="AN80" i="7" s="1"/>
  <c r="AM216" i="7"/>
  <c r="AN216" i="7" s="1"/>
  <c r="AD216" i="7"/>
  <c r="AE216" i="7" s="1"/>
  <c r="AM268" i="7"/>
  <c r="AN268" i="7" s="1"/>
  <c r="AE198" i="7"/>
  <c r="U194" i="7"/>
  <c r="V194" i="7" s="1"/>
  <c r="AM180" i="7"/>
  <c r="AN180" i="7" s="1"/>
  <c r="AD196" i="7"/>
  <c r="AE196" i="7" s="1"/>
  <c r="AM229" i="7"/>
  <c r="AN229" i="7" s="1"/>
  <c r="AM166" i="7"/>
  <c r="AN166" i="7" s="1"/>
  <c r="AD316" i="7"/>
  <c r="AE316" i="7" s="1"/>
  <c r="AM221" i="7"/>
  <c r="AN221" i="7" s="1"/>
  <c r="U6" i="7"/>
  <c r="V6" i="7" s="1"/>
  <c r="AM66" i="7"/>
  <c r="AN66" i="7" s="1"/>
  <c r="AN4" i="7"/>
  <c r="AM31" i="7"/>
  <c r="AN31" i="7" s="1"/>
  <c r="AM69" i="7"/>
  <c r="AN69" i="7" s="1"/>
  <c r="AM337" i="7"/>
  <c r="AN337" i="7" s="1"/>
  <c r="AM336" i="7"/>
  <c r="AN336" i="7" s="1"/>
  <c r="U53" i="7"/>
  <c r="V53" i="7" s="1"/>
  <c r="L27" i="7"/>
  <c r="M27" i="7" s="1"/>
  <c r="T28" i="7" s="1"/>
  <c r="AM128" i="7"/>
  <c r="AN128" i="7" s="1"/>
  <c r="AD71" i="7"/>
  <c r="AE71" i="7" s="1"/>
  <c r="AD70" i="7"/>
  <c r="AE70" i="7" s="1"/>
  <c r="AM190" i="7"/>
  <c r="AN190" i="7" s="1"/>
  <c r="AM135" i="7"/>
  <c r="AN135" i="7" s="1"/>
  <c r="AM210" i="7"/>
  <c r="AN210" i="7" s="1"/>
  <c r="AM266" i="7"/>
  <c r="AN266" i="7" s="1"/>
  <c r="AD351" i="7"/>
  <c r="AE351" i="7" s="1"/>
  <c r="AM25" i="7"/>
  <c r="AN25" i="7" s="1"/>
  <c r="AM250" i="7"/>
  <c r="AN250" i="7" s="1"/>
  <c r="AM175" i="7"/>
  <c r="AN175" i="7" s="1"/>
  <c r="AM323" i="7"/>
  <c r="AN323" i="7" s="1"/>
  <c r="AM32" i="7"/>
  <c r="AN32" i="7" s="1"/>
  <c r="AM295" i="7"/>
  <c r="AN295" i="7" s="1"/>
  <c r="AD294" i="7"/>
  <c r="AE294" i="7" s="1"/>
  <c r="AM154" i="7"/>
  <c r="AN154" i="7" s="1"/>
  <c r="U36" i="7"/>
  <c r="V36" i="7" s="1"/>
  <c r="U101" i="7"/>
  <c r="V101" i="7" s="1"/>
  <c r="U302" i="7"/>
  <c r="V302" i="7" s="1"/>
  <c r="AD85" i="7"/>
  <c r="AE85" i="7" s="1"/>
  <c r="AM138" i="7"/>
  <c r="AN138" i="7" s="1"/>
  <c r="AM177" i="7"/>
  <c r="AN177" i="7" s="1"/>
  <c r="AD274" i="7"/>
  <c r="AE274" i="7" s="1"/>
  <c r="AM199" i="7"/>
  <c r="AN199" i="7" s="1"/>
  <c r="AM287" i="7"/>
  <c r="AN287" i="7" s="1"/>
  <c r="AM310" i="7"/>
  <c r="AN310" i="7" s="1"/>
  <c r="AM311" i="7"/>
  <c r="AN311" i="7" s="1"/>
  <c r="AD77" i="7"/>
  <c r="AE77" i="7" s="1"/>
  <c r="AD76" i="7"/>
  <c r="AE76" i="7" s="1"/>
  <c r="AD27" i="7"/>
  <c r="AE27" i="7" s="1"/>
  <c r="AD226" i="7"/>
  <c r="AE226" i="7" s="1"/>
  <c r="U309" i="7"/>
  <c r="V309" i="7" s="1"/>
  <c r="AM253" i="7"/>
  <c r="AN253" i="7" s="1"/>
  <c r="AM347" i="7"/>
  <c r="AN347" i="7" s="1"/>
  <c r="AM233" i="7"/>
  <c r="AN233" i="7" s="1"/>
  <c r="AM232" i="7"/>
  <c r="AN232" i="7" s="1"/>
  <c r="AD337" i="7"/>
  <c r="AE337" i="7" s="1"/>
  <c r="U201" i="7"/>
  <c r="V201" i="7" s="1"/>
  <c r="AD318" i="7"/>
  <c r="AE318" i="7" s="1"/>
  <c r="AD222" i="7"/>
  <c r="AE222" i="7" s="1"/>
  <c r="AD223" i="7"/>
  <c r="AE223" i="7" s="1"/>
  <c r="AM344" i="7"/>
  <c r="AN344" i="7" s="1"/>
  <c r="AM345" i="7"/>
  <c r="AN345" i="7" s="1"/>
  <c r="AM302" i="7"/>
  <c r="AN302" i="7" s="1"/>
  <c r="AD172" i="7"/>
  <c r="AE172" i="7" s="1"/>
  <c r="AM20" i="7"/>
  <c r="AN20" i="7" s="1"/>
  <c r="AM21" i="7"/>
  <c r="AN21" i="7" s="1"/>
  <c r="AM335" i="7"/>
  <c r="AN335" i="7" s="1"/>
  <c r="AM334" i="7"/>
  <c r="AN334" i="7" s="1"/>
  <c r="AD185" i="7"/>
  <c r="AE185" i="7" s="1"/>
  <c r="AD184" i="7"/>
  <c r="AE184" i="7" s="1"/>
  <c r="L26" i="7"/>
  <c r="M26" i="7" s="1"/>
  <c r="T27" i="7" s="1"/>
  <c r="U26" i="7" s="1"/>
  <c r="V26" i="7" s="1"/>
  <c r="AD319" i="7"/>
  <c r="AE319" i="7" s="1"/>
  <c r="AD326" i="7"/>
  <c r="AE326" i="7" s="1"/>
  <c r="AD157" i="7"/>
  <c r="AE157" i="7" s="1"/>
  <c r="AD280" i="7"/>
  <c r="AE280" i="7" s="1"/>
  <c r="AM349" i="7"/>
  <c r="AN349" i="7" s="1"/>
  <c r="AD137" i="7"/>
  <c r="AE137" i="7" s="1"/>
  <c r="AD243" i="7"/>
  <c r="AE243" i="7" s="1"/>
  <c r="AD305" i="7"/>
  <c r="AE305" i="7" s="1"/>
  <c r="AM197" i="7"/>
  <c r="AN197" i="7" s="1"/>
  <c r="AD186" i="7"/>
  <c r="AE186" i="7" s="1"/>
  <c r="AD187" i="7"/>
  <c r="AE187" i="7" s="1"/>
  <c r="AD6" i="7"/>
  <c r="AE6" i="7" s="1"/>
  <c r="AD128" i="7"/>
  <c r="AE128" i="7" s="1"/>
  <c r="AM160" i="7"/>
  <c r="AN160" i="7" s="1"/>
  <c r="AM236" i="7"/>
  <c r="AN236" i="7" s="1"/>
  <c r="AM95" i="7"/>
  <c r="AN95" i="7" s="1"/>
  <c r="AM248" i="7"/>
  <c r="AN248" i="7" s="1"/>
  <c r="AM300" i="7"/>
  <c r="AN300" i="7" s="1"/>
  <c r="AD108" i="7"/>
  <c r="AE108" i="7" s="1"/>
  <c r="AD298" i="7"/>
  <c r="AE298" i="7" s="1"/>
  <c r="U50" i="7"/>
  <c r="V50" i="7" s="1"/>
  <c r="U216" i="7"/>
  <c r="V216" i="7" s="1"/>
  <c r="AM239" i="7"/>
  <c r="AN239" i="7" s="1"/>
  <c r="AM238" i="7"/>
  <c r="AN238" i="7" s="1"/>
  <c r="AD214" i="7"/>
  <c r="AE214" i="7" s="1"/>
  <c r="AD213" i="7"/>
  <c r="AE213" i="7" s="1"/>
  <c r="AD176" i="7"/>
  <c r="AE176" i="7" s="1"/>
  <c r="AM151" i="7"/>
  <c r="AN151" i="7" s="1"/>
  <c r="AM104" i="7"/>
  <c r="AN104" i="7" s="1"/>
  <c r="AD260" i="7"/>
  <c r="AE260" i="7" s="1"/>
  <c r="AD194" i="7"/>
  <c r="AE194" i="7" s="1"/>
  <c r="U327" i="7"/>
  <c r="AM47" i="7"/>
  <c r="AN47" i="7" s="1"/>
  <c r="AN48" i="7"/>
  <c r="AD68" i="7"/>
  <c r="AE68" i="7" s="1"/>
  <c r="AM277" i="7"/>
  <c r="AN277" i="7" s="1"/>
  <c r="AD262" i="7"/>
  <c r="AE262" i="7" s="1"/>
  <c r="AD166" i="7"/>
  <c r="AE166" i="7" s="1"/>
  <c r="U339" i="7"/>
  <c r="V339" i="7" s="1"/>
  <c r="U157" i="7"/>
  <c r="V157" i="7" s="1"/>
  <c r="U186" i="7"/>
  <c r="U354" i="7"/>
  <c r="V354" i="7" s="1"/>
  <c r="U178" i="7"/>
  <c r="V178" i="7" s="1"/>
  <c r="U245" i="7"/>
  <c r="V245" i="7" s="1"/>
  <c r="U218" i="7"/>
  <c r="V218" i="7" s="1"/>
  <c r="U348" i="7"/>
  <c r="V348" i="7" s="1"/>
  <c r="U12" i="7"/>
  <c r="V12" i="7" s="1"/>
  <c r="U107" i="7"/>
  <c r="V107" i="7" s="1"/>
  <c r="U316" i="7"/>
  <c r="V316" i="7" s="1"/>
  <c r="U7" i="7"/>
  <c r="V7" i="7" s="1"/>
  <c r="U167" i="7"/>
  <c r="V167" i="7" s="1"/>
  <c r="U108" i="7"/>
  <c r="V108" i="7" s="1"/>
  <c r="U195" i="7"/>
  <c r="V195" i="7" s="1"/>
  <c r="U70" i="7"/>
  <c r="V70" i="7" s="1"/>
  <c r="U210" i="7"/>
  <c r="V210" i="7" s="1"/>
  <c r="U120" i="7"/>
  <c r="V120" i="7" s="1"/>
  <c r="U298" i="7"/>
  <c r="V298" i="7" s="1"/>
  <c r="U23" i="7"/>
  <c r="V23" i="7" s="1"/>
  <c r="U335" i="7"/>
  <c r="V335" i="7" s="1"/>
  <c r="U268" i="7"/>
  <c r="V268" i="7" s="1"/>
  <c r="U307" i="7"/>
  <c r="V307" i="7" s="1"/>
  <c r="U58" i="7"/>
  <c r="U143" i="7"/>
  <c r="V143" i="7" s="1"/>
  <c r="U80" i="7"/>
  <c r="V80" i="7" s="1"/>
  <c r="U128" i="7"/>
  <c r="V128" i="7" s="1"/>
  <c r="U204" i="7"/>
  <c r="V204" i="7" s="1"/>
  <c r="U248" i="7"/>
  <c r="V248" i="7" s="1"/>
  <c r="U159" i="7"/>
  <c r="V159" i="7" s="1"/>
  <c r="U241" i="7"/>
  <c r="V241" i="7" s="1"/>
  <c r="U234" i="7"/>
  <c r="V234" i="7" s="1"/>
  <c r="U217" i="7"/>
  <c r="V217" i="7" s="1"/>
  <c r="U18" i="7"/>
  <c r="U283" i="7"/>
  <c r="V283" i="7" s="1"/>
  <c r="U79" i="7"/>
  <c r="V79" i="7" s="1"/>
  <c r="U320" i="7"/>
  <c r="V320" i="7" s="1"/>
  <c r="U94" i="7"/>
  <c r="V94" i="7" s="1"/>
  <c r="U239" i="7"/>
  <c r="V239" i="7" s="1"/>
  <c r="U173" i="7"/>
  <c r="V173" i="7" s="1"/>
  <c r="U227" i="7"/>
  <c r="V227" i="7" s="1"/>
  <c r="U154" i="7"/>
  <c r="V154" i="7" s="1"/>
  <c r="U153" i="7"/>
  <c r="V153" i="7" s="1"/>
  <c r="U15" i="7"/>
  <c r="V15" i="7" s="1"/>
  <c r="U231" i="7"/>
  <c r="V231" i="7" s="1"/>
  <c r="U65" i="7"/>
  <c r="V65" i="7" s="1"/>
  <c r="U31" i="7"/>
  <c r="V31" i="7" s="1"/>
  <c r="U254" i="7"/>
  <c r="V254" i="7" s="1"/>
  <c r="U262" i="7"/>
  <c r="V262" i="7" s="1"/>
  <c r="U329" i="7"/>
  <c r="V329" i="7" s="1"/>
  <c r="U73" i="7"/>
  <c r="V73" i="7" s="1"/>
  <c r="U221" i="7"/>
  <c r="V221" i="7" s="1"/>
  <c r="U270" i="7"/>
  <c r="V270" i="7" s="1"/>
  <c r="U42" i="7"/>
  <c r="V42" i="7" s="1"/>
  <c r="U131" i="7"/>
  <c r="V131" i="7" s="1"/>
  <c r="U260" i="7"/>
  <c r="V260" i="7" s="1"/>
  <c r="U105" i="7"/>
  <c r="V105" i="7" s="1"/>
  <c r="U11" i="7"/>
  <c r="V11" i="7" s="1"/>
  <c r="U296" i="7"/>
  <c r="V296" i="7" s="1"/>
  <c r="U100" i="7"/>
  <c r="V100" i="7" s="1"/>
  <c r="U350" i="7"/>
  <c r="V350" i="7" s="1"/>
  <c r="U39" i="7"/>
  <c r="V39" i="7" s="1"/>
  <c r="U111" i="7"/>
  <c r="V111" i="7" s="1"/>
  <c r="U84" i="7"/>
  <c r="V84" i="7" s="1"/>
  <c r="U191" i="7"/>
  <c r="V191" i="7" s="1"/>
  <c r="U226" i="7"/>
  <c r="V226" i="7" s="1"/>
  <c r="U208" i="7"/>
  <c r="V208" i="7" s="1"/>
  <c r="U295" i="7"/>
  <c r="V295" i="7" s="1"/>
  <c r="U171" i="7"/>
  <c r="V171" i="7" s="1"/>
  <c r="U68" i="7"/>
  <c r="V68" i="7" s="1"/>
  <c r="U106" i="7"/>
  <c r="V106" i="7" s="1"/>
  <c r="U223" i="7"/>
  <c r="V223" i="7" s="1"/>
  <c r="U41" i="7"/>
  <c r="V41" i="7" s="1"/>
  <c r="U357" i="7"/>
  <c r="V357" i="7" s="1"/>
  <c r="U203" i="7"/>
  <c r="V203" i="7" s="1"/>
  <c r="U96" i="7"/>
  <c r="V96" i="7" s="1"/>
  <c r="U181" i="7"/>
  <c r="V181" i="7" s="1"/>
  <c r="U140" i="7"/>
  <c r="V140" i="7" s="1"/>
  <c r="U285" i="7"/>
  <c r="V285" i="7" s="1"/>
  <c r="U331" i="7"/>
  <c r="V331" i="7" s="1"/>
  <c r="U165" i="7"/>
  <c r="V165" i="7" s="1"/>
  <c r="U314" i="7"/>
  <c r="V314" i="7" s="1"/>
  <c r="U199" i="7"/>
  <c r="V199" i="7" s="1"/>
  <c r="U229" i="7"/>
  <c r="V229" i="7" s="1"/>
  <c r="U47" i="7"/>
  <c r="V47" i="7" s="1"/>
  <c r="U277" i="7"/>
  <c r="V277" i="7" s="1"/>
  <c r="U72" i="7"/>
  <c r="V72" i="7" s="1"/>
  <c r="U291" i="7"/>
  <c r="V291" i="7" s="1"/>
  <c r="U149" i="7"/>
  <c r="V149" i="7" s="1"/>
  <c r="U319" i="7"/>
  <c r="V319" i="7" s="1"/>
  <c r="U214" i="7"/>
  <c r="U145" i="7"/>
  <c r="V145" i="7" s="1"/>
  <c r="U258" i="7"/>
  <c r="V258" i="7" s="1"/>
  <c r="U126" i="7"/>
  <c r="V126" i="7" s="1"/>
  <c r="U272" i="7"/>
  <c r="V272" i="7" s="1"/>
  <c r="U310" i="7"/>
  <c r="V310" i="7" s="1"/>
  <c r="U114" i="7"/>
  <c r="V114" i="7" s="1"/>
  <c r="U267" i="7"/>
  <c r="V267" i="7" s="1"/>
  <c r="U184" i="7"/>
  <c r="V184" i="7" s="1"/>
  <c r="U54" i="7"/>
  <c r="V54" i="7" s="1"/>
  <c r="U238" i="7"/>
  <c r="V238" i="7" s="1"/>
  <c r="U347" i="7"/>
  <c r="V347" i="7" s="1"/>
  <c r="U60" i="7"/>
  <c r="V60" i="7" s="1"/>
  <c r="U293" i="7"/>
  <c r="V293" i="7" s="1"/>
  <c r="U29" i="7"/>
  <c r="V29" i="7" s="1"/>
  <c r="U322" i="7"/>
  <c r="V322" i="7" s="1"/>
  <c r="U24" i="7"/>
  <c r="V24" i="7" s="1"/>
  <c r="U332" i="7"/>
  <c r="V332" i="7" s="1"/>
  <c r="U211" i="7"/>
  <c r="V211" i="7" s="1"/>
  <c r="U297" i="7"/>
  <c r="V297" i="7" s="1"/>
  <c r="U334" i="7"/>
  <c r="V334" i="7" s="1"/>
  <c r="U17" i="7"/>
  <c r="V17" i="7" s="1"/>
  <c r="V18" i="7"/>
  <c r="U355" i="7"/>
  <c r="V355" i="7" s="1"/>
  <c r="U263" i="7"/>
  <c r="V263" i="7" s="1"/>
  <c r="U32" i="7"/>
  <c r="V32" i="7" s="1"/>
  <c r="U317" i="7"/>
  <c r="V317" i="7" s="1"/>
  <c r="U75" i="7"/>
  <c r="V75" i="7" s="1"/>
  <c r="V343" i="7"/>
  <c r="U342" i="7"/>
  <c r="V342" i="7" s="1"/>
  <c r="U88" i="7"/>
  <c r="V88" i="7" s="1"/>
  <c r="V89" i="7"/>
  <c r="U290" i="7"/>
  <c r="V290" i="7" s="1"/>
  <c r="U8" i="7"/>
  <c r="V8" i="7" s="1"/>
  <c r="U289" i="7"/>
  <c r="V289" i="7" s="1"/>
  <c r="U345" i="7"/>
  <c r="V345" i="7" s="1"/>
  <c r="U351" i="7"/>
  <c r="V351" i="7" s="1"/>
  <c r="U360" i="7"/>
  <c r="V360" i="7" s="1"/>
  <c r="U82" i="7"/>
  <c r="V82" i="7" s="1"/>
  <c r="U138" i="7"/>
  <c r="V138" i="7" s="1"/>
  <c r="U168" i="7"/>
  <c r="V168" i="7" s="1"/>
  <c r="U141" i="7"/>
  <c r="V141" i="7" s="1"/>
  <c r="U299" i="7"/>
  <c r="V299" i="7" s="1"/>
  <c r="U337" i="7"/>
  <c r="V337" i="7" s="1"/>
  <c r="U45" i="7"/>
  <c r="V45" i="7" s="1"/>
  <c r="U123" i="7"/>
  <c r="V123" i="7" s="1"/>
  <c r="U25" i="7"/>
  <c r="V25" i="7" s="1"/>
  <c r="U175" i="7"/>
  <c r="V175" i="7" s="1"/>
  <c r="U236" i="7"/>
  <c r="V236" i="7" s="1"/>
  <c r="U232" i="7"/>
  <c r="V232" i="7" s="1"/>
  <c r="U274" i="7"/>
  <c r="V274" i="7" s="1"/>
  <c r="U197" i="7"/>
  <c r="V197" i="7" s="1"/>
  <c r="U179" i="7"/>
  <c r="V179" i="7" s="1"/>
  <c r="U115" i="7"/>
  <c r="V115" i="7" s="1"/>
  <c r="U99" i="7"/>
  <c r="V99" i="7" s="1"/>
  <c r="U121" i="7"/>
  <c r="V121" i="7" s="1"/>
  <c r="U243" i="7"/>
  <c r="V243" i="7" s="1"/>
  <c r="U188" i="7"/>
  <c r="V188" i="7" s="1"/>
  <c r="U280" i="7"/>
  <c r="V280" i="7" s="1"/>
  <c r="U91" i="7"/>
  <c r="V91" i="7" s="1"/>
  <c r="U9" i="7"/>
  <c r="V9" i="7" s="1"/>
  <c r="U206" i="7"/>
  <c r="V206" i="7" s="1"/>
  <c r="V207" i="7"/>
  <c r="U235" i="7"/>
  <c r="V235" i="7" s="1"/>
  <c r="U265" i="7"/>
  <c r="V265" i="7" s="1"/>
  <c r="U215" i="7"/>
  <c r="V215" i="7" s="1"/>
  <c r="U249" i="7"/>
  <c r="V249" i="7" s="1"/>
  <c r="U266" i="7"/>
  <c r="V266" i="7" s="1"/>
  <c r="U352" i="7"/>
  <c r="V352" i="7" s="1"/>
  <c r="U103" i="7"/>
  <c r="V103" i="7" s="1"/>
  <c r="U246" i="7"/>
  <c r="V246" i="7" s="1"/>
  <c r="U135" i="7"/>
  <c r="V135" i="7" s="1"/>
  <c r="U324" i="7"/>
  <c r="V324" i="7" s="1"/>
  <c r="U61" i="7"/>
  <c r="V61" i="7" s="1"/>
  <c r="U174" i="7"/>
  <c r="V174" i="7" s="1"/>
  <c r="U196" i="7"/>
  <c r="V196" i="7" s="1"/>
  <c r="U19" i="7"/>
  <c r="V19" i="7" s="1"/>
  <c r="U269" i="7"/>
  <c r="V269" i="7" s="1"/>
  <c r="U150" i="7"/>
  <c r="V150" i="7" s="1"/>
  <c r="U301" i="7"/>
  <c r="V301" i="7" s="1"/>
  <c r="U304" i="7"/>
  <c r="V304" i="7" s="1"/>
  <c r="U336" i="7"/>
  <c r="V336" i="7" s="1"/>
  <c r="U129" i="7"/>
  <c r="V129" i="7" s="1"/>
  <c r="U160" i="7"/>
  <c r="V160" i="7" s="1"/>
  <c r="U77" i="7"/>
  <c r="V77" i="7" s="1"/>
  <c r="U278" i="7"/>
  <c r="V278" i="7" s="1"/>
  <c r="U76" i="7"/>
  <c r="V76" i="7" s="1"/>
  <c r="U305" i="7"/>
  <c r="V305" i="7" s="1"/>
  <c r="U163" i="7"/>
  <c r="V163" i="7" s="1"/>
  <c r="U187" i="7"/>
  <c r="V187" i="7" s="1"/>
  <c r="U86" i="7"/>
  <c r="V86" i="7" s="1"/>
  <c r="U81" i="7"/>
  <c r="V81" i="7" s="1"/>
  <c r="U361" i="7"/>
  <c r="V361" i="7" s="1"/>
  <c r="U124" i="7"/>
  <c r="V124" i="7" s="1"/>
  <c r="U109" i="7"/>
  <c r="V109" i="7" s="1"/>
  <c r="U95" i="7"/>
  <c r="V95" i="7" s="1"/>
  <c r="U300" i="7"/>
  <c r="V300" i="7" s="1"/>
  <c r="U90" i="7"/>
  <c r="V90" i="7" s="1"/>
  <c r="U358" i="7"/>
  <c r="V358" i="7" s="1"/>
  <c r="U46" i="7"/>
  <c r="V46" i="7" s="1"/>
  <c r="U356" i="7"/>
  <c r="V356" i="7" s="1"/>
  <c r="U51" i="7"/>
  <c r="V51" i="7" s="1"/>
  <c r="U169" i="7"/>
  <c r="V169" i="7" s="1"/>
  <c r="U122" i="7"/>
  <c r="V122" i="7" s="1"/>
  <c r="U177" i="7"/>
  <c r="V177" i="7" s="1"/>
  <c r="U4" i="7"/>
  <c r="V4" i="7" s="1"/>
  <c r="U328" i="7"/>
  <c r="V328" i="7" s="1"/>
  <c r="U190" i="7"/>
  <c r="V190" i="7" s="1"/>
  <c r="U125" i="7"/>
  <c r="V125" i="7" s="1"/>
  <c r="U284" i="7"/>
  <c r="V284" i="7" s="1"/>
  <c r="U363" i="7"/>
  <c r="V363" i="7" s="1"/>
  <c r="U362" i="7"/>
  <c r="V362" i="7" s="1"/>
  <c r="U193" i="7"/>
  <c r="V193" i="7" s="1"/>
  <c r="U359" i="7"/>
  <c r="V359" i="7" s="1"/>
  <c r="U315" i="7"/>
  <c r="V315" i="7" s="1"/>
  <c r="U198" i="7"/>
  <c r="V198" i="7" s="1"/>
  <c r="U318" i="7"/>
  <c r="V318" i="7" s="1"/>
  <c r="U313" i="7"/>
  <c r="V313" i="7" s="1"/>
  <c r="U110" i="7"/>
  <c r="V110" i="7" s="1"/>
  <c r="U294" i="7"/>
  <c r="V294" i="7" s="1"/>
  <c r="U5" i="7"/>
  <c r="V5" i="7" s="1"/>
  <c r="U85" i="7"/>
  <c r="V85" i="7" s="1"/>
  <c r="U308" i="7"/>
  <c r="V308" i="7" s="1"/>
  <c r="U55" i="7"/>
  <c r="V55" i="7" s="1"/>
  <c r="U20" i="7"/>
  <c r="V20" i="7" s="1"/>
  <c r="U207" i="7"/>
  <c r="U16" i="7"/>
  <c r="V16" i="7" s="1"/>
  <c r="U137" i="7"/>
  <c r="V137" i="7" s="1"/>
  <c r="U183" i="7"/>
  <c r="V183" i="7" s="1"/>
  <c r="U147" i="7"/>
  <c r="V147" i="7" s="1"/>
  <c r="U256" i="7"/>
  <c r="V256" i="7" s="1"/>
  <c r="V186" i="7"/>
  <c r="U185" i="7"/>
  <c r="V185" i="7" s="1"/>
  <c r="U276" i="7"/>
  <c r="V276" i="7" s="1"/>
  <c r="U104" i="7"/>
  <c r="V104" i="7" s="1"/>
  <c r="U92" i="7"/>
  <c r="V92" i="7" s="1"/>
  <c r="U306" i="7"/>
  <c r="V306" i="7" s="1"/>
  <c r="U212" i="7"/>
  <c r="V212" i="7" s="1"/>
  <c r="U252" i="7"/>
  <c r="V252" i="7" s="1"/>
  <c r="U253" i="7"/>
  <c r="V253" i="7" s="1"/>
  <c r="U200" i="7"/>
  <c r="V200" i="7" s="1"/>
  <c r="U220" i="7"/>
  <c r="V220" i="7" s="1"/>
  <c r="U40" i="7"/>
  <c r="V40" i="7" s="1"/>
  <c r="U244" i="7"/>
  <c r="V244" i="7" s="1"/>
  <c r="U44" i="7"/>
  <c r="V44" i="7" s="1"/>
  <c r="U247" i="7"/>
  <c r="V247" i="7" s="1"/>
  <c r="U251" i="7"/>
  <c r="V251" i="7" s="1"/>
  <c r="U130" i="7"/>
  <c r="V130" i="7" s="1"/>
  <c r="U164" i="7"/>
  <c r="V164" i="7" s="1"/>
  <c r="U230" i="7"/>
  <c r="V230" i="7" s="1"/>
  <c r="U282" i="7"/>
  <c r="V282" i="7" s="1"/>
  <c r="U152" i="7"/>
  <c r="V152" i="7" s="1"/>
  <c r="U64" i="7"/>
  <c r="V64" i="7" s="1"/>
  <c r="U326" i="7"/>
  <c r="V326" i="7" s="1"/>
  <c r="V327" i="7"/>
  <c r="U10" i="7"/>
  <c r="V10" i="7" s="1"/>
  <c r="U78" i="7"/>
  <c r="V78" i="7" s="1"/>
  <c r="U21" i="7"/>
  <c r="V21" i="7" s="1"/>
  <c r="V22" i="7"/>
  <c r="U74" i="7"/>
  <c r="V74" i="7" s="1"/>
  <c r="U311" i="7"/>
  <c r="V311" i="7" s="1"/>
  <c r="U279" i="7"/>
  <c r="V279" i="7" s="1"/>
  <c r="U275" i="7"/>
  <c r="V275" i="7" s="1"/>
  <c r="U281" i="7"/>
  <c r="V281" i="7" s="1"/>
  <c r="U259" i="7"/>
  <c r="V259" i="7" s="1"/>
  <c r="U38" i="7"/>
  <c r="V38" i="7" s="1"/>
  <c r="U338" i="7"/>
  <c r="V338" i="7" s="1"/>
  <c r="U148" i="7"/>
  <c r="V148" i="7" s="1"/>
  <c r="U52" i="7"/>
  <c r="V52" i="7" s="1"/>
  <c r="U325" i="7"/>
  <c r="V325" i="7" s="1"/>
  <c r="U255" i="7"/>
  <c r="V255" i="7" s="1"/>
  <c r="U62" i="7"/>
  <c r="V62" i="7" s="1"/>
  <c r="U113" i="7"/>
  <c r="V113" i="7" s="1"/>
  <c r="U112" i="7"/>
  <c r="V112" i="7" s="1"/>
  <c r="U222" i="7"/>
  <c r="V222" i="7" s="1"/>
  <c r="U156" i="7"/>
  <c r="V156" i="7" s="1"/>
  <c r="U63" i="7"/>
  <c r="V63" i="7" s="1"/>
  <c r="U162" i="7"/>
  <c r="V162" i="7" s="1"/>
  <c r="U142" i="7"/>
  <c r="V142" i="7" s="1"/>
  <c r="U127" i="7"/>
  <c r="V127" i="7" s="1"/>
  <c r="U151" i="7"/>
  <c r="V151" i="7" s="1"/>
  <c r="U155" i="7"/>
  <c r="V155" i="7" s="1"/>
  <c r="U176" i="7"/>
  <c r="V176" i="7" s="1"/>
  <c r="U303" i="7"/>
  <c r="V303" i="7" s="1"/>
  <c r="U117" i="7"/>
  <c r="V117" i="7" s="1"/>
  <c r="U118" i="7"/>
  <c r="V118" i="7" s="1"/>
  <c r="U144" i="7"/>
  <c r="V144" i="7" s="1"/>
  <c r="U87" i="7"/>
  <c r="V87" i="7" s="1"/>
  <c r="U340" i="7"/>
  <c r="V340" i="7" s="1"/>
  <c r="U134" i="7"/>
  <c r="V134" i="7" s="1"/>
  <c r="U49" i="7"/>
  <c r="V49" i="7" s="1"/>
  <c r="U333" i="7"/>
  <c r="V333" i="7" s="1"/>
  <c r="U330" i="7"/>
  <c r="V330" i="7" s="1"/>
  <c r="U182" i="7"/>
  <c r="V182" i="7" s="1"/>
  <c r="U33" i="7"/>
  <c r="V33" i="7" s="1"/>
  <c r="U166" i="7"/>
  <c r="V166" i="7" s="1"/>
  <c r="U69" i="7"/>
  <c r="V69" i="7" s="1"/>
  <c r="U346" i="7"/>
  <c r="V346" i="7" s="1"/>
  <c r="U139" i="7"/>
  <c r="V139" i="7" s="1"/>
  <c r="U34" i="7"/>
  <c r="V34" i="7" s="1"/>
  <c r="U30" i="7"/>
  <c r="V30" i="7" s="1"/>
  <c r="U59" i="7"/>
  <c r="V59" i="7" s="1"/>
  <c r="U344" i="7"/>
  <c r="V344" i="7" s="1"/>
  <c r="U242" i="7"/>
  <c r="V242" i="7" s="1"/>
  <c r="U323" i="7"/>
  <c r="V323" i="7" s="1"/>
  <c r="U43" i="7"/>
  <c r="V43" i="7" s="1"/>
  <c r="U353" i="7"/>
  <c r="V353" i="7" s="1"/>
  <c r="U83" i="7"/>
  <c r="V83" i="7" s="1"/>
  <c r="U102" i="7"/>
  <c r="V102" i="7" s="1"/>
  <c r="U132" i="7"/>
  <c r="V132" i="7" s="1"/>
  <c r="U224" i="7"/>
  <c r="V224" i="7" s="1"/>
  <c r="U286" i="7"/>
  <c r="V286" i="7" s="1"/>
  <c r="U213" i="7"/>
  <c r="V213" i="7" s="1"/>
  <c r="V214" i="7"/>
  <c r="U66" i="7"/>
  <c r="V66" i="7" s="1"/>
  <c r="U250" i="7"/>
  <c r="V250" i="7" s="1"/>
  <c r="U180" i="7"/>
  <c r="V180" i="7" s="1"/>
  <c r="U161" i="7"/>
  <c r="V161" i="7" s="1"/>
  <c r="U321" i="7"/>
  <c r="V321" i="7" s="1"/>
  <c r="U146" i="7"/>
  <c r="V146" i="7" s="1"/>
  <c r="U240" i="7"/>
  <c r="V240" i="7" s="1"/>
  <c r="U136" i="7"/>
  <c r="V136" i="7" s="1"/>
  <c r="U37" i="7"/>
  <c r="V37" i="7" s="1"/>
  <c r="U228" i="7"/>
  <c r="V228" i="7" s="1"/>
  <c r="U35" i="7"/>
  <c r="V35" i="7" s="1"/>
  <c r="U288" i="7"/>
  <c r="V288" i="7" s="1"/>
  <c r="U209" i="7"/>
  <c r="V209" i="7" s="1"/>
  <c r="U67" i="7"/>
  <c r="V67" i="7" s="1"/>
  <c r="U192" i="7"/>
  <c r="V192" i="7" s="1"/>
  <c r="U189" i="7"/>
  <c r="V189" i="7" s="1"/>
  <c r="U116" i="7"/>
  <c r="V116" i="7" s="1"/>
  <c r="U202" i="7"/>
  <c r="V202" i="7" s="1"/>
  <c r="U233" i="7"/>
  <c r="V233" i="7" s="1"/>
  <c r="U97" i="7"/>
  <c r="V97" i="7" s="1"/>
  <c r="U261" i="7"/>
  <c r="V261" i="7" s="1"/>
  <c r="U119" i="7"/>
  <c r="V119" i="7" s="1"/>
  <c r="U264" i="7"/>
  <c r="V264" i="7" s="1"/>
  <c r="U14" i="7"/>
  <c r="V14" i="7" s="1"/>
  <c r="U219" i="7"/>
  <c r="V219" i="7" s="1"/>
  <c r="U271" i="7"/>
  <c r="V271" i="7" s="1"/>
  <c r="U48" i="7"/>
  <c r="V48" i="7" s="1"/>
  <c r="V58" i="7"/>
  <c r="U292" i="7"/>
  <c r="V292" i="7" s="1"/>
  <c r="U312" i="7"/>
  <c r="V312" i="7" s="1"/>
  <c r="U257" i="7"/>
  <c r="V257" i="7" s="1"/>
  <c r="U28" i="7"/>
  <c r="V28" i="7" s="1"/>
  <c r="U225" i="7"/>
  <c r="V225" i="7" s="1"/>
  <c r="U133" i="7"/>
  <c r="V133" i="7" s="1"/>
  <c r="U22" i="7"/>
  <c r="U237" i="7"/>
  <c r="V237" i="7" s="1"/>
  <c r="U13" i="7"/>
  <c r="V13" i="7" s="1"/>
  <c r="U71" i="7"/>
  <c r="V71" i="7" s="1"/>
  <c r="U172" i="7"/>
  <c r="V172" i="7" s="1"/>
  <c r="U287" i="7"/>
  <c r="V287" i="7" s="1"/>
  <c r="U349" i="7"/>
  <c r="V349" i="7" s="1"/>
  <c r="U205" i="7"/>
  <c r="V205" i="7" s="1"/>
  <c r="M62" i="5" a="1"/>
  <c r="M62" i="5" s="1"/>
  <c r="M332" i="5" a="1"/>
  <c r="M332" i="5" s="1"/>
  <c r="M240" i="5" a="1"/>
  <c r="M240" i="5" s="1"/>
  <c r="M152" i="5" a="1"/>
  <c r="M152" i="5" s="1"/>
  <c r="M305" i="5" a="1"/>
  <c r="M305" i="5" s="1"/>
  <c r="V14" i="5"/>
  <c r="V13" i="5"/>
  <c r="M30" i="5" a="1"/>
  <c r="M30" i="5" s="1"/>
  <c r="N30" i="5" s="1"/>
  <c r="M214" i="5" a="1"/>
  <c r="M214" i="5" s="1"/>
  <c r="N120" i="5"/>
  <c r="M119" i="5" a="1"/>
  <c r="M119" i="5" s="1"/>
  <c r="N119" i="5" s="1"/>
  <c r="N343" i="5"/>
  <c r="M342" i="5" a="1"/>
  <c r="M342" i="5" s="1"/>
  <c r="N342" i="5" s="1"/>
  <c r="N123" i="5"/>
  <c r="M122" i="5" a="1"/>
  <c r="M122" i="5" s="1"/>
  <c r="AP303" i="5"/>
  <c r="N237" i="5"/>
  <c r="M236" i="5" a="1"/>
  <c r="M236" i="5" s="1"/>
  <c r="N236" i="5" s="1"/>
  <c r="V12" i="5"/>
  <c r="V137" i="5"/>
  <c r="M10" i="5" a="1"/>
  <c r="M10" i="5" s="1"/>
  <c r="N10" i="5" s="1"/>
  <c r="M102" i="5" a="1"/>
  <c r="M102" i="5" s="1"/>
  <c r="M44" i="5" a="1"/>
  <c r="M44" i="5" s="1"/>
  <c r="M126" i="5" a="1"/>
  <c r="M126" i="5" s="1"/>
  <c r="M8" i="5" a="1"/>
  <c r="M8" i="5" s="1"/>
  <c r="V45" i="5"/>
  <c r="AP293" i="5"/>
  <c r="AP25" i="5"/>
  <c r="V166" i="5"/>
  <c r="V33" i="5"/>
  <c r="V325" i="5"/>
  <c r="V234" i="5"/>
  <c r="AP168" i="5"/>
  <c r="AF183" i="5"/>
  <c r="M346" i="5" a="1"/>
  <c r="M346" i="5" s="1"/>
  <c r="N346" i="5" s="1"/>
  <c r="N340" i="5"/>
  <c r="M339" i="5" a="1"/>
  <c r="M339" i="5" s="1"/>
  <c r="M135" i="5" a="1"/>
  <c r="M135" i="5" s="1"/>
  <c r="N135" i="5" s="1"/>
  <c r="N321" i="5"/>
  <c r="M320" i="5" a="1"/>
  <c r="M320" i="5" s="1"/>
  <c r="N282" i="5"/>
  <c r="M281" i="5" a="1"/>
  <c r="M281" i="5" s="1"/>
  <c r="N281" i="5" s="1"/>
  <c r="M160" i="5" a="1"/>
  <c r="M160" i="5" s="1"/>
  <c r="M224" i="5" a="1"/>
  <c r="M224" i="5" s="1"/>
  <c r="M133" i="5" a="1"/>
  <c r="M133" i="5" s="1"/>
  <c r="M74" i="5" a="1"/>
  <c r="M74" i="5" s="1"/>
  <c r="M16" i="5" a="1"/>
  <c r="M16" i="5" s="1"/>
  <c r="M98" i="5" a="1"/>
  <c r="M98" i="5" s="1"/>
  <c r="N99" i="5"/>
  <c r="M345" i="5" a="1"/>
  <c r="M345" i="5" s="1"/>
  <c r="AP136" i="5"/>
  <c r="AF279" i="5"/>
  <c r="V259" i="5"/>
  <c r="AF313" i="5"/>
  <c r="M293" i="5" a="1"/>
  <c r="M293" i="5" s="1"/>
  <c r="N293" i="5" s="1"/>
  <c r="N294" i="5"/>
  <c r="N286" i="5"/>
  <c r="M285" i="5" a="1"/>
  <c r="M285" i="5" s="1"/>
  <c r="M79" i="5" a="1"/>
  <c r="M79" i="5" s="1"/>
  <c r="N79" i="5" s="1"/>
  <c r="N80" i="5"/>
  <c r="N273" i="5"/>
  <c r="M272" i="5" a="1"/>
  <c r="M272" i="5" s="1"/>
  <c r="N272" i="5" s="1"/>
  <c r="N174" i="5"/>
  <c r="M173" i="5" a="1"/>
  <c r="M173" i="5" s="1"/>
  <c r="N173" i="5" s="1"/>
  <c r="M50" i="5" a="1"/>
  <c r="M50" i="5" s="1"/>
  <c r="M196" i="5" a="1"/>
  <c r="M196" i="5" s="1"/>
  <c r="M105" i="5" a="1"/>
  <c r="M105" i="5" s="1"/>
  <c r="M46" i="5" a="1"/>
  <c r="M46" i="5" s="1"/>
  <c r="M132" i="5" a="1"/>
  <c r="M132" i="5" s="1"/>
  <c r="N133" i="5"/>
  <c r="M70" i="5" a="1"/>
  <c r="M70" i="5" s="1"/>
  <c r="N70" i="5" s="1"/>
  <c r="M317" i="5" a="1"/>
  <c r="M317" i="5" s="1"/>
  <c r="N317" i="5" s="1"/>
  <c r="AF24" i="5"/>
  <c r="AP265" i="5"/>
  <c r="V188" i="5"/>
  <c r="AF285" i="5"/>
  <c r="AF45" i="5"/>
  <c r="AP45" i="5"/>
  <c r="M246" i="5" a="1"/>
  <c r="M246" i="5" s="1"/>
  <c r="N246" i="5" s="1"/>
  <c r="N247" i="5"/>
  <c r="M234" i="5" a="1"/>
  <c r="M234" i="5" s="1"/>
  <c r="N234" i="5" s="1"/>
  <c r="M23" i="5" a="1"/>
  <c r="M23" i="5" s="1"/>
  <c r="N23" i="5" s="1"/>
  <c r="N24" i="5"/>
  <c r="M219" i="5" a="1"/>
  <c r="M219" i="5" s="1"/>
  <c r="N219" i="5" s="1"/>
  <c r="N220" i="5"/>
  <c r="M118" i="5" a="1"/>
  <c r="M118" i="5" s="1"/>
  <c r="M311" i="5" a="1"/>
  <c r="M311" i="5" s="1"/>
  <c r="M168" i="5" a="1"/>
  <c r="M168" i="5" s="1"/>
  <c r="M77" i="5" a="1"/>
  <c r="M77" i="5" s="1"/>
  <c r="M18" i="5" a="1"/>
  <c r="M18" i="5" s="1"/>
  <c r="M104" i="5" a="1"/>
  <c r="M104" i="5" s="1"/>
  <c r="N105" i="5"/>
  <c r="M42" i="5" a="1"/>
  <c r="M42" i="5" s="1"/>
  <c r="N42" i="5" s="1"/>
  <c r="N290" i="5"/>
  <c r="M289" i="5" a="1"/>
  <c r="M289" i="5" s="1"/>
  <c r="V134" i="5"/>
  <c r="V78" i="5"/>
  <c r="AF39" i="5"/>
  <c r="AP282" i="5"/>
  <c r="AP207" i="5"/>
  <c r="V206" i="5"/>
  <c r="AF121" i="5"/>
  <c r="AF303" i="5"/>
  <c r="AF51" i="5"/>
  <c r="V304" i="5"/>
  <c r="AP232" i="5"/>
  <c r="M192" i="5" a="1"/>
  <c r="M192" i="5" s="1"/>
  <c r="N192" i="5" s="1"/>
  <c r="M181" i="5" a="1"/>
  <c r="M181" i="5" s="1"/>
  <c r="M337" i="5" a="1"/>
  <c r="M337" i="5" s="1"/>
  <c r="M165" i="5" a="1"/>
  <c r="M165" i="5" s="1"/>
  <c r="M6" i="5" a="1"/>
  <c r="M6" i="5" s="1"/>
  <c r="M257" i="5" a="1"/>
  <c r="M257" i="5" s="1"/>
  <c r="M140" i="5" a="1"/>
  <c r="M140" i="5" s="1"/>
  <c r="N140" i="5" s="1"/>
  <c r="M49" i="5" a="1"/>
  <c r="M49" i="5" s="1"/>
  <c r="N49" i="5" s="1"/>
  <c r="N50" i="5"/>
  <c r="M353" i="5" a="1"/>
  <c r="M353" i="5" s="1"/>
  <c r="N77" i="5"/>
  <c r="M76" i="5" a="1"/>
  <c r="M76" i="5" s="1"/>
  <c r="N76" i="5" s="1"/>
  <c r="N15" i="5"/>
  <c r="M14" i="5" a="1"/>
  <c r="M14" i="5" s="1"/>
  <c r="N14" i="5" s="1"/>
  <c r="N262" i="5"/>
  <c r="M261" i="5" a="1"/>
  <c r="M261" i="5" s="1"/>
  <c r="AP330" i="5"/>
  <c r="N86" i="5"/>
  <c r="M85" i="5" a="1"/>
  <c r="M85" i="5" s="1"/>
  <c r="N85" i="5" s="1"/>
  <c r="N289" i="5"/>
  <c r="M288" i="5" a="1"/>
  <c r="M288" i="5" s="1"/>
  <c r="N288" i="5" s="1"/>
  <c r="M322" i="5" a="1"/>
  <c r="M322" i="5" s="1"/>
  <c r="N267" i="5"/>
  <c r="M266" i="5" a="1"/>
  <c r="M266" i="5" s="1"/>
  <c r="M273" i="5" a="1"/>
  <c r="M273" i="5" s="1"/>
  <c r="M57" i="5" a="1"/>
  <c r="M57" i="5" s="1"/>
  <c r="M120" i="5" a="1"/>
  <c r="M120" i="5" s="1"/>
  <c r="AP320" i="5"/>
  <c r="N313" i="5"/>
  <c r="M312" i="5" a="1"/>
  <c r="M312" i="5" s="1"/>
  <c r="N312" i="5" s="1"/>
  <c r="M182" i="5" a="1"/>
  <c r="M182" i="5" s="1"/>
  <c r="N182" i="5" s="1"/>
  <c r="M63" i="5" a="1"/>
  <c r="M63" i="5" s="1"/>
  <c r="N63" i="5" s="1"/>
  <c r="M333" i="5" a="1"/>
  <c r="M333" i="5" s="1"/>
  <c r="N333" i="5" s="1"/>
  <c r="N334" i="5"/>
  <c r="N357" i="5"/>
  <c r="M356" i="5" a="1"/>
  <c r="M356" i="5" s="1"/>
  <c r="N356" i="5"/>
  <c r="M355" i="5" a="1"/>
  <c r="M355" i="5" s="1"/>
  <c r="N355" i="5" s="1"/>
  <c r="N250" i="5"/>
  <c r="M249" i="5" a="1"/>
  <c r="M249" i="5" s="1"/>
  <c r="N249" i="5" s="1"/>
  <c r="V343" i="5"/>
  <c r="M276" i="5" a="1"/>
  <c r="M276" i="5" s="1"/>
  <c r="N276" i="5" s="1"/>
  <c r="N277" i="5"/>
  <c r="M323" i="5" a="1"/>
  <c r="M323" i="5" s="1"/>
  <c r="N323" i="5" s="1"/>
  <c r="M87" i="5" a="1"/>
  <c r="M87" i="5" s="1"/>
  <c r="M309" i="5" a="1"/>
  <c r="M309" i="5" s="1"/>
  <c r="M222" i="5" a="1"/>
  <c r="M222" i="5" s="1"/>
  <c r="M68" i="5" a="1"/>
  <c r="M68" i="5" s="1"/>
  <c r="M218" i="5" a="1"/>
  <c r="M218" i="5" s="1"/>
  <c r="N199" i="5"/>
  <c r="M198" i="5" a="1"/>
  <c r="M198" i="5" s="1"/>
  <c r="M360" i="5" a="1"/>
  <c r="M360" i="5" s="1"/>
  <c r="N360" i="5" s="1"/>
  <c r="M335" i="5" a="1"/>
  <c r="M335" i="5" s="1"/>
  <c r="N335" i="5" s="1"/>
  <c r="N336" i="5"/>
  <c r="M271" i="5" a="1"/>
  <c r="M271" i="5" s="1"/>
  <c r="N271" i="5" s="1"/>
  <c r="N214" i="5"/>
  <c r="M213" i="5" a="1"/>
  <c r="M213" i="5" s="1"/>
  <c r="N213" i="5" s="1"/>
  <c r="N296" i="5"/>
  <c r="M295" i="5" a="1"/>
  <c r="M295" i="5" s="1"/>
  <c r="N295" i="5" s="1"/>
  <c r="M235" i="5" a="1"/>
  <c r="M235" i="5" s="1"/>
  <c r="N235" i="5" s="1"/>
  <c r="N122" i="5"/>
  <c r="M121" i="5" a="1"/>
  <c r="M121" i="5" s="1"/>
  <c r="N121" i="5" s="1"/>
  <c r="V96" i="5"/>
  <c r="V320" i="5"/>
  <c r="V23" i="5"/>
  <c r="AF54" i="5"/>
  <c r="V58" i="5"/>
  <c r="V199" i="5"/>
  <c r="AF48" i="5"/>
  <c r="AF36" i="5"/>
  <c r="AF235" i="5"/>
  <c r="AF33" i="5"/>
  <c r="AF46" i="5"/>
  <c r="M31" i="5" a="1"/>
  <c r="M31" i="5" s="1"/>
  <c r="N31" i="5" s="1"/>
  <c r="N256" i="5"/>
  <c r="M255" i="5" a="1"/>
  <c r="M255" i="5" s="1"/>
  <c r="M170" i="5" a="1"/>
  <c r="M170" i="5" s="1"/>
  <c r="N170" i="5" s="1"/>
  <c r="M12" i="5" a="1"/>
  <c r="M12" i="5" s="1"/>
  <c r="N12" i="5" s="1"/>
  <c r="M164" i="5" a="1"/>
  <c r="M164" i="5" s="1"/>
  <c r="N164" i="5" s="1"/>
  <c r="N165" i="5"/>
  <c r="M32" i="5" a="1"/>
  <c r="M32" i="5" s="1"/>
  <c r="N32" i="5" s="1"/>
  <c r="N255" i="5"/>
  <c r="M254" i="5" a="1"/>
  <c r="M254" i="5" s="1"/>
  <c r="N254" i="5" s="1"/>
  <c r="M307" i="5" a="1"/>
  <c r="M307" i="5" s="1"/>
  <c r="N307" i="5" s="1"/>
  <c r="N308" i="5"/>
  <c r="M243" i="5" a="1"/>
  <c r="M243" i="5" s="1"/>
  <c r="N243" i="5" s="1"/>
  <c r="M185" i="5" a="1"/>
  <c r="M185" i="5" s="1"/>
  <c r="M267" i="5" a="1"/>
  <c r="M267" i="5" s="1"/>
  <c r="M207" i="5" a="1"/>
  <c r="M207" i="5" s="1"/>
  <c r="M93" i="5" a="1"/>
  <c r="M93" i="5" s="1"/>
  <c r="N322" i="5"/>
  <c r="M321" i="5" a="1"/>
  <c r="M321" i="5" s="1"/>
  <c r="M231" i="5" a="1"/>
  <c r="M231" i="5" s="1"/>
  <c r="N275" i="5"/>
  <c r="M274" i="5" a="1"/>
  <c r="M274" i="5" s="1"/>
  <c r="N274" i="5" s="1"/>
  <c r="M142" i="5" a="1"/>
  <c r="M142" i="5" s="1"/>
  <c r="M294" i="5" a="1"/>
  <c r="M294" i="5" s="1"/>
  <c r="N167" i="5"/>
  <c r="M166" i="5" a="1"/>
  <c r="M166" i="5" s="1"/>
  <c r="N166" i="5" s="1"/>
  <c r="M253" i="5" a="1"/>
  <c r="M253" i="5" s="1"/>
  <c r="N129" i="5"/>
  <c r="M128" i="5" a="1"/>
  <c r="M128" i="5" s="1"/>
  <c r="N128" i="5" s="1"/>
  <c r="N218" i="5"/>
  <c r="M217" i="5" a="1"/>
  <c r="M217" i="5" s="1"/>
  <c r="N217" i="5" s="1"/>
  <c r="N93" i="5"/>
  <c r="M92" i="5" a="1"/>
  <c r="M92" i="5" s="1"/>
  <c r="V124" i="5"/>
  <c r="V18" i="5"/>
  <c r="M161" i="5" a="1"/>
  <c r="M161" i="5" s="1"/>
  <c r="N161" i="5" s="1"/>
  <c r="M22" i="5" a="1"/>
  <c r="M22" i="5" s="1"/>
  <c r="M48" i="5" a="1"/>
  <c r="M48" i="5" s="1"/>
  <c r="AP5" i="5"/>
  <c r="M229" i="5" a="1"/>
  <c r="M229" i="5" s="1"/>
  <c r="M297" i="5" a="1"/>
  <c r="M297" i="5" s="1"/>
  <c r="N297" i="5" s="1"/>
  <c r="AF237" i="5"/>
  <c r="V30" i="5"/>
  <c r="AP119" i="5"/>
  <c r="V148" i="5"/>
  <c r="N125" i="5"/>
  <c r="M124" i="5" a="1"/>
  <c r="M124" i="5" s="1"/>
  <c r="M28" i="5" a="1"/>
  <c r="M28" i="5" s="1"/>
  <c r="N29" i="5"/>
  <c r="N264" i="5"/>
  <c r="M263" i="5" a="1"/>
  <c r="M263" i="5" s="1"/>
  <c r="N263" i="5" s="1"/>
  <c r="AF101" i="5"/>
  <c r="AF117" i="5"/>
  <c r="V66" i="5"/>
  <c r="AF86" i="5"/>
  <c r="AF243" i="5"/>
  <c r="AF138" i="5"/>
  <c r="AF168" i="5"/>
  <c r="M292" i="5" a="1"/>
  <c r="M292" i="5" s="1"/>
  <c r="M150" i="5" a="1"/>
  <c r="M150" i="5" s="1"/>
  <c r="M115" i="5" a="1"/>
  <c r="M115" i="5" s="1"/>
  <c r="M331" i="5" a="1"/>
  <c r="M331" i="5" s="1"/>
  <c r="N332" i="5"/>
  <c r="M109" i="5" a="1"/>
  <c r="M109" i="5" s="1"/>
  <c r="M286" i="5" a="1"/>
  <c r="M286" i="5" s="1"/>
  <c r="M200" i="5" a="1"/>
  <c r="M200" i="5" s="1"/>
  <c r="N200" i="5" s="1"/>
  <c r="M279" i="5" a="1"/>
  <c r="M279" i="5" s="1"/>
  <c r="N279" i="5" s="1"/>
  <c r="N280" i="5"/>
  <c r="M215" i="5" a="1"/>
  <c r="M215" i="5" s="1"/>
  <c r="N215" i="5" s="1"/>
  <c r="N158" i="5"/>
  <c r="M157" i="5" a="1"/>
  <c r="M157" i="5" s="1"/>
  <c r="N157" i="5" s="1"/>
  <c r="M239" i="5" a="1"/>
  <c r="M239" i="5" s="1"/>
  <c r="N239" i="5" s="1"/>
  <c r="N240" i="5"/>
  <c r="N180" i="5"/>
  <c r="M179" i="5" a="1"/>
  <c r="M179" i="5" s="1"/>
  <c r="N179" i="5" s="1"/>
  <c r="N66" i="5"/>
  <c r="M65" i="5" a="1"/>
  <c r="M65" i="5" s="1"/>
  <c r="M270" i="5" a="1"/>
  <c r="M270" i="5" s="1"/>
  <c r="N62" i="5"/>
  <c r="M61" i="5" a="1"/>
  <c r="M61" i="5" s="1"/>
  <c r="AP178" i="5"/>
  <c r="M66" i="5" a="1"/>
  <c r="M66" i="5" s="1"/>
  <c r="M154" i="5" a="1"/>
  <c r="M154" i="5" s="1"/>
  <c r="M35" i="5" a="1"/>
  <c r="M35" i="5" s="1"/>
  <c r="N35" i="5" s="1"/>
  <c r="AF333" i="5"/>
  <c r="N326" i="5"/>
  <c r="M325" i="5" a="1"/>
  <c r="M325" i="5" s="1"/>
  <c r="M358" i="5" a="1"/>
  <c r="M358" i="5" s="1"/>
  <c r="N358" i="5" s="1"/>
  <c r="N359" i="5"/>
  <c r="M97" i="5" a="1"/>
  <c r="M97" i="5" s="1"/>
  <c r="N98" i="5"/>
  <c r="N178" i="5"/>
  <c r="M177" i="5" a="1"/>
  <c r="M177" i="5" s="1"/>
  <c r="N177" i="5" s="1"/>
  <c r="AF43" i="5"/>
  <c r="AF42" i="5"/>
  <c r="AF252" i="5"/>
  <c r="AF125" i="5"/>
  <c r="V82" i="5"/>
  <c r="AF115" i="5"/>
  <c r="AF166" i="5"/>
  <c r="AP59" i="5"/>
  <c r="AP155" i="5"/>
  <c r="AF73" i="5"/>
  <c r="M191" i="5" a="1"/>
  <c r="M191" i="5" s="1"/>
  <c r="M94" i="5" a="1"/>
  <c r="M94" i="5" s="1"/>
  <c r="N94" i="5" s="1"/>
  <c r="M59" i="5" a="1"/>
  <c r="M59" i="5" s="1"/>
  <c r="M277" i="5" a="1"/>
  <c r="M277" i="5" s="1"/>
  <c r="M53" i="5" a="1"/>
  <c r="M53" i="5" s="1"/>
  <c r="N53" i="5" s="1"/>
  <c r="M314" i="5" a="1"/>
  <c r="M314" i="5" s="1"/>
  <c r="N314" i="5" s="1"/>
  <c r="M146" i="5" a="1"/>
  <c r="M146" i="5" s="1"/>
  <c r="N146" i="5" s="1"/>
  <c r="M251" i="5" a="1"/>
  <c r="M251" i="5" s="1"/>
  <c r="N251" i="5" s="1"/>
  <c r="M187" i="5" a="1"/>
  <c r="M187" i="5" s="1"/>
  <c r="N187" i="5" s="1"/>
  <c r="N130" i="5"/>
  <c r="M129" i="5" a="1"/>
  <c r="M129" i="5" s="1"/>
  <c r="N212" i="5"/>
  <c r="M211" i="5" a="1"/>
  <c r="M211" i="5" s="1"/>
  <c r="N211" i="5" s="1"/>
  <c r="M151" i="5" a="1"/>
  <c r="M151" i="5" s="1"/>
  <c r="N151" i="5" s="1"/>
  <c r="N152" i="5"/>
  <c r="N38" i="5"/>
  <c r="M37" i="5" a="1"/>
  <c r="M37" i="5" s="1"/>
  <c r="AP261" i="5"/>
  <c r="N257" i="5"/>
  <c r="M256" i="5" a="1"/>
  <c r="M256" i="5" s="1"/>
  <c r="M357" i="5" a="1"/>
  <c r="M357" i="5" s="1"/>
  <c r="M203" i="5" a="1"/>
  <c r="M203" i="5" s="1"/>
  <c r="M334" i="5" a="1"/>
  <c r="M334" i="5" s="1"/>
  <c r="N87" i="5"/>
  <c r="M86" i="5" a="1"/>
  <c r="M86" i="5" s="1"/>
  <c r="M176" i="5" a="1"/>
  <c r="M176" i="5" s="1"/>
  <c r="N176" i="5" s="1"/>
  <c r="M336" i="5" a="1"/>
  <c r="M336" i="5" s="1"/>
  <c r="N337" i="5"/>
  <c r="M189" i="5" a="1"/>
  <c r="M189" i="5" s="1"/>
  <c r="N190" i="5"/>
  <c r="M137" i="5" a="1"/>
  <c r="M137" i="5" s="1"/>
  <c r="V295" i="5"/>
  <c r="N284" i="5"/>
  <c r="M283" i="5" a="1"/>
  <c r="M283" i="5" s="1"/>
  <c r="N283" i="5" s="1"/>
  <c r="M21" i="5" a="1"/>
  <c r="M21" i="5" s="1"/>
  <c r="N22" i="5"/>
  <c r="M347" i="5" a="1"/>
  <c r="M347" i="5" s="1"/>
  <c r="N347" i="5" s="1"/>
  <c r="N348" i="5"/>
  <c r="AF291" i="5"/>
  <c r="M227" i="5" a="1"/>
  <c r="M227" i="5" s="1"/>
  <c r="N227" i="5" s="1"/>
  <c r="N270" i="5"/>
  <c r="M269" i="5" a="1"/>
  <c r="M269" i="5" s="1"/>
  <c r="AF104" i="5"/>
  <c r="V27" i="5"/>
  <c r="AF338" i="5"/>
  <c r="AP80" i="5"/>
  <c r="AF95" i="5"/>
  <c r="AP162" i="5"/>
  <c r="AF341" i="5"/>
  <c r="N26" i="5"/>
  <c r="M25" i="5" a="1"/>
  <c r="M25" i="5" s="1"/>
  <c r="N25" i="5" s="1"/>
  <c r="N4" i="5"/>
  <c r="M3" i="5" a="1"/>
  <c r="M3" i="5" s="1"/>
  <c r="N3" i="5" s="1"/>
  <c r="M201" i="5" a="1"/>
  <c r="M201" i="5" s="1"/>
  <c r="N201" i="5" s="1"/>
  <c r="N91" i="5"/>
  <c r="M90" i="5" a="1"/>
  <c r="M90" i="5" s="1"/>
  <c r="N90" i="5" s="1"/>
  <c r="M223" i="5" a="1"/>
  <c r="M223" i="5" s="1"/>
  <c r="N223" i="5" s="1"/>
  <c r="N224" i="5"/>
  <c r="N160" i="5"/>
  <c r="M159" i="5" a="1"/>
  <c r="M159" i="5" s="1"/>
  <c r="N159" i="5" s="1"/>
  <c r="M101" i="5" a="1"/>
  <c r="M101" i="5" s="1"/>
  <c r="N101" i="5" s="1"/>
  <c r="N102" i="5"/>
  <c r="N184" i="5"/>
  <c r="M183" i="5" a="1"/>
  <c r="M183" i="5" s="1"/>
  <c r="N183" i="5" s="1"/>
  <c r="N124" i="5"/>
  <c r="M123" i="5" a="1"/>
  <c r="M123" i="5" s="1"/>
  <c r="M9" i="5" a="1"/>
  <c r="M9" i="5" s="1"/>
  <c r="N9" i="5" s="1"/>
  <c r="AF322" i="5"/>
  <c r="M326" i="5" a="1"/>
  <c r="M326" i="5" s="1"/>
  <c r="M80" i="5" a="1"/>
  <c r="M80" i="5" s="1"/>
  <c r="M134" i="5" a="1"/>
  <c r="M134" i="5" s="1"/>
  <c r="N134" i="5" s="1"/>
  <c r="M226" i="5" a="1"/>
  <c r="M226" i="5" s="1"/>
  <c r="N226" i="5" s="1"/>
  <c r="N185" i="5"/>
  <c r="M184" i="5" a="1"/>
  <c r="M184" i="5" s="1"/>
  <c r="K3" i="5"/>
  <c r="M113" i="5" a="1"/>
  <c r="M113" i="5" s="1"/>
  <c r="N113" i="5" s="1"/>
  <c r="N109" i="5"/>
  <c r="M108" i="5" a="1"/>
  <c r="M108" i="5" s="1"/>
  <c r="N108" i="5" s="1"/>
  <c r="M244" i="5" a="1"/>
  <c r="M244" i="5" s="1"/>
  <c r="N244" i="5" s="1"/>
  <c r="N245" i="5"/>
  <c r="N34" i="5"/>
  <c r="M33" i="5" a="1"/>
  <c r="M33" i="5" s="1"/>
  <c r="N33" i="5" s="1"/>
  <c r="M252" i="5" a="1"/>
  <c r="M252" i="5" s="1"/>
  <c r="N252" i="5" s="1"/>
  <c r="N253" i="5"/>
  <c r="M7" i="5" a="1"/>
  <c r="M7" i="5" s="1"/>
  <c r="N7" i="5" s="1"/>
  <c r="N8" i="5"/>
  <c r="V334" i="5"/>
  <c r="M303" i="5" a="1"/>
  <c r="M303" i="5" s="1"/>
  <c r="M84" i="5" a="1"/>
  <c r="M84" i="5" s="1"/>
  <c r="M205" i="5" a="1"/>
  <c r="M205" i="5" s="1"/>
  <c r="AP225" i="5"/>
  <c r="AF181" i="5"/>
  <c r="AP295" i="5"/>
  <c r="M178" i="5" a="1"/>
  <c r="M178" i="5" s="1"/>
  <c r="M56" i="5" a="1"/>
  <c r="M56" i="5" s="1"/>
  <c r="N56" i="5" s="1"/>
  <c r="N57" i="5"/>
  <c r="N292" i="5"/>
  <c r="M291" i="5" a="1"/>
  <c r="M291" i="5" s="1"/>
  <c r="N291" i="5" s="1"/>
  <c r="V252" i="5"/>
  <c r="N39" i="5"/>
  <c r="M38" i="5" a="1"/>
  <c r="M38" i="5" s="1"/>
  <c r="AF60" i="5"/>
  <c r="V324" i="5"/>
  <c r="AP8" i="5"/>
  <c r="AP15" i="5"/>
  <c r="AF331" i="5"/>
  <c r="AF188" i="5"/>
  <c r="AF161" i="5"/>
  <c r="V230" i="5"/>
  <c r="AF189" i="5"/>
  <c r="N285" i="5"/>
  <c r="M284" i="5" a="1"/>
  <c r="M284" i="5" s="1"/>
  <c r="M199" i="5" a="1"/>
  <c r="M199" i="5" s="1"/>
  <c r="M328" i="5" a="1"/>
  <c r="M328" i="5" s="1"/>
  <c r="M171" i="5" a="1"/>
  <c r="M171" i="5" s="1"/>
  <c r="N171" i="5" s="1"/>
  <c r="M359" i="5" a="1"/>
  <c r="M359" i="5" s="1"/>
  <c r="M313" i="5" a="1"/>
  <c r="M313" i="5" s="1"/>
  <c r="M34" i="5" a="1"/>
  <c r="M34" i="5" s="1"/>
  <c r="N196" i="5"/>
  <c r="M195" i="5" a="1"/>
  <c r="M195" i="5" s="1"/>
  <c r="M131" i="5" a="1"/>
  <c r="M131" i="5" s="1"/>
  <c r="N132" i="5"/>
  <c r="N74" i="5"/>
  <c r="M73" i="5" a="1"/>
  <c r="M73" i="5" s="1"/>
  <c r="M155" i="5" a="1"/>
  <c r="M155" i="5" s="1"/>
  <c r="N155" i="5" s="1"/>
  <c r="N156" i="5"/>
  <c r="M95" i="5" a="1"/>
  <c r="M95" i="5" s="1"/>
  <c r="N95" i="5" s="1"/>
  <c r="N233" i="5"/>
  <c r="M232" i="5" a="1"/>
  <c r="M232" i="5" s="1"/>
  <c r="N232" i="5" s="1"/>
  <c r="M27" i="5" a="1"/>
  <c r="M27" i="5" s="1"/>
  <c r="N27" i="5" s="1"/>
  <c r="N28" i="5"/>
  <c r="M298" i="5" a="1"/>
  <c r="M298" i="5" s="1"/>
  <c r="N298" i="5" s="1"/>
  <c r="M24" i="5" a="1"/>
  <c r="M24" i="5" s="1"/>
  <c r="M212" i="5" a="1"/>
  <c r="M212" i="5" s="1"/>
  <c r="M175" i="5" a="1"/>
  <c r="M175" i="5" s="1"/>
  <c r="M264" i="5" a="1"/>
  <c r="M264" i="5" s="1"/>
  <c r="M40" i="5" a="1"/>
  <c r="M40" i="5" s="1"/>
  <c r="M148" i="5" a="1"/>
  <c r="M148" i="5" s="1"/>
  <c r="M210" i="5" a="1"/>
  <c r="M210" i="5" s="1"/>
  <c r="AP288" i="5"/>
  <c r="M100" i="5" a="1"/>
  <c r="M100" i="5" s="1"/>
  <c r="N100" i="5" s="1"/>
  <c r="N259" i="5"/>
  <c r="M258" i="5" a="1"/>
  <c r="M258" i="5" s="1"/>
  <c r="N258" i="5" s="1"/>
  <c r="N189" i="5"/>
  <c r="M188" i="5" a="1"/>
  <c r="M188" i="5" s="1"/>
  <c r="N188" i="5" s="1"/>
  <c r="AF58" i="5"/>
  <c r="M138" i="5" a="1"/>
  <c r="M138" i="5" s="1"/>
  <c r="N138" i="5" s="1"/>
  <c r="N139" i="5"/>
  <c r="M54" i="5" a="1"/>
  <c r="M54" i="5" s="1"/>
  <c r="N54" i="5" s="1"/>
  <c r="N320" i="5"/>
  <c r="M319" i="5" a="1"/>
  <c r="M319" i="5" s="1"/>
  <c r="M26" i="5" a="1"/>
  <c r="M26" i="5" s="1"/>
  <c r="M362" i="5" a="1"/>
  <c r="M362" i="5" s="1"/>
  <c r="N362" i="5" s="1"/>
  <c r="M361" i="5" a="1"/>
  <c r="M361" i="5" s="1"/>
  <c r="N361" i="5" s="1"/>
  <c r="M250" i="5" a="1"/>
  <c r="M250" i="5" s="1"/>
  <c r="M299" i="5" a="1"/>
  <c r="M299" i="5" s="1"/>
  <c r="N299" i="5" s="1"/>
  <c r="N150" i="5"/>
  <c r="M149" i="5" a="1"/>
  <c r="M149" i="5" s="1"/>
  <c r="N149" i="5" s="1"/>
  <c r="AP49" i="5"/>
  <c r="AP192" i="5"/>
  <c r="AF155" i="5"/>
  <c r="M225" i="5" a="1"/>
  <c r="M225" i="5" s="1"/>
  <c r="N225" i="5" s="1"/>
  <c r="V333" i="5"/>
  <c r="AF98" i="5"/>
  <c r="V218" i="5"/>
  <c r="V117" i="5"/>
  <c r="V94" i="5"/>
  <c r="AF201" i="5"/>
  <c r="AP33" i="5"/>
  <c r="AP7" i="5"/>
  <c r="N231" i="5"/>
  <c r="M230" i="5" a="1"/>
  <c r="M230" i="5" s="1"/>
  <c r="N230" i="5" s="1"/>
  <c r="N198" i="5"/>
  <c r="M197" i="5" a="1"/>
  <c r="M197" i="5" s="1"/>
  <c r="N197" i="5" s="1"/>
  <c r="M275" i="5" a="1"/>
  <c r="M275" i="5" s="1"/>
  <c r="M116" i="5" a="1"/>
  <c r="M116" i="5" s="1"/>
  <c r="N116" i="5" s="1"/>
  <c r="M348" i="5" a="1"/>
  <c r="M348" i="5" s="1"/>
  <c r="M262" i="5" a="1"/>
  <c r="M262" i="5" s="1"/>
  <c r="M144" i="5" a="1"/>
  <c r="M144" i="5" s="1"/>
  <c r="N168" i="5"/>
  <c r="M167" i="5" a="1"/>
  <c r="M167" i="5" s="1"/>
  <c r="M103" i="5" a="1"/>
  <c r="M103" i="5" s="1"/>
  <c r="N103" i="5" s="1"/>
  <c r="N104" i="5"/>
  <c r="M45" i="5" a="1"/>
  <c r="M45" i="5" s="1"/>
  <c r="N45" i="5" s="1"/>
  <c r="N46" i="5"/>
  <c r="M127" i="5" a="1"/>
  <c r="M127" i="5" s="1"/>
  <c r="N127" i="5" s="1"/>
  <c r="N68" i="5"/>
  <c r="M67" i="5" a="1"/>
  <c r="M67" i="5" s="1"/>
  <c r="N67" i="5" s="1"/>
  <c r="N37" i="5"/>
  <c r="M36" i="5" a="1"/>
  <c r="M36" i="5" s="1"/>
  <c r="N36" i="5" s="1"/>
  <c r="M216" i="5" a="1"/>
  <c r="M216" i="5" s="1"/>
  <c r="N216" i="5" s="1"/>
  <c r="M194" i="5" a="1"/>
  <c r="M194" i="5" s="1"/>
  <c r="N194" i="5" s="1"/>
  <c r="N195" i="5"/>
  <c r="N261" i="5"/>
  <c r="M260" i="5" a="1"/>
  <c r="M260" i="5" s="1"/>
  <c r="AP61" i="5"/>
  <c r="M242" i="5" a="1"/>
  <c r="M242" i="5" s="1"/>
  <c r="V177" i="5"/>
  <c r="AF7" i="5"/>
  <c r="N175" i="5"/>
  <c r="M174" i="5" a="1"/>
  <c r="M174" i="5" s="1"/>
  <c r="M186" i="5" a="1"/>
  <c r="M186" i="5" s="1"/>
  <c r="N186" i="5" s="1"/>
  <c r="N92" i="5"/>
  <c r="M91" i="5" a="1"/>
  <c r="M91" i="5" s="1"/>
  <c r="M340" i="5" a="1"/>
  <c r="M340" i="5" s="1"/>
  <c r="M81" i="5" a="1"/>
  <c r="M81" i="5" s="1"/>
  <c r="N81" i="5" s="1"/>
  <c r="N65" i="5"/>
  <c r="M64" i="5" a="1"/>
  <c r="M64" i="5" s="1"/>
  <c r="N64" i="5" s="1"/>
  <c r="AF133" i="5"/>
  <c r="M110" i="5" a="1"/>
  <c r="M110" i="5" s="1"/>
  <c r="N110" i="5" s="1"/>
  <c r="N111" i="5"/>
  <c r="M153" i="5" a="1"/>
  <c r="M153" i="5" s="1"/>
  <c r="N153" i="5" s="1"/>
  <c r="N154" i="5"/>
  <c r="N319" i="5"/>
  <c r="M318" i="5" a="1"/>
  <c r="M318" i="5" s="1"/>
  <c r="N318" i="5" s="1"/>
  <c r="V318" i="5"/>
  <c r="N144" i="5"/>
  <c r="M143" i="5" a="1"/>
  <c r="M143" i="5" s="1"/>
  <c r="N143" i="5" s="1"/>
  <c r="M41" i="5" a="1"/>
  <c r="M41" i="5" s="1"/>
  <c r="N41" i="5" s="1"/>
  <c r="N242" i="5"/>
  <c r="M241" i="5" a="1"/>
  <c r="M241" i="5" s="1"/>
  <c r="N241" i="5" s="1"/>
  <c r="V232" i="5"/>
  <c r="V63" i="5"/>
  <c r="M52" i="5" a="1"/>
  <c r="M52" i="5" s="1"/>
  <c r="AF145" i="5"/>
  <c r="V173" i="5"/>
  <c r="V212" i="5"/>
  <c r="AF233" i="5"/>
  <c r="V115" i="5"/>
  <c r="AP84" i="5"/>
  <c r="AF228" i="5"/>
  <c r="AP90" i="5"/>
  <c r="AP321" i="5"/>
  <c r="N181" i="5"/>
  <c r="M180" i="5" a="1"/>
  <c r="M180" i="5" s="1"/>
  <c r="M341" i="5" a="1"/>
  <c r="M341" i="5" s="1"/>
  <c r="N341" i="5" s="1"/>
  <c r="N222" i="5"/>
  <c r="M221" i="5" a="1"/>
  <c r="M221" i="5" s="1"/>
  <c r="N221" i="5" s="1"/>
  <c r="N61" i="5"/>
  <c r="M60" i="5" a="1"/>
  <c r="M60" i="5" s="1"/>
  <c r="N60" i="5" s="1"/>
  <c r="M300" i="5" a="1"/>
  <c r="M300" i="5" s="1"/>
  <c r="N300" i="5" s="1"/>
  <c r="N301" i="5"/>
  <c r="N210" i="5"/>
  <c r="M209" i="5" a="1"/>
  <c r="M209" i="5" s="1"/>
  <c r="M78" i="5" a="1"/>
  <c r="M78" i="5" s="1"/>
  <c r="N78" i="5" s="1"/>
  <c r="M139" i="5" a="1"/>
  <c r="M139" i="5" s="1"/>
  <c r="M75" i="5" a="1"/>
  <c r="M75" i="5" s="1"/>
  <c r="N75" i="5" s="1"/>
  <c r="N18" i="5"/>
  <c r="M17" i="5" a="1"/>
  <c r="M17" i="5" s="1"/>
  <c r="N17" i="5" s="1"/>
  <c r="M99" i="5" a="1"/>
  <c r="M99" i="5" s="1"/>
  <c r="N40" i="5"/>
  <c r="M39" i="5" a="1"/>
  <c r="M39" i="5" s="1"/>
  <c r="M343" i="5" a="1"/>
  <c r="M343" i="5" s="1"/>
  <c r="AP296" i="5"/>
  <c r="N269" i="5"/>
  <c r="M268" i="5" a="1"/>
  <c r="M268" i="5" s="1"/>
  <c r="N268" i="5" s="1"/>
  <c r="N203" i="5"/>
  <c r="M202" i="5" a="1"/>
  <c r="M202" i="5" s="1"/>
  <c r="N202" i="5" s="1"/>
  <c r="M329" i="5" a="1"/>
  <c r="M329" i="5" s="1"/>
  <c r="N329" i="5" s="1"/>
  <c r="N330" i="5"/>
  <c r="AP268" i="5"/>
  <c r="N97" i="5"/>
  <c r="M96" i="5" a="1"/>
  <c r="M96" i="5" s="1"/>
  <c r="N96" i="5" s="1"/>
  <c r="N148" i="5"/>
  <c r="M147" i="5" a="1"/>
  <c r="M147" i="5" s="1"/>
  <c r="N147" i="5" s="1"/>
  <c r="N229" i="5"/>
  <c r="M228" i="5" a="1"/>
  <c r="M228" i="5" s="1"/>
  <c r="N228" i="5" s="1"/>
  <c r="M245" i="5" a="1"/>
  <c r="M245" i="5" s="1"/>
  <c r="M308" i="5" a="1"/>
  <c r="M308" i="5" s="1"/>
  <c r="N309" i="5"/>
  <c r="V112" i="5"/>
  <c r="M280" i="5" a="1"/>
  <c r="M280" i="5" s="1"/>
  <c r="M88" i="5" a="1"/>
  <c r="M88" i="5" s="1"/>
  <c r="N88" i="5" s="1"/>
  <c r="AP36" i="5"/>
  <c r="M112" i="5" a="1"/>
  <c r="M112" i="5" s="1"/>
  <c r="N112" i="5" s="1"/>
  <c r="M233" i="5" a="1"/>
  <c r="M233" i="5" s="1"/>
  <c r="M82" i="5" a="1"/>
  <c r="M82" i="5" s="1"/>
  <c r="N82" i="5" s="1"/>
  <c r="M330" i="5" a="1"/>
  <c r="M330" i="5" s="1"/>
  <c r="N331" i="5"/>
  <c r="M351" i="5" a="1"/>
  <c r="M351" i="5" s="1"/>
  <c r="N352" i="5"/>
  <c r="N266" i="5"/>
  <c r="M265" i="5" a="1"/>
  <c r="M265" i="5" s="1"/>
  <c r="N265" i="5" s="1"/>
  <c r="AP339" i="5"/>
  <c r="AF256" i="5"/>
  <c r="AP66" i="5"/>
  <c r="AF274" i="5"/>
  <c r="N126" i="5"/>
  <c r="M125" i="5" a="1"/>
  <c r="M125" i="5" s="1"/>
  <c r="M290" i="5" a="1"/>
  <c r="M290" i="5" s="1"/>
  <c r="M169" i="5" a="1"/>
  <c r="M169" i="5" s="1"/>
  <c r="N169" i="5" s="1"/>
  <c r="M4" i="5" a="1"/>
  <c r="M4" i="5" s="1"/>
  <c r="M162" i="5" a="1"/>
  <c r="M162" i="5" s="1"/>
  <c r="N162" i="5" s="1"/>
  <c r="M111" i="5" a="1"/>
  <c r="M111" i="5" s="1"/>
  <c r="M47" i="5" a="1"/>
  <c r="M47" i="5" s="1"/>
  <c r="N47" i="5" s="1"/>
  <c r="N48" i="5"/>
  <c r="M352" i="5" a="1"/>
  <c r="M352" i="5" s="1"/>
  <c r="N353" i="5"/>
  <c r="M71" i="5" a="1"/>
  <c r="M71" i="5" s="1"/>
  <c r="N71" i="5" s="1"/>
  <c r="M11" i="5" a="1"/>
  <c r="M11" i="5" s="1"/>
  <c r="N11" i="5" s="1"/>
  <c r="N316" i="5"/>
  <c r="M315" i="5" a="1"/>
  <c r="M315" i="5" s="1"/>
  <c r="N315" i="5" s="1"/>
  <c r="AF102" i="5"/>
  <c r="M136" i="5" a="1"/>
  <c r="M136" i="5" s="1"/>
  <c r="N136" i="5" s="1"/>
  <c r="N137" i="5"/>
  <c r="M350" i="5" a="1"/>
  <c r="M350" i="5" s="1"/>
  <c r="N350" i="5" s="1"/>
  <c r="N351" i="5"/>
  <c r="M106" i="5" a="1"/>
  <c r="M106" i="5" s="1"/>
  <c r="N106" i="5" s="1"/>
  <c r="N107" i="5"/>
  <c r="M278" i="5" a="1"/>
  <c r="M278" i="5" s="1"/>
  <c r="N278" i="5" s="1"/>
  <c r="M204" i="5" a="1"/>
  <c r="M204" i="5" s="1"/>
  <c r="N204" i="5" s="1"/>
  <c r="N205" i="5"/>
  <c r="M282" i="5" a="1"/>
  <c r="M282" i="5" s="1"/>
  <c r="M172" i="5" a="1"/>
  <c r="M172" i="5" s="1"/>
  <c r="N172" i="5" s="1"/>
  <c r="M156" i="5" a="1"/>
  <c r="M156" i="5" s="1"/>
  <c r="M145" i="5" a="1"/>
  <c r="M145" i="5" s="1"/>
  <c r="N145" i="5" s="1"/>
  <c r="M89" i="5" a="1"/>
  <c r="M89" i="5" s="1"/>
  <c r="N89" i="5" s="1"/>
  <c r="N131" i="5"/>
  <c r="M130" i="5" a="1"/>
  <c r="M130" i="5" s="1"/>
  <c r="N209" i="5"/>
  <c r="M208" i="5" a="1"/>
  <c r="M208" i="5" s="1"/>
  <c r="N208" i="5" s="1"/>
  <c r="M206" i="5" a="1"/>
  <c r="M206" i="5" s="1"/>
  <c r="N206" i="5" s="1"/>
  <c r="N207" i="5"/>
  <c r="M327" i="5" a="1"/>
  <c r="M327" i="5" s="1"/>
  <c r="N327" i="5" s="1"/>
  <c r="N328" i="5"/>
  <c r="V39" i="5"/>
  <c r="AF209" i="5"/>
  <c r="V220" i="5"/>
  <c r="N339" i="5"/>
  <c r="M338" i="5" a="1"/>
  <c r="M338" i="5" s="1"/>
  <c r="N338" i="5" s="1"/>
  <c r="AF172" i="5"/>
  <c r="V186" i="5"/>
  <c r="AP319" i="5"/>
  <c r="M69" i="5" a="1"/>
  <c r="M69" i="5" s="1"/>
  <c r="N69" i="5" s="1"/>
  <c r="M237" i="5" a="1"/>
  <c r="M237" i="5" s="1"/>
  <c r="N115" i="5"/>
  <c r="M114" i="5" a="1"/>
  <c r="M114" i="5" s="1"/>
  <c r="N114" i="5" s="1"/>
  <c r="M349" i="5" a="1"/>
  <c r="M349" i="5" s="1"/>
  <c r="N349" i="5" s="1"/>
  <c r="M193" i="5" a="1"/>
  <c r="M193" i="5" s="1"/>
  <c r="N193" i="5" s="1"/>
  <c r="M107" i="5" a="1"/>
  <c r="M107" i="5" s="1"/>
  <c r="J3" i="5"/>
  <c r="M83" i="5" a="1"/>
  <c r="M83" i="5" s="1"/>
  <c r="N83" i="5" s="1"/>
  <c r="N84" i="5"/>
  <c r="M19" i="5" a="1"/>
  <c r="M19" i="5" s="1"/>
  <c r="N19" i="5" s="1"/>
  <c r="N325" i="5"/>
  <c r="M324" i="5" a="1"/>
  <c r="M324" i="5" s="1"/>
  <c r="N324" i="5" s="1"/>
  <c r="M43" i="5" a="1"/>
  <c r="M43" i="5" s="1"/>
  <c r="N43" i="5" s="1"/>
  <c r="N44" i="5"/>
  <c r="N345" i="5"/>
  <c r="M344" i="5" a="1"/>
  <c r="M344" i="5" s="1"/>
  <c r="N344" i="5" s="1"/>
  <c r="M287" i="5" a="1"/>
  <c r="M287" i="5" s="1"/>
  <c r="N287" i="5" s="1"/>
  <c r="M248" i="5" a="1"/>
  <c r="M248" i="5" s="1"/>
  <c r="N248" i="5" s="1"/>
  <c r="M29" i="5" a="1"/>
  <c r="M29" i="5" s="1"/>
  <c r="M220" i="5" a="1"/>
  <c r="M220" i="5" s="1"/>
  <c r="M301" i="5" a="1"/>
  <c r="M301" i="5" s="1"/>
  <c r="V327" i="5"/>
  <c r="M163" i="5" a="1"/>
  <c r="M163" i="5" s="1"/>
  <c r="N163" i="5" s="1"/>
  <c r="M238" i="5" a="1"/>
  <c r="M238" i="5" s="1"/>
  <c r="N238" i="5" s="1"/>
  <c r="N118" i="5"/>
  <c r="M117" i="5" a="1"/>
  <c r="M117" i="5" s="1"/>
  <c r="N117" i="5" s="1"/>
  <c r="AF85" i="5"/>
  <c r="M158" i="5" a="1"/>
  <c r="M158" i="5" s="1"/>
  <c r="M5" i="5" a="1"/>
  <c r="M5" i="5" s="1"/>
  <c r="N5" i="5" s="1"/>
  <c r="N6" i="5"/>
  <c r="N73" i="5"/>
  <c r="M72" i="5" a="1"/>
  <c r="M72" i="5" s="1"/>
  <c r="N72" i="5" s="1"/>
  <c r="M306" i="5" a="1"/>
  <c r="M306" i="5" s="1"/>
  <c r="N306" i="5" s="1"/>
  <c r="N21" i="5"/>
  <c r="M20" i="5" a="1"/>
  <c r="M20" i="5" s="1"/>
  <c r="N20" i="5" s="1"/>
  <c r="M304" i="5" a="1"/>
  <c r="M304" i="5" s="1"/>
  <c r="N304" i="5" s="1"/>
  <c r="N305" i="5"/>
  <c r="AP221" i="5"/>
  <c r="V169" i="5"/>
  <c r="V140" i="5"/>
  <c r="AP71" i="5"/>
  <c r="M247" i="5" a="1"/>
  <c r="M247" i="5" s="1"/>
  <c r="V102" i="5"/>
  <c r="AP163" i="5"/>
  <c r="AF3" i="5"/>
  <c r="AF13" i="5"/>
  <c r="AP42" i="5"/>
  <c r="AP9" i="5"/>
  <c r="AP276" i="5"/>
  <c r="M13" i="5" a="1"/>
  <c r="M13" i="5" s="1"/>
  <c r="N13" i="5" s="1"/>
  <c r="M190" i="5" a="1"/>
  <c r="M190" i="5" s="1"/>
  <c r="N191" i="5"/>
  <c r="N59" i="5"/>
  <c r="M58" i="5" a="1"/>
  <c r="M58" i="5" s="1"/>
  <c r="N58" i="5" s="1"/>
  <c r="N303" i="5"/>
  <c r="M302" i="5" a="1"/>
  <c r="M302" i="5" s="1"/>
  <c r="N302" i="5" s="1"/>
  <c r="N142" i="5"/>
  <c r="M141" i="5" a="1"/>
  <c r="M141" i="5" s="1"/>
  <c r="N141" i="5" s="1"/>
  <c r="M51" i="5" a="1"/>
  <c r="M51" i="5" s="1"/>
  <c r="N51" i="5" s="1"/>
  <c r="N52" i="5"/>
  <c r="N311" i="5"/>
  <c r="M310" i="5" a="1"/>
  <c r="M310" i="5" s="1"/>
  <c r="N310" i="5" s="1"/>
  <c r="M55" i="5" a="1"/>
  <c r="M55" i="5" s="1"/>
  <c r="N55" i="5" s="1"/>
  <c r="M354" i="5" a="1"/>
  <c r="M354" i="5" s="1"/>
  <c r="N354" i="5" s="1"/>
  <c r="M296" i="5" a="1"/>
  <c r="M296" i="5" s="1"/>
  <c r="N16" i="5"/>
  <c r="M15" i="5" a="1"/>
  <c r="M15" i="5" s="1"/>
  <c r="M316" i="5" a="1"/>
  <c r="M316" i="5" s="1"/>
  <c r="N260" i="5"/>
  <c r="M259" i="5" a="1"/>
  <c r="M259" i="5" s="1"/>
  <c r="J302" i="5"/>
  <c r="J279" i="5"/>
  <c r="J298" i="5"/>
  <c r="AP204" i="5"/>
  <c r="AP108" i="5"/>
  <c r="J287" i="5"/>
  <c r="AP144" i="5"/>
  <c r="J229" i="5"/>
  <c r="J288" i="5"/>
  <c r="J115" i="5"/>
  <c r="J284" i="5"/>
  <c r="J111" i="5"/>
  <c r="J283" i="5"/>
  <c r="J110" i="5"/>
  <c r="J282" i="5"/>
  <c r="J109" i="5"/>
  <c r="J281" i="5"/>
  <c r="J108" i="5"/>
  <c r="J265" i="5"/>
  <c r="J85" i="5"/>
  <c r="J249" i="5"/>
  <c r="J62" i="5"/>
  <c r="J234" i="5"/>
  <c r="J39" i="5"/>
  <c r="J218" i="5"/>
  <c r="J19" i="5"/>
  <c r="J203" i="5"/>
  <c r="J101" i="5"/>
  <c r="J268" i="5"/>
  <c r="J124" i="5"/>
  <c r="J286" i="5"/>
  <c r="J142" i="5"/>
  <c r="J105" i="5"/>
  <c r="J66" i="5"/>
  <c r="AP336" i="5"/>
  <c r="AP6" i="5"/>
  <c r="AF162" i="5"/>
  <c r="AP279" i="5"/>
  <c r="AF213" i="5"/>
  <c r="AF64" i="5"/>
  <c r="AF259" i="5"/>
  <c r="AP249" i="5"/>
  <c r="AF67" i="5"/>
  <c r="V76" i="5"/>
  <c r="V20" i="5"/>
  <c r="AP354" i="5"/>
  <c r="V43" i="5"/>
  <c r="V235" i="5"/>
  <c r="V258" i="5"/>
  <c r="AF37" i="5"/>
  <c r="AP196" i="5"/>
  <c r="AF120" i="5"/>
  <c r="V247" i="5"/>
  <c r="J362" i="5"/>
  <c r="J126" i="5"/>
  <c r="J38" i="5"/>
  <c r="AF131" i="5"/>
  <c r="V192" i="5"/>
  <c r="V187" i="5"/>
  <c r="AF152" i="5"/>
  <c r="AF80" i="5"/>
  <c r="AP120" i="5"/>
  <c r="J200" i="5"/>
  <c r="J350" i="5"/>
  <c r="AP189" i="5"/>
  <c r="J143" i="5"/>
  <c r="K142" i="5" s="1"/>
  <c r="J273" i="5"/>
  <c r="J97" i="5"/>
  <c r="J270" i="5"/>
  <c r="J92" i="5"/>
  <c r="J269" i="5"/>
  <c r="K268" i="5" s="1"/>
  <c r="J91" i="5"/>
  <c r="J267" i="5"/>
  <c r="J87" i="5"/>
  <c r="J266" i="5"/>
  <c r="J86" i="5"/>
  <c r="K85" i="5" s="1"/>
  <c r="J251" i="5"/>
  <c r="J63" i="5"/>
  <c r="K62" i="5" s="1"/>
  <c r="J235" i="5"/>
  <c r="J43" i="5"/>
  <c r="J219" i="5"/>
  <c r="J20" i="5"/>
  <c r="K19" i="5" s="1"/>
  <c r="J204" i="5"/>
  <c r="K203" i="5" s="1"/>
  <c r="J352" i="5"/>
  <c r="J188" i="5"/>
  <c r="J89" i="5"/>
  <c r="J256" i="5"/>
  <c r="J112" i="5"/>
  <c r="J274" i="5"/>
  <c r="J130" i="5"/>
  <c r="J93" i="5"/>
  <c r="J54" i="5"/>
  <c r="AF318" i="5"/>
  <c r="AP348" i="5"/>
  <c r="AP127" i="5"/>
  <c r="AF216" i="5"/>
  <c r="AP243" i="5"/>
  <c r="AP316" i="5"/>
  <c r="AF224" i="5"/>
  <c r="AP169" i="5"/>
  <c r="AP86" i="5"/>
  <c r="AP277" i="5"/>
  <c r="V279" i="5"/>
  <c r="V345" i="5"/>
  <c r="AF27" i="5"/>
  <c r="AF55" i="5"/>
  <c r="V355" i="5"/>
  <c r="V34" i="5"/>
  <c r="V265" i="5"/>
  <c r="J295" i="5"/>
  <c r="J217" i="5"/>
  <c r="V108" i="5"/>
  <c r="AP159" i="5"/>
  <c r="AP158" i="5"/>
  <c r="AF116" i="5"/>
  <c r="AP12" i="5"/>
  <c r="AP13" i="5"/>
  <c r="V208" i="5"/>
  <c r="AP18" i="5"/>
  <c r="V198" i="5"/>
  <c r="V176" i="5"/>
  <c r="AP102" i="5"/>
  <c r="AP103" i="5"/>
  <c r="J114" i="5"/>
  <c r="J272" i="5"/>
  <c r="AP200" i="5"/>
  <c r="AP201" i="5"/>
  <c r="AP210" i="5"/>
  <c r="J35" i="5"/>
  <c r="J259" i="5"/>
  <c r="J75" i="5"/>
  <c r="J255" i="5"/>
  <c r="J72" i="5"/>
  <c r="J254" i="5"/>
  <c r="J71" i="5"/>
  <c r="J253" i="5"/>
  <c r="J68" i="5"/>
  <c r="J252" i="5"/>
  <c r="J67" i="5"/>
  <c r="J236" i="5"/>
  <c r="J44" i="5"/>
  <c r="J221" i="5"/>
  <c r="J23" i="5"/>
  <c r="J205" i="5"/>
  <c r="K204" i="5" s="1"/>
  <c r="J353" i="5"/>
  <c r="J189" i="5"/>
  <c r="J340" i="5"/>
  <c r="J174" i="5"/>
  <c r="J77" i="5"/>
  <c r="J244" i="5"/>
  <c r="J100" i="5"/>
  <c r="J262" i="5"/>
  <c r="J118" i="5"/>
  <c r="J81" i="5"/>
  <c r="J42" i="5"/>
  <c r="AP67" i="5"/>
  <c r="AP270" i="5"/>
  <c r="AP37" i="5"/>
  <c r="AF96" i="5"/>
  <c r="AP352" i="5"/>
  <c r="AF334" i="5"/>
  <c r="V93" i="5"/>
  <c r="AF230" i="5"/>
  <c r="AF16" i="5"/>
  <c r="AF268" i="5"/>
  <c r="AP310" i="5"/>
  <c r="AF292" i="5"/>
  <c r="V26" i="5"/>
  <c r="V282" i="5"/>
  <c r="V285" i="5"/>
  <c r="AF126" i="5"/>
  <c r="V88" i="5"/>
  <c r="J129" i="5"/>
  <c r="J264" i="5"/>
  <c r="J154" i="5"/>
  <c r="AP219" i="5"/>
  <c r="AP51" i="5"/>
  <c r="V213" i="5"/>
  <c r="V185" i="5"/>
  <c r="V154" i="5"/>
  <c r="J301" i="5"/>
  <c r="J186" i="5"/>
  <c r="J338" i="5"/>
  <c r="AP231" i="5"/>
  <c r="J313" i="5"/>
  <c r="J245" i="5"/>
  <c r="J56" i="5"/>
  <c r="J241" i="5"/>
  <c r="J50" i="5"/>
  <c r="J240" i="5"/>
  <c r="J49" i="5"/>
  <c r="J239" i="5"/>
  <c r="J48" i="5"/>
  <c r="J237" i="5"/>
  <c r="J47" i="5"/>
  <c r="J222" i="5"/>
  <c r="J24" i="5"/>
  <c r="J206" i="5"/>
  <c r="J354" i="5"/>
  <c r="J191" i="5"/>
  <c r="J341" i="5"/>
  <c r="J175" i="5"/>
  <c r="J328" i="5"/>
  <c r="J159" i="5"/>
  <c r="J65" i="5"/>
  <c r="J232" i="5"/>
  <c r="J88" i="5"/>
  <c r="J250" i="5"/>
  <c r="K249" i="5" s="1"/>
  <c r="J106" i="5"/>
  <c r="K105" i="5" s="1"/>
  <c r="J69" i="5"/>
  <c r="J30" i="5"/>
  <c r="AF4" i="5"/>
  <c r="AP193" i="5"/>
  <c r="AF358" i="5"/>
  <c r="AP199" i="5"/>
  <c r="AF18" i="5"/>
  <c r="AF340" i="5"/>
  <c r="AF34" i="5"/>
  <c r="AP334" i="5"/>
  <c r="V91" i="5"/>
  <c r="AF355" i="5"/>
  <c r="AF244" i="5"/>
  <c r="V289" i="5"/>
  <c r="AF30" i="5"/>
  <c r="AF221" i="5"/>
  <c r="V9" i="5"/>
  <c r="V342" i="5"/>
  <c r="V178" i="5"/>
  <c r="J123" i="5"/>
  <c r="J233" i="5"/>
  <c r="AP39" i="5"/>
  <c r="AP69" i="5"/>
  <c r="AF140" i="5"/>
  <c r="AF128" i="5"/>
  <c r="J361" i="5"/>
  <c r="AP21" i="5"/>
  <c r="V160" i="5"/>
  <c r="J215" i="5"/>
  <c r="J96" i="5"/>
  <c r="J349" i="5"/>
  <c r="J258" i="5"/>
  <c r="AP361" i="5"/>
  <c r="AP360" i="5"/>
  <c r="J326" i="5"/>
  <c r="J228" i="5"/>
  <c r="J230" i="5"/>
  <c r="J36" i="5"/>
  <c r="J227" i="5"/>
  <c r="J31" i="5"/>
  <c r="J225" i="5"/>
  <c r="J27" i="5"/>
  <c r="J224" i="5"/>
  <c r="J26" i="5"/>
  <c r="J223" i="5"/>
  <c r="J25" i="5"/>
  <c r="J207" i="5"/>
  <c r="K206" i="5" s="1"/>
  <c r="J355" i="5"/>
  <c r="J192" i="5"/>
  <c r="K191" i="5" s="1"/>
  <c r="J342" i="5"/>
  <c r="J176" i="5"/>
  <c r="J329" i="5"/>
  <c r="J161" i="5"/>
  <c r="J316" i="5"/>
  <c r="J145" i="5"/>
  <c r="J53" i="5"/>
  <c r="J220" i="5"/>
  <c r="K219" i="5" s="1"/>
  <c r="J76" i="5"/>
  <c r="J238" i="5"/>
  <c r="J94" i="5"/>
  <c r="K93" i="5" s="1"/>
  <c r="J57" i="5"/>
  <c r="J18" i="5"/>
  <c r="AP234" i="5"/>
  <c r="AP217" i="5"/>
  <c r="AP235" i="5"/>
  <c r="AP343" i="5"/>
  <c r="AF328" i="5"/>
  <c r="AP241" i="5"/>
  <c r="AF12" i="5"/>
  <c r="AF90" i="5"/>
  <c r="V125" i="5"/>
  <c r="AP238" i="5"/>
  <c r="AF52" i="5"/>
  <c r="V100" i="5"/>
  <c r="V348" i="5"/>
  <c r="AF167" i="5"/>
  <c r="V37" i="5"/>
  <c r="J84" i="5"/>
  <c r="V310" i="5"/>
  <c r="V312" i="5"/>
  <c r="AP139" i="5"/>
  <c r="V231" i="5"/>
  <c r="AF158" i="5"/>
  <c r="V210" i="5"/>
  <c r="AF113" i="5"/>
  <c r="J128" i="5"/>
  <c r="AP87" i="5"/>
  <c r="AP30" i="5"/>
  <c r="J271" i="5"/>
  <c r="J171" i="5"/>
  <c r="J337" i="5"/>
  <c r="J243" i="5"/>
  <c r="J141" i="5"/>
  <c r="J216" i="5"/>
  <c r="J14" i="5"/>
  <c r="J212" i="5"/>
  <c r="J11" i="5"/>
  <c r="J211" i="5"/>
  <c r="J8" i="5"/>
  <c r="J210" i="5"/>
  <c r="J7" i="5"/>
  <c r="J209" i="5"/>
  <c r="J356" i="5"/>
  <c r="J193" i="5"/>
  <c r="J343" i="5"/>
  <c r="J177" i="5"/>
  <c r="J330" i="5"/>
  <c r="J162" i="5"/>
  <c r="J317" i="5"/>
  <c r="J146" i="5"/>
  <c r="J303" i="5"/>
  <c r="K302" i="5" s="1"/>
  <c r="J131" i="5"/>
  <c r="J41" i="5"/>
  <c r="J208" i="5"/>
  <c r="J64" i="5"/>
  <c r="J226" i="5"/>
  <c r="J82" i="5"/>
  <c r="J45" i="5"/>
  <c r="J6" i="5"/>
  <c r="AP220" i="5"/>
  <c r="V11" i="5"/>
  <c r="AP322" i="5"/>
  <c r="AP16" i="5"/>
  <c r="AP227" i="5"/>
  <c r="V351" i="5"/>
  <c r="V276" i="5"/>
  <c r="V5" i="5"/>
  <c r="AF346" i="5"/>
  <c r="V139" i="5"/>
  <c r="J296" i="5"/>
  <c r="K295" i="5" s="1"/>
  <c r="J61" i="5"/>
  <c r="J10" i="5"/>
  <c r="V180" i="5"/>
  <c r="J199" i="5"/>
  <c r="J13" i="5"/>
  <c r="AP96" i="5"/>
  <c r="J185" i="5"/>
  <c r="J74" i="5"/>
  <c r="J257" i="5"/>
  <c r="K256" i="5" s="1"/>
  <c r="J157" i="5"/>
  <c r="J32" i="5"/>
  <c r="K31" i="5" s="1"/>
  <c r="J201" i="5"/>
  <c r="K200" i="5" s="1"/>
  <c r="J360" i="5"/>
  <c r="J198" i="5"/>
  <c r="J359" i="5"/>
  <c r="J197" i="5"/>
  <c r="J358" i="5"/>
  <c r="J195" i="5"/>
  <c r="J357" i="5"/>
  <c r="J194" i="5"/>
  <c r="J344" i="5"/>
  <c r="J179" i="5"/>
  <c r="J331" i="5"/>
  <c r="J163" i="5"/>
  <c r="J318" i="5"/>
  <c r="J147" i="5"/>
  <c r="J305" i="5"/>
  <c r="J132" i="5"/>
  <c r="J289" i="5"/>
  <c r="J116" i="5"/>
  <c r="J29" i="5"/>
  <c r="J196" i="5"/>
  <c r="J52" i="5"/>
  <c r="J214" i="5"/>
  <c r="J70" i="5"/>
  <c r="J33" i="5"/>
  <c r="AP132" i="5"/>
  <c r="AP112" i="5"/>
  <c r="V84" i="5"/>
  <c r="AP318" i="5"/>
  <c r="V292" i="5"/>
  <c r="AF173" i="5"/>
  <c r="AP52" i="5"/>
  <c r="AF129" i="5"/>
  <c r="AF92" i="5"/>
  <c r="AF81" i="5"/>
  <c r="V31" i="5"/>
  <c r="V316" i="5"/>
  <c r="J125" i="5"/>
  <c r="J15" i="5"/>
  <c r="V225" i="5"/>
  <c r="V151" i="5"/>
  <c r="V221" i="5"/>
  <c r="AP186" i="5"/>
  <c r="V189" i="5"/>
  <c r="V142" i="5"/>
  <c r="AP72" i="5"/>
  <c r="J300" i="5"/>
  <c r="AP150" i="5"/>
  <c r="AP149" i="5"/>
  <c r="J95" i="5"/>
  <c r="J170" i="5"/>
  <c r="J55" i="5"/>
  <c r="J325" i="5"/>
  <c r="J351" i="5"/>
  <c r="K350" i="5" s="1"/>
  <c r="J187" i="5"/>
  <c r="J348" i="5"/>
  <c r="J183" i="5"/>
  <c r="J347" i="5"/>
  <c r="J182" i="5"/>
  <c r="J346" i="5"/>
  <c r="J181" i="5"/>
  <c r="K180" i="5" s="1"/>
  <c r="J345" i="5"/>
  <c r="J180" i="5"/>
  <c r="K179" i="5" s="1"/>
  <c r="J332" i="5"/>
  <c r="K331" i="5" s="1"/>
  <c r="J164" i="5"/>
  <c r="J319" i="5"/>
  <c r="J149" i="5"/>
  <c r="J306" i="5"/>
  <c r="J133" i="5"/>
  <c r="J290" i="5"/>
  <c r="J117" i="5"/>
  <c r="K116" i="5" s="1"/>
  <c r="J275" i="5"/>
  <c r="K274" i="5" s="1"/>
  <c r="J98" i="5"/>
  <c r="J17" i="5"/>
  <c r="J184" i="5"/>
  <c r="J40" i="5"/>
  <c r="J202" i="5"/>
  <c r="J58" i="5"/>
  <c r="J21" i="5"/>
  <c r="K20" i="5" s="1"/>
  <c r="AP206" i="5"/>
  <c r="AF87" i="5"/>
  <c r="AP286" i="5"/>
  <c r="AF261" i="5"/>
  <c r="AF343" i="5"/>
  <c r="V67" i="5"/>
  <c r="V357" i="5"/>
  <c r="AF304" i="5"/>
  <c r="V167" i="5"/>
  <c r="AF362" i="5"/>
  <c r="AF361" i="5"/>
  <c r="J297" i="5"/>
  <c r="J248" i="5"/>
  <c r="J78" i="5"/>
  <c r="V179" i="5"/>
  <c r="V118" i="5"/>
  <c r="J285" i="5"/>
  <c r="V195" i="5"/>
  <c r="V207" i="5"/>
  <c r="J113" i="5"/>
  <c r="J213" i="5"/>
  <c r="AP57" i="5"/>
  <c r="J73" i="5"/>
  <c r="K72" i="5" s="1"/>
  <c r="AP99" i="5"/>
  <c r="J242" i="5"/>
  <c r="K241" i="5" s="1"/>
  <c r="J339" i="5"/>
  <c r="J173" i="5"/>
  <c r="J336" i="5"/>
  <c r="J169" i="5"/>
  <c r="J335" i="5"/>
  <c r="J168" i="5"/>
  <c r="J334" i="5"/>
  <c r="J167" i="5"/>
  <c r="J333" i="5"/>
  <c r="J165" i="5"/>
  <c r="J320" i="5"/>
  <c r="J150" i="5"/>
  <c r="J307" i="5"/>
  <c r="J134" i="5"/>
  <c r="J291" i="5"/>
  <c r="J119" i="5"/>
  <c r="J276" i="5"/>
  <c r="J99" i="5"/>
  <c r="J260" i="5"/>
  <c r="J79" i="5"/>
  <c r="J5" i="5"/>
  <c r="K4" i="5" s="1"/>
  <c r="J172" i="5"/>
  <c r="J28" i="5"/>
  <c r="J190" i="5"/>
  <c r="J46" i="5"/>
  <c r="K45" i="5" s="1"/>
  <c r="J9" i="5"/>
  <c r="AP304" i="5"/>
  <c r="AF150" i="5"/>
  <c r="V170" i="5"/>
  <c r="AF310" i="5"/>
  <c r="AF174" i="5"/>
  <c r="AF132" i="5"/>
  <c r="AP19" i="5"/>
  <c r="V298" i="5"/>
  <c r="V217" i="5"/>
  <c r="V330" i="5"/>
  <c r="AP142" i="5"/>
  <c r="J314" i="5"/>
  <c r="J122" i="5"/>
  <c r="J136" i="5"/>
  <c r="V128" i="5"/>
  <c r="V182" i="5"/>
  <c r="V181" i="5"/>
  <c r="V163" i="5"/>
  <c r="V145" i="5"/>
  <c r="V227" i="5"/>
  <c r="V215" i="5"/>
  <c r="V211" i="5"/>
  <c r="AF137" i="5"/>
  <c r="AP54" i="5"/>
  <c r="J127" i="5"/>
  <c r="K126" i="5" s="1"/>
  <c r="AP174" i="5"/>
  <c r="AP129" i="5"/>
  <c r="AP75" i="5"/>
  <c r="J156" i="5"/>
  <c r="J327" i="5"/>
  <c r="K326" i="5" s="1"/>
  <c r="J158" i="5"/>
  <c r="J324" i="5"/>
  <c r="J155" i="5"/>
  <c r="J323" i="5"/>
  <c r="J153" i="5"/>
  <c r="J322" i="5"/>
  <c r="J152" i="5"/>
  <c r="J321" i="5"/>
  <c r="J151" i="5"/>
  <c r="J308" i="5"/>
  <c r="J135" i="5"/>
  <c r="J293" i="5"/>
  <c r="J120" i="5"/>
  <c r="K119" i="5" s="1"/>
  <c r="J277" i="5"/>
  <c r="K276" i="5" s="1"/>
  <c r="J103" i="5"/>
  <c r="J261" i="5"/>
  <c r="J80" i="5"/>
  <c r="J246" i="5"/>
  <c r="K245" i="5" s="1"/>
  <c r="J59" i="5"/>
  <c r="J304" i="5"/>
  <c r="J160" i="5"/>
  <c r="J16" i="5"/>
  <c r="J178" i="5"/>
  <c r="J34" i="5"/>
  <c r="J102" i="5"/>
  <c r="K101" i="5" s="1"/>
  <c r="AF122" i="5"/>
  <c r="AF141" i="5"/>
  <c r="AF9" i="5"/>
  <c r="AP79" i="5"/>
  <c r="AP118" i="5"/>
  <c r="V240" i="5"/>
  <c r="AP166" i="5"/>
  <c r="AP91" i="5"/>
  <c r="V143" i="5"/>
  <c r="AP157" i="5"/>
  <c r="V174" i="5"/>
  <c r="J299" i="5"/>
  <c r="K298" i="5" s="1"/>
  <c r="J107" i="5"/>
  <c r="J280" i="5"/>
  <c r="K279" i="5" s="1"/>
  <c r="V201" i="5"/>
  <c r="V157" i="5"/>
  <c r="V362" i="5"/>
  <c r="V361" i="5"/>
  <c r="V119" i="5"/>
  <c r="V233" i="5"/>
  <c r="AF234" i="5"/>
  <c r="V228" i="5"/>
  <c r="AF143" i="5"/>
  <c r="AP114" i="5"/>
  <c r="AP153" i="5"/>
  <c r="AP81" i="5"/>
  <c r="J12" i="5"/>
  <c r="AP180" i="5"/>
  <c r="AP105" i="5"/>
  <c r="AP93" i="5"/>
  <c r="J51" i="5"/>
  <c r="K50" i="5" s="1"/>
  <c r="J315" i="5"/>
  <c r="J144" i="5"/>
  <c r="J312" i="5"/>
  <c r="J140" i="5"/>
  <c r="J311" i="5"/>
  <c r="J139" i="5"/>
  <c r="J310" i="5"/>
  <c r="J138" i="5"/>
  <c r="J309" i="5"/>
  <c r="J137" i="5"/>
  <c r="J294" i="5"/>
  <c r="J121" i="5"/>
  <c r="J278" i="5"/>
  <c r="K277" i="5" s="1"/>
  <c r="J104" i="5"/>
  <c r="J263" i="5"/>
  <c r="J83" i="5"/>
  <c r="J247" i="5"/>
  <c r="J60" i="5"/>
  <c r="K59" i="5" s="1"/>
  <c r="J231" i="5"/>
  <c r="J37" i="5"/>
  <c r="K36" i="5" s="1"/>
  <c r="J292" i="5"/>
  <c r="J148" i="5"/>
  <c r="J166" i="5"/>
  <c r="J22" i="5"/>
  <c r="J90" i="5"/>
  <c r="AF114" i="5"/>
  <c r="AF156" i="5"/>
  <c r="AP121" i="5"/>
  <c r="AP46" i="5"/>
  <c r="AP148" i="5"/>
  <c r="AP145" i="5"/>
  <c r="V105" i="5"/>
  <c r="V190" i="5"/>
  <c r="AP205" i="5"/>
  <c r="AP214" i="5"/>
  <c r="V130" i="5"/>
  <c r="AP109" i="5"/>
  <c r="V152" i="5"/>
  <c r="X3" i="7" l="1" a="1"/>
  <c r="X3" i="7" s="1"/>
  <c r="X5" i="7" s="1"/>
  <c r="X7" i="7" s="1"/>
  <c r="U56" i="7"/>
  <c r="V56" i="7" s="1"/>
  <c r="U57" i="7"/>
  <c r="V57" i="7" s="1"/>
  <c r="O5" i="7"/>
  <c r="O7" i="7" s="1"/>
  <c r="U170" i="7"/>
  <c r="V170" i="7" s="1"/>
  <c r="U27" i="7"/>
  <c r="V27" i="7" s="1"/>
  <c r="K232" i="5"/>
  <c r="K183" i="5"/>
  <c r="K115" i="5"/>
  <c r="K354" i="5"/>
  <c r="K169" i="5"/>
  <c r="K174" i="5"/>
  <c r="O6" i="5"/>
  <c r="O5" i="5"/>
  <c r="O3" i="5"/>
  <c r="K131" i="5"/>
  <c r="K323" i="5"/>
  <c r="K168" i="5"/>
  <c r="K69" i="5"/>
  <c r="K288" i="5"/>
  <c r="K189" i="5"/>
  <c r="K66" i="5"/>
  <c r="K313" i="5"/>
  <c r="K221" i="5"/>
  <c r="K159" i="5"/>
  <c r="K303" i="5"/>
  <c r="K284" i="5"/>
  <c r="K236" i="5"/>
  <c r="K251" i="5"/>
  <c r="K289" i="5"/>
  <c r="K132" i="5"/>
  <c r="K259" i="5"/>
  <c r="K112" i="5"/>
  <c r="K25" i="5"/>
  <c r="K23" i="5"/>
  <c r="K177" i="5"/>
  <c r="K246" i="5"/>
  <c r="K163" i="5"/>
  <c r="K35" i="5"/>
  <c r="K118" i="5"/>
  <c r="K229" i="5"/>
  <c r="K320" i="5"/>
  <c r="K343" i="5"/>
  <c r="K82" i="5"/>
  <c r="K308" i="5"/>
  <c r="K94" i="5"/>
  <c r="K329" i="5"/>
  <c r="K262" i="5"/>
  <c r="K103" i="5"/>
  <c r="K309" i="5"/>
  <c r="K186" i="5"/>
  <c r="K157" i="5"/>
  <c r="K338" i="5"/>
  <c r="K201" i="5"/>
  <c r="K44" i="5"/>
  <c r="K120" i="5"/>
  <c r="K270" i="5"/>
  <c r="K56" i="5"/>
  <c r="K134" i="5"/>
  <c r="K21" i="5"/>
  <c r="K138" i="5"/>
  <c r="K58" i="5"/>
  <c r="K151" i="5"/>
  <c r="K290" i="5"/>
  <c r="K332" i="5"/>
  <c r="K335" i="5"/>
  <c r="K212" i="5"/>
  <c r="K247" i="5"/>
  <c r="K304" i="5"/>
  <c r="K358" i="5"/>
  <c r="K9" i="5"/>
  <c r="K63" i="5"/>
  <c r="K316" i="5"/>
  <c r="K355" i="5"/>
  <c r="K144" i="5"/>
  <c r="K223" i="5"/>
  <c r="K95" i="5"/>
  <c r="K243" i="5"/>
  <c r="K254" i="5"/>
  <c r="K53" i="5"/>
  <c r="K88" i="5"/>
  <c r="K42" i="5"/>
  <c r="K318" i="5"/>
  <c r="K345" i="5"/>
  <c r="K49" i="5"/>
  <c r="K283" i="5"/>
  <c r="K293" i="5"/>
  <c r="K311" i="5"/>
  <c r="K15" i="5"/>
  <c r="K260" i="5"/>
  <c r="K307" i="5"/>
  <c r="K322" i="5"/>
  <c r="K167" i="5"/>
  <c r="K162" i="5"/>
  <c r="K194" i="5"/>
  <c r="K130" i="5"/>
  <c r="K176" i="5"/>
  <c r="K209" i="5"/>
  <c r="K215" i="5"/>
  <c r="K75" i="5"/>
  <c r="K328" i="5"/>
  <c r="K24" i="5"/>
  <c r="K30" i="5"/>
  <c r="K273" i="5"/>
  <c r="K79" i="5"/>
  <c r="K306" i="5"/>
  <c r="K143" i="5"/>
  <c r="K154" i="5"/>
  <c r="K27" i="5"/>
  <c r="K81" i="5"/>
  <c r="K188" i="5"/>
  <c r="K235" i="5"/>
  <c r="K111" i="5"/>
  <c r="K135" i="5"/>
  <c r="K39" i="5"/>
  <c r="K198" i="5"/>
  <c r="K287" i="5"/>
  <c r="K314" i="5"/>
  <c r="K171" i="5"/>
  <c r="K77" i="5"/>
  <c r="K196" i="5"/>
  <c r="K225" i="5"/>
  <c r="K352" i="5"/>
  <c r="K218" i="5"/>
  <c r="K265" i="5"/>
  <c r="K147" i="5"/>
  <c r="K124" i="5"/>
  <c r="K106" i="5"/>
  <c r="K68" i="5"/>
  <c r="K109" i="5"/>
  <c r="K86" i="5"/>
  <c r="K33" i="5"/>
  <c r="K8" i="5"/>
  <c r="K296" i="5"/>
  <c r="K136" i="5"/>
  <c r="K155" i="5"/>
  <c r="K237" i="5"/>
  <c r="K267" i="5"/>
  <c r="K32" i="5"/>
  <c r="K108" i="5"/>
  <c r="K175" i="5"/>
  <c r="K222" i="5"/>
  <c r="K164" i="5"/>
  <c r="K210" i="5"/>
  <c r="K341" i="5"/>
  <c r="K71" i="5"/>
  <c r="K269" i="5"/>
  <c r="K182" i="5"/>
  <c r="K16" i="5"/>
  <c r="K344" i="5"/>
  <c r="K347" i="5"/>
  <c r="K327" i="5"/>
  <c r="K48" i="5"/>
  <c r="K312" i="5"/>
  <c r="K113" i="5"/>
  <c r="K285" i="5"/>
  <c r="K217" i="5"/>
  <c r="K264" i="5"/>
  <c r="K282" i="5"/>
  <c r="K305" i="5"/>
  <c r="K165" i="5"/>
  <c r="K310" i="5"/>
  <c r="K292" i="5"/>
  <c r="K321" i="5"/>
  <c r="K78" i="5"/>
  <c r="K133" i="5"/>
  <c r="K166" i="5"/>
  <c r="K172" i="5"/>
  <c r="K14" i="5"/>
  <c r="K195" i="5"/>
  <c r="K146" i="5"/>
  <c r="K193" i="5"/>
  <c r="K197" i="5"/>
  <c r="K73" i="5"/>
  <c r="K60" i="5"/>
  <c r="K207" i="5"/>
  <c r="K161" i="5"/>
  <c r="K208" i="5"/>
  <c r="K211" i="5"/>
  <c r="K170" i="5"/>
  <c r="K315" i="5"/>
  <c r="K26" i="5"/>
  <c r="K227" i="5"/>
  <c r="K214" i="5"/>
  <c r="K122" i="5"/>
  <c r="K41" i="5"/>
  <c r="K76" i="5"/>
  <c r="K22" i="5"/>
  <c r="K67" i="5"/>
  <c r="K74" i="5"/>
  <c r="K92" i="5"/>
  <c r="K187" i="5"/>
  <c r="K234" i="5"/>
  <c r="K266" i="5"/>
  <c r="K272" i="5"/>
  <c r="K286" i="5"/>
  <c r="K97" i="5"/>
  <c r="K148" i="5"/>
  <c r="K239" i="5"/>
  <c r="K153" i="5"/>
  <c r="K216" i="5"/>
  <c r="K123" i="5"/>
  <c r="K38" i="5"/>
  <c r="K107" i="5"/>
  <c r="K110" i="5"/>
  <c r="K139" i="5"/>
  <c r="K152" i="5"/>
  <c r="K333" i="5"/>
  <c r="K28" i="5"/>
  <c r="K317" i="5"/>
  <c r="K356" i="5"/>
  <c r="K359" i="5"/>
  <c r="K184" i="5"/>
  <c r="K5" i="5"/>
  <c r="K40" i="5"/>
  <c r="K6" i="5"/>
  <c r="K13" i="5"/>
  <c r="K160" i="5"/>
  <c r="K224" i="5"/>
  <c r="K325" i="5"/>
  <c r="K337" i="5"/>
  <c r="K80" i="5"/>
  <c r="K173" i="5"/>
  <c r="K220" i="5"/>
  <c r="K252" i="5"/>
  <c r="K258" i="5"/>
  <c r="K129" i="5"/>
  <c r="K351" i="5"/>
  <c r="K90" i="5"/>
  <c r="K57" i="5"/>
  <c r="K299" i="5"/>
  <c r="K83" i="5"/>
  <c r="K87" i="5"/>
  <c r="K46" i="5"/>
  <c r="K263" i="5"/>
  <c r="K294" i="5"/>
  <c r="K37" i="5"/>
  <c r="K233" i="5"/>
  <c r="K280" i="5"/>
  <c r="K291" i="5"/>
  <c r="K98" i="5"/>
  <c r="K149" i="5"/>
  <c r="K360" i="5"/>
  <c r="K185" i="5"/>
  <c r="K117" i="5"/>
  <c r="K340" i="5"/>
  <c r="K339" i="5"/>
  <c r="K43" i="5"/>
  <c r="K70" i="5"/>
  <c r="K34" i="5"/>
  <c r="K250" i="5"/>
  <c r="K297" i="5"/>
  <c r="K181" i="5"/>
  <c r="K324" i="5"/>
  <c r="K12" i="5"/>
  <c r="K231" i="5"/>
  <c r="K190" i="5"/>
  <c r="K240" i="5"/>
  <c r="K128" i="5"/>
  <c r="K349" i="5"/>
  <c r="K125" i="5"/>
  <c r="K65" i="5"/>
  <c r="K100" i="5"/>
  <c r="K61" i="5"/>
  <c r="K114" i="5"/>
  <c r="K336" i="5"/>
  <c r="K11" i="5"/>
  <c r="K137" i="5"/>
  <c r="K102" i="5"/>
  <c r="K150" i="5"/>
  <c r="K275" i="5"/>
  <c r="K319" i="5"/>
  <c r="K334" i="5"/>
  <c r="K330" i="5"/>
  <c r="K357" i="5"/>
  <c r="K342" i="5"/>
  <c r="K7" i="5"/>
  <c r="K140" i="5"/>
  <c r="K127" i="5"/>
  <c r="K226" i="5"/>
  <c r="K257" i="5"/>
  <c r="K300" i="5"/>
  <c r="K261" i="5"/>
  <c r="K253" i="5"/>
  <c r="K91" i="5"/>
  <c r="K278" i="5"/>
  <c r="K10" i="5"/>
  <c r="K346" i="5"/>
  <c r="K54" i="5"/>
  <c r="K29" i="5"/>
  <c r="K64" i="5"/>
  <c r="K353" i="5"/>
  <c r="K47" i="5"/>
  <c r="K55" i="5"/>
  <c r="K199" i="5"/>
  <c r="K362" i="5"/>
  <c r="K361" i="5"/>
  <c r="K104" i="5"/>
  <c r="K202" i="5"/>
  <c r="K248" i="5"/>
  <c r="K281" i="5"/>
  <c r="K51" i="5"/>
  <c r="K96" i="5"/>
  <c r="K89" i="5"/>
  <c r="K230" i="5"/>
  <c r="K213" i="5"/>
  <c r="K178" i="5"/>
  <c r="K156" i="5"/>
  <c r="K145" i="5"/>
  <c r="K192" i="5"/>
  <c r="K242" i="5"/>
  <c r="K17" i="5"/>
  <c r="K52" i="5"/>
  <c r="K348" i="5"/>
  <c r="K99" i="5"/>
  <c r="K255" i="5"/>
  <c r="K301" i="5"/>
  <c r="K121" i="5"/>
  <c r="K158" i="5"/>
  <c r="K205" i="5"/>
  <c r="K238" i="5"/>
  <c r="K244" i="5"/>
  <c r="K271" i="5"/>
  <c r="K141" i="5"/>
  <c r="K18" i="5"/>
  <c r="K84" i="5"/>
  <c r="K228" i="5"/>
  <c r="B21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<sst xmlns="http://schemas.openxmlformats.org/spreadsheetml/2006/main" count="322" uniqueCount="93">
  <si>
    <t>crank angle [°]</t>
  </si>
  <si>
    <t>cylinder pressure [bar]</t>
  </si>
  <si>
    <t>2000 rpm</t>
  </si>
  <si>
    <t>2500 rpm</t>
  </si>
  <si>
    <t>3000 rpm</t>
  </si>
  <si>
    <t>3500 rpm</t>
  </si>
  <si>
    <t>4000 rpm</t>
  </si>
  <si>
    <t>4500 rpm</t>
  </si>
  <si>
    <t>5000 rpm</t>
  </si>
  <si>
    <t>5500 rpm</t>
  </si>
  <si>
    <t>6000 rpm</t>
  </si>
  <si>
    <t>6500 rpm</t>
  </si>
  <si>
    <t>7000 rpm</t>
  </si>
  <si>
    <t>7500 rpm</t>
  </si>
  <si>
    <t>8000 rpm</t>
  </si>
  <si>
    <t>8500 rpm</t>
  </si>
  <si>
    <t>9000 rpm</t>
  </si>
  <si>
    <t>9250 rpm</t>
  </si>
  <si>
    <t>9500 rpm</t>
  </si>
  <si>
    <t>9750 rpm</t>
  </si>
  <si>
    <t>10000 rpm</t>
  </si>
  <si>
    <t>N</t>
  </si>
  <si>
    <t>Fuel consumption</t>
  </si>
  <si>
    <t>Lambda, measured</t>
  </si>
  <si>
    <t>T_environment</t>
  </si>
  <si>
    <t>T_airbox</t>
  </si>
  <si>
    <t>T_crankcase</t>
  </si>
  <si>
    <t>T_exhaustgas</t>
  </si>
  <si>
    <t>IMEP</t>
  </si>
  <si>
    <t>MEP</t>
  </si>
  <si>
    <t>Ignition</t>
  </si>
  <si>
    <t>MFB50%</t>
  </si>
  <si>
    <t>[rpm]</t>
  </si>
  <si>
    <t>[kg/h]</t>
  </si>
  <si>
    <t>[ - ]</t>
  </si>
  <si>
    <t>[°C]</t>
  </si>
  <si>
    <t>[bar]</t>
  </si>
  <si>
    <t>[°CA]</t>
  </si>
  <si>
    <t>KTM is the same engine.</t>
  </si>
  <si>
    <t>Vd</t>
  </si>
  <si>
    <t>Vc</t>
  </si>
  <si>
    <t>Piston Position</t>
  </si>
  <si>
    <t xml:space="preserve">Volume </t>
  </si>
  <si>
    <t>s</t>
  </si>
  <si>
    <t>l</t>
  </si>
  <si>
    <t>Stroke</t>
  </si>
  <si>
    <t>bore</t>
  </si>
  <si>
    <t xml:space="preserve">log pressure </t>
  </si>
  <si>
    <t xml:space="preserve">log volume </t>
  </si>
  <si>
    <t>C.A</t>
  </si>
  <si>
    <t>Pressure</t>
  </si>
  <si>
    <t>Bore (m)</t>
  </si>
  <si>
    <t>Stroke (m)</t>
  </si>
  <si>
    <t>Rod Length (m)</t>
  </si>
  <si>
    <t>Crank Radius (m)</t>
  </si>
  <si>
    <t xml:space="preserve">log Pressure </t>
  </si>
  <si>
    <t>n</t>
  </si>
  <si>
    <t xml:space="preserve">Work Done </t>
  </si>
  <si>
    <t>Peak Pressure</t>
  </si>
  <si>
    <t>Pressure Rise Rates</t>
  </si>
  <si>
    <t>Max Pressure Rise Rates</t>
  </si>
  <si>
    <t>2000RPM</t>
  </si>
  <si>
    <t>3000RPM</t>
  </si>
  <si>
    <t>4000RPM</t>
  </si>
  <si>
    <t>5000RPM</t>
  </si>
  <si>
    <t xml:space="preserve">Bore </t>
  </si>
  <si>
    <t>mm</t>
  </si>
  <si>
    <t>m</t>
  </si>
  <si>
    <t>Rod</t>
  </si>
  <si>
    <t xml:space="preserve">Crank Angle </t>
  </si>
  <si>
    <t>Degrees</t>
  </si>
  <si>
    <t>Bar</t>
  </si>
  <si>
    <t>Pa</t>
  </si>
  <si>
    <t xml:space="preserve">Crank Radius </t>
  </si>
  <si>
    <t>m3</t>
  </si>
  <si>
    <t>Compression  Ratio</t>
  </si>
  <si>
    <t>Work Done</t>
  </si>
  <si>
    <t>J</t>
  </si>
  <si>
    <t>6000RPM</t>
  </si>
  <si>
    <t>7000RPM</t>
  </si>
  <si>
    <t>8000RPM</t>
  </si>
  <si>
    <t>9000RPM</t>
  </si>
  <si>
    <t>10000RPM</t>
  </si>
  <si>
    <t>Crank Angle is between -180 &amp; 180 Degrees</t>
  </si>
  <si>
    <t>otto Efficiency</t>
  </si>
  <si>
    <t>Cycle Efficiency</t>
  </si>
  <si>
    <t>Cumulative IMEP</t>
  </si>
  <si>
    <t xml:space="preserve">Total Work </t>
  </si>
  <si>
    <t>IMEP(Pa)</t>
  </si>
  <si>
    <t>IMEP(Bar)</t>
  </si>
  <si>
    <t>Otto Efficiency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</si>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</sst>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pressure'!$AI$3:$AI$362</c:f>
              <c:numCache>
                <c:formatCode>General</c:formatCode>
                <c:ptCount val="360"/>
                <c:pt idx="0">
                  <c:v>1.7171323053524401E-3</c:v>
                </c:pt>
                <c:pt idx="1">
                  <c:v>1.7170843962113591E-3</c:v>
                </c:pt>
                <c:pt idx="2">
                  <c:v>1.7169406671438117E-3</c:v>
                </c:pt>
                <c:pt idx="3">
                  <c:v>1.7167011132310185E-3</c:v>
                </c:pt>
                <c:pt idx="4">
                  <c:v>1.7163657263221397E-3</c:v>
                </c:pt>
                <c:pt idx="5">
                  <c:v>1.7159344951049706E-3</c:v>
                </c:pt>
                <c:pt idx="6">
                  <c:v>1.7154074052049466E-3</c:v>
                </c:pt>
                <c:pt idx="7">
                  <c:v>1.7147844393124733E-3</c:v>
                </c:pt>
                <c:pt idx="8">
                  <c:v>1.714065577338616E-3</c:v>
                </c:pt>
                <c:pt idx="9">
                  <c:v>1.7132507965991841E-3</c:v>
                </c:pt>
                <c:pt idx="10">
                  <c:v>1.7123400720272467E-3</c:v>
                </c:pt>
                <c:pt idx="11">
                  <c:v>1.7113333764141279E-3</c:v>
                </c:pt>
                <c:pt idx="12">
                  <c:v>1.7102306806789215E-3</c:v>
                </c:pt>
                <c:pt idx="13">
                  <c:v>1.7090319541665749E-3</c:v>
                </c:pt>
                <c:pt idx="14">
                  <c:v>1.707737164974586E-3</c:v>
                </c:pt>
                <c:pt idx="15">
                  <c:v>1.7063462803083575E-3</c:v>
                </c:pt>
                <c:pt idx="16">
                  <c:v>1.7048592668652432E-3</c:v>
                </c:pt>
                <c:pt idx="17">
                  <c:v>1.7032760912473271E-3</c:v>
                </c:pt>
                <c:pt idx="18">
                  <c:v>1.7015967204029518E-3</c:v>
                </c:pt>
                <c:pt idx="19">
                  <c:v>1.6998211220970157E-3</c:v>
                </c:pt>
                <c:pt idx="20">
                  <c:v>1.6979492654100379E-3</c:v>
                </c:pt>
                <c:pt idx="21">
                  <c:v>1.6959811212659795E-3</c:v>
                </c:pt>
                <c:pt idx="22">
                  <c:v>1.6939166629887875E-3</c:v>
                </c:pt>
                <c:pt idx="23">
                  <c:v>1.6917558668876082E-3</c:v>
                </c:pt>
                <c:pt idx="24">
                  <c:v>1.6894987128705996E-3</c:v>
                </c:pt>
                <c:pt idx="25">
                  <c:v>1.6871451850872343E-3</c:v>
                </c:pt>
                <c:pt idx="26">
                  <c:v>1.684695272598962E-3</c:v>
                </c:pt>
                <c:pt idx="27">
                  <c:v>1.6821489700780731E-3</c:v>
                </c:pt>
                <c:pt idx="28">
                  <c:v>1.6795062785345525E-3</c:v>
                </c:pt>
                <c:pt idx="29">
                  <c:v>1.676767206070692E-3</c:v>
                </c:pt>
                <c:pt idx="30">
                  <c:v>1.6739317686631755E-3</c:v>
                </c:pt>
                <c:pt idx="31">
                  <c:v>1.6709999909723041E-3</c:v>
                </c:pt>
                <c:pt idx="32">
                  <c:v>1.6679719071779895E-3</c:v>
                </c:pt>
                <c:pt idx="33">
                  <c:v>1.6648475618420791E-3</c:v>
                </c:pt>
                <c:pt idx="34">
                  <c:v>1.6616270107965223E-3</c:v>
                </c:pt>
                <c:pt idx="35">
                  <c:v>1.6583103220568361E-3</c:v>
                </c:pt>
                <c:pt idx="36">
                  <c:v>1.6548975767602544E-3</c:v>
                </c:pt>
                <c:pt idx="37">
                  <c:v>1.6513888701278749E-3</c:v>
                </c:pt>
                <c:pt idx="38">
                  <c:v>1.6477843124500721E-3</c:v>
                </c:pt>
                <c:pt idx="39">
                  <c:v>1.6440840300943377E-3</c:v>
                </c:pt>
                <c:pt idx="40">
                  <c:v>1.6402881665346543E-3</c:v>
                </c:pt>
                <c:pt idx="41">
                  <c:v>1.6363968834014358E-3</c:v>
                </c:pt>
                <c:pt idx="42">
                  <c:v>1.6324103615509575E-3</c:v>
                </c:pt>
                <c:pt idx="43">
                  <c:v>1.6283288021531495E-3</c:v>
                </c:pt>
                <c:pt idx="44">
                  <c:v>1.6241524277965129E-3</c:v>
                </c:pt>
                <c:pt idx="45">
                  <c:v>1.619881483608846E-3</c:v>
                </c:pt>
                <c:pt idx="46">
                  <c:v>1.6155162383923749E-3</c:v>
                </c:pt>
                <c:pt idx="47">
                  <c:v>1.6110569857717811E-3</c:v>
                </c:pt>
                <c:pt idx="48">
                  <c:v>1.6065040453535485E-3</c:v>
                </c:pt>
                <c:pt idx="49">
                  <c:v>1.6018577638949321E-3</c:v>
                </c:pt>
                <c:pt idx="50">
                  <c:v>1.5971185164807844E-3</c:v>
                </c:pt>
                <c:pt idx="51">
                  <c:v>1.5922867077063606E-3</c:v>
                </c:pt>
                <c:pt idx="52">
                  <c:v>1.5873627728641506E-3</c:v>
                </c:pt>
                <c:pt idx="53">
                  <c:v>1.5823471791326792E-3</c:v>
                </c:pt>
                <c:pt idx="54">
                  <c:v>1.5772404267651377E-3</c:v>
                </c:pt>
                <c:pt idx="55">
                  <c:v>1.5720430502756224E-3</c:v>
                </c:pt>
                <c:pt idx="56">
                  <c:v>1.566755619620664E-3</c:v>
                </c:pt>
                <c:pt idx="57">
                  <c:v>1.5613787413736623E-3</c:v>
                </c:pt>
                <c:pt idx="58">
                  <c:v>1.5559130598897558E-3</c:v>
                </c:pt>
                <c:pt idx="59">
                  <c:v>1.5503592584585877E-3</c:v>
                </c:pt>
                <c:pt idx="60">
                  <c:v>1.5447180604423623E-3</c:v>
                </c:pt>
                <c:pt idx="61">
                  <c:v>1.5389902303965257E-3</c:v>
                </c:pt>
                <c:pt idx="62">
                  <c:v>1.5331765751703448E-3</c:v>
                </c:pt>
                <c:pt idx="63">
                  <c:v>1.5272779449846158E-3</c:v>
                </c:pt>
                <c:pt idx="64">
                  <c:v>1.5212952344836957E-3</c:v>
                </c:pt>
                <c:pt idx="65">
                  <c:v>1.5152293837590002E-3</c:v>
                </c:pt>
                <c:pt idx="66">
                  <c:v>1.5090813793411117E-3</c:v>
                </c:pt>
                <c:pt idx="67">
                  <c:v>1.5028522551576045E-3</c:v>
                </c:pt>
                <c:pt idx="68">
                  <c:v>1.4965430934536974E-3</c:v>
                </c:pt>
                <c:pt idx="69">
                  <c:v>1.4901550256728453E-3</c:v>
                </c:pt>
                <c:pt idx="70">
                  <c:v>1.4836892332943954E-3</c:v>
                </c:pt>
                <c:pt idx="71">
                  <c:v>1.4771469486254542E-3</c:v>
                </c:pt>
                <c:pt idx="72">
                  <c:v>1.4705294555441488E-3</c:v>
                </c:pt>
                <c:pt idx="73">
                  <c:v>1.4638380901915108E-3</c:v>
                </c:pt>
                <c:pt idx="74">
                  <c:v>1.4570742416092596E-3</c:v>
                </c:pt>
                <c:pt idx="75">
                  <c:v>1.4502393523208455E-3</c:v>
                </c:pt>
                <c:pt idx="76">
                  <c:v>1.4433349188531707E-3</c:v>
                </c:pt>
                <c:pt idx="77">
                  <c:v>1.436362492196508E-3</c:v>
                </c:pt>
                <c:pt idx="78">
                  <c:v>1.4293236782002372E-3</c:v>
                </c:pt>
                <c:pt idx="79">
                  <c:v>1.4222201379021193E-3</c:v>
                </c:pt>
                <c:pt idx="80">
                  <c:v>1.41505358778896E-3</c:v>
                </c:pt>
                <c:pt idx="81">
                  <c:v>1.4078257999866409E-3</c:v>
                </c:pt>
                <c:pt idx="82">
                  <c:v>1.4005386023776358E-3</c:v>
                </c:pt>
                <c:pt idx="83">
                  <c:v>1.3931938786442774E-3</c:v>
                </c:pt>
                <c:pt idx="84">
                  <c:v>1.3857935682362063E-3</c:v>
                </c:pt>
                <c:pt idx="85">
                  <c:v>1.3783396662605904E-3</c:v>
                </c:pt>
                <c:pt idx="86">
                  <c:v>1.3708342232938817E-3</c:v>
                </c:pt>
                <c:pt idx="87">
                  <c:v>1.3632793451140524E-3</c:v>
                </c:pt>
                <c:pt idx="88">
                  <c:v>1.3556771923524513E-3</c:v>
                </c:pt>
                <c:pt idx="89">
                  <c:v>1.3480299800645882E-3</c:v>
                </c:pt>
                <c:pt idx="90">
                  <c:v>1.3403399772193769E-3</c:v>
                </c:pt>
                <c:pt idx="91">
                  <c:v>1.3326095061065414E-3</c:v>
                </c:pt>
                <c:pt idx="92">
                  <c:v>1.3248409416621067E-3</c:v>
                </c:pt>
                <c:pt idx="93">
                  <c:v>1.3170367107120879E-3</c:v>
                </c:pt>
                <c:pt idx="94">
                  <c:v>1.3091992911346984E-3</c:v>
                </c:pt>
                <c:pt idx="95">
                  <c:v>1.3013312109415953E-3</c:v>
                </c:pt>
                <c:pt idx="96">
                  <c:v>1.2934350472788871E-3</c:v>
                </c:pt>
                <c:pt idx="97">
                  <c:v>1.2855134253488146E-3</c:v>
                </c:pt>
                <c:pt idx="98">
                  <c:v>1.2775690172532274E-3</c:v>
                </c:pt>
                <c:pt idx="99">
                  <c:v>1.2696045407601488E-3</c:v>
                </c:pt>
                <c:pt idx="100">
                  <c:v>1.2616227579949238E-3</c:v>
                </c:pt>
                <c:pt idx="101">
                  <c:v>1.2536264740576125E-3</c:v>
                </c:pt>
                <c:pt idx="102">
                  <c:v>1.2456185355684702E-3</c:v>
                </c:pt>
                <c:pt idx="103">
                  <c:v>1.237601829143518E-3</c:v>
                </c:pt>
                <c:pt idx="104">
                  <c:v>1.2295792798023614E-3</c:v>
                </c:pt>
                <c:pt idx="105">
                  <c:v>1.2215538493105691E-3</c:v>
                </c:pt>
                <c:pt idx="106">
                  <c:v>1.2135285344590594E-3</c:v>
                </c:pt>
                <c:pt idx="107">
                  <c:v>1.2055063652830649E-3</c:v>
                </c:pt>
                <c:pt idx="108">
                  <c:v>1.1974904032233801E-3</c:v>
                </c:pt>
                <c:pt idx="109">
                  <c:v>1.1894837392326879E-3</c:v>
                </c:pt>
                <c:pt idx="110">
                  <c:v>1.1814894918298689E-3</c:v>
                </c:pt>
                <c:pt idx="111">
                  <c:v>1.1735108051052834E-3</c:v>
                </c:pt>
                <c:pt idx="112">
                  <c:v>1.1655508466800865E-3</c:v>
                </c:pt>
                <c:pt idx="113">
                  <c:v>1.1576128056227058E-3</c:v>
                </c:pt>
                <c:pt idx="114">
                  <c:v>1.1496998903256627E-3</c:v>
                </c:pt>
                <c:pt idx="115">
                  <c:v>1.1418153263459618E-3</c:v>
                </c:pt>
                <c:pt idx="116">
                  <c:v>1.1339623542122993E-3</c:v>
                </c:pt>
                <c:pt idx="117">
                  <c:v>1.1261442272023699E-3</c:v>
                </c:pt>
                <c:pt idx="118">
                  <c:v>1.1183642090935551E-3</c:v>
                </c:pt>
                <c:pt idx="119">
                  <c:v>1.1106255718902774E-3</c:v>
                </c:pt>
                <c:pt idx="120">
                  <c:v>1.1029315935312978E-3</c:v>
                </c:pt>
                <c:pt idx="121">
                  <c:v>1.0952855555802095E-3</c:v>
                </c:pt>
                <c:pt idx="122">
                  <c:v>1.0876907409023589E-3</c:v>
                </c:pt>
                <c:pt idx="123">
                  <c:v>1.0801504313313814E-3</c:v>
                </c:pt>
                <c:pt idx="124">
                  <c:v>1.0726679053285016E-3</c:v>
                </c:pt>
                <c:pt idx="125">
                  <c:v>1.0652464356376867E-3</c:v>
                </c:pt>
                <c:pt idx="126">
                  <c:v>1.0578892869396968E-3</c:v>
                </c:pt>
                <c:pt idx="127">
                  <c:v>1.0505997135079911E-3</c:v>
                </c:pt>
                <c:pt idx="128">
                  <c:v>1.0433809568693984E-3</c:v>
                </c:pt>
                <c:pt idx="129">
                  <c:v>1.0362362434723662E-3</c:v>
                </c:pt>
                <c:pt idx="130">
                  <c:v>1.0291687823655352E-3</c:v>
                </c:pt>
                <c:pt idx="131">
                  <c:v>1.0221817628892924E-3</c:v>
                </c:pt>
                <c:pt idx="132">
                  <c:v>1.0152783523828719E-3</c:v>
                </c:pt>
                <c:pt idx="133">
                  <c:v>1.0084616939094787E-3</c:v>
                </c:pt>
                <c:pt idx="134">
                  <c:v>1.0017349040018189E-3</c:v>
                </c:pt>
                <c:pt idx="135">
                  <c:v>9.9510107043032582E-4</c:v>
                </c:pt>
                <c:pt idx="136">
                  <c:v>9.8856324999626612E-4</c:v>
                </c:pt>
                <c:pt idx="137">
                  <c:v>9.8212446635182501E-4</c:v>
                </c:pt>
                <c:pt idx="138">
                  <c:v>9.7578770784916219E-4</c:v>
                </c:pt>
                <c:pt idx="139">
                  <c:v>9.6955592542033345E-4</c:v>
                </c:pt>
                <c:pt idx="140">
                  <c:v>9.6343203048987968E-4</c:v>
                </c:pt>
                <c:pt idx="141">
                  <c:v>9.5741889292178233E-4</c:v>
                </c:pt>
                <c:pt idx="142">
                  <c:v>9.5151933900239404E-4</c:v>
                </c:pt>
                <c:pt idx="143">
                  <c:v>9.4573614946085556E-4</c:v>
                </c:pt>
                <c:pt idx="144">
                  <c:v>9.4007205752842085E-4</c:v>
                </c:pt>
                <c:pt idx="145">
                  <c:v>9.3452974703801708E-4</c:v>
                </c:pt>
                <c:pt idx="146">
                  <c:v>9.2911185056528773E-4</c:v>
                </c:pt>
                <c:pt idx="147">
                  <c:v>9.2382094761226936E-4</c:v>
                </c:pt>
                <c:pt idx="148">
                  <c:v>9.1865956283478513E-4</c:v>
                </c:pt>
                <c:pt idx="149">
                  <c:v>9.1363016431454344E-4</c:v>
                </c:pt>
                <c:pt idx="150">
                  <c:v>9.087351618768647E-4</c:v>
                </c:pt>
                <c:pt idx="151">
                  <c:v>9.039769054548847E-4</c:v>
                </c:pt>
                <c:pt idx="152">
                  <c:v>8.9935768350100345E-4</c:v>
                </c:pt>
                <c:pt idx="153">
                  <c:v>8.9487972144629887E-4</c:v>
                </c:pt>
                <c:pt idx="154">
                  <c:v>8.9054518020854434E-4</c:v>
                </c:pt>
                <c:pt idx="155">
                  <c:v>8.8635615474941991E-4</c:v>
                </c:pt>
                <c:pt idx="156">
                  <c:v>8.8231467268144726E-4</c:v>
                </c:pt>
                <c:pt idx="157">
                  <c:v>8.7842269292512625E-4</c:v>
                </c:pt>
                <c:pt idx="158">
                  <c:v>8.7468210441670065E-4</c:v>
                </c:pt>
                <c:pt idx="159">
                  <c:v>8.7109472486693253E-4</c:v>
                </c:pt>
                <c:pt idx="160">
                  <c:v>8.6766229957122726E-4</c:v>
                </c:pt>
                <c:pt idx="161">
                  <c:v>8.6438650027140652E-4</c:v>
                </c:pt>
                <c:pt idx="162">
                  <c:v>8.6126892406938925E-4</c:v>
                </c:pt>
                <c:pt idx="163">
                  <c:v>8.5831109239301246E-4</c:v>
                </c:pt>
                <c:pt idx="164">
                  <c:v>8.5551445001418719E-4</c:v>
                </c:pt>
                <c:pt idx="165">
                  <c:v>8.5288036411956098E-4</c:v>
                </c:pt>
                <c:pt idx="166">
                  <c:v>8.5041012343383033E-4</c:v>
                </c:pt>
                <c:pt idx="167">
                  <c:v>8.4810493739582646E-4</c:v>
                </c:pt>
                <c:pt idx="168">
                  <c:v>8.4596593538747609E-4</c:v>
                </c:pt>
                <c:pt idx="169">
                  <c:v>8.4399416601572204E-4</c:v>
                </c:pt>
                <c:pt idx="170">
                  <c:v>8.4219059644747142E-4</c:v>
                </c:pt>
                <c:pt idx="171">
                  <c:v>8.405561117976278E-4</c:v>
                </c:pt>
                <c:pt idx="172">
                  <c:v>8.3909151457025276E-4</c:v>
                </c:pt>
                <c:pt idx="173">
                  <c:v>8.3779752415288639E-4</c:v>
                </c:pt>
                <c:pt idx="174">
                  <c:v>8.3667477636405673E-4</c:v>
                </c:pt>
                <c:pt idx="175">
                  <c:v>8.3572382305399672E-4</c:v>
                </c:pt>
                <c:pt idx="176">
                  <c:v>8.3494513175858096E-4</c:v>
                </c:pt>
                <c:pt idx="177">
                  <c:v>8.3433908540649201E-4</c:v>
                </c:pt>
                <c:pt idx="178">
                  <c:v>8.33905982079625E-4</c:v>
                </c:pt>
                <c:pt idx="179">
                  <c:v>8.3364603482673249E-4</c:v>
                </c:pt>
                <c:pt idx="180">
                  <c:v>8.3355937153031074E-4</c:v>
                </c:pt>
                <c:pt idx="181">
                  <c:v>8.3364603482673249E-4</c:v>
                </c:pt>
                <c:pt idx="182">
                  <c:v>8.33905982079625E-4</c:v>
                </c:pt>
                <c:pt idx="183">
                  <c:v>8.3433908540649201E-4</c:v>
                </c:pt>
                <c:pt idx="184">
                  <c:v>8.3494513175858096E-4</c:v>
                </c:pt>
                <c:pt idx="185">
                  <c:v>8.3572382305399672E-4</c:v>
                </c:pt>
                <c:pt idx="186">
                  <c:v>8.3667477636405673E-4</c:v>
                </c:pt>
                <c:pt idx="187">
                  <c:v>8.3779752415288639E-4</c:v>
                </c:pt>
                <c:pt idx="188">
                  <c:v>8.3909151457025276E-4</c:v>
                </c:pt>
                <c:pt idx="189">
                  <c:v>8.405561117976278E-4</c:v>
                </c:pt>
                <c:pt idx="190">
                  <c:v>8.4219059644747142E-4</c:v>
                </c:pt>
                <c:pt idx="191">
                  <c:v>8.4399416601572204E-4</c:v>
                </c:pt>
                <c:pt idx="192">
                  <c:v>8.4596593538747609E-4</c:v>
                </c:pt>
                <c:pt idx="193">
                  <c:v>8.4810493739582646E-4</c:v>
                </c:pt>
                <c:pt idx="194">
                  <c:v>8.5041012343383033E-4</c:v>
                </c:pt>
                <c:pt idx="195">
                  <c:v>8.5288036411956098E-4</c:v>
                </c:pt>
                <c:pt idx="196">
                  <c:v>8.5551445001418719E-4</c:v>
                </c:pt>
                <c:pt idx="197">
                  <c:v>8.5831109239301246E-4</c:v>
                </c:pt>
                <c:pt idx="198">
                  <c:v>8.6126892406938925E-4</c:v>
                </c:pt>
                <c:pt idx="199">
                  <c:v>8.6438650027140652E-4</c:v>
                </c:pt>
                <c:pt idx="200">
                  <c:v>8.6766229957122726E-4</c:v>
                </c:pt>
                <c:pt idx="201">
                  <c:v>8.7109472486693253E-4</c:v>
                </c:pt>
                <c:pt idx="202">
                  <c:v>8.7468210441670065E-4</c:v>
                </c:pt>
                <c:pt idx="203">
                  <c:v>8.7842269292512625E-4</c:v>
                </c:pt>
                <c:pt idx="204">
                  <c:v>8.8231467268144726E-4</c:v>
                </c:pt>
                <c:pt idx="205">
                  <c:v>8.8635615474941991E-4</c:v>
                </c:pt>
                <c:pt idx="206">
                  <c:v>8.9054518020854434E-4</c:v>
                </c:pt>
                <c:pt idx="207">
                  <c:v>8.9487972144629887E-4</c:v>
                </c:pt>
                <c:pt idx="208">
                  <c:v>8.9935768350100345E-4</c:v>
                </c:pt>
                <c:pt idx="209">
                  <c:v>9.039769054548847E-4</c:v>
                </c:pt>
                <c:pt idx="210">
                  <c:v>9.087351618768647E-4</c:v>
                </c:pt>
                <c:pt idx="211">
                  <c:v>9.1363016431454344E-4</c:v>
                </c:pt>
                <c:pt idx="212">
                  <c:v>9.1865956283478513E-4</c:v>
                </c:pt>
                <c:pt idx="213">
                  <c:v>9.2382094761226936E-4</c:v>
                </c:pt>
                <c:pt idx="214">
                  <c:v>9.2911185056528773E-4</c:v>
                </c:pt>
                <c:pt idx="215">
                  <c:v>9.3452974703801708E-4</c:v>
                </c:pt>
                <c:pt idx="216">
                  <c:v>9.4007205752842085E-4</c:v>
                </c:pt>
                <c:pt idx="217">
                  <c:v>9.4573614946085556E-4</c:v>
                </c:pt>
                <c:pt idx="218">
                  <c:v>9.5151933900239404E-4</c:v>
                </c:pt>
                <c:pt idx="219">
                  <c:v>9.5741889292178233E-4</c:v>
                </c:pt>
                <c:pt idx="220">
                  <c:v>9.6343203048987968E-4</c:v>
                </c:pt>
                <c:pt idx="221">
                  <c:v>9.6955592542033345E-4</c:v>
                </c:pt>
                <c:pt idx="222">
                  <c:v>9.7578770784916219E-4</c:v>
                </c:pt>
                <c:pt idx="223">
                  <c:v>9.8212446635182501E-4</c:v>
                </c:pt>
                <c:pt idx="224">
                  <c:v>9.8856324999626612E-4</c:v>
                </c:pt>
                <c:pt idx="225">
                  <c:v>9.9510107043032582E-4</c:v>
                </c:pt>
                <c:pt idx="226">
                  <c:v>1.0017349040018189E-3</c:v>
                </c:pt>
                <c:pt idx="227">
                  <c:v>1.0084616939094787E-3</c:v>
                </c:pt>
                <c:pt idx="228">
                  <c:v>1.0152783523828719E-3</c:v>
                </c:pt>
                <c:pt idx="229">
                  <c:v>1.0221817628892924E-3</c:v>
                </c:pt>
                <c:pt idx="230">
                  <c:v>1.0291687823655352E-3</c:v>
                </c:pt>
                <c:pt idx="231">
                  <c:v>1.0362362434723662E-3</c:v>
                </c:pt>
                <c:pt idx="232">
                  <c:v>1.0433809568693984E-3</c:v>
                </c:pt>
                <c:pt idx="233">
                  <c:v>1.0505997135079911E-3</c:v>
                </c:pt>
                <c:pt idx="234">
                  <c:v>1.0578892869396968E-3</c:v>
                </c:pt>
                <c:pt idx="235">
                  <c:v>1.0652464356376867E-3</c:v>
                </c:pt>
                <c:pt idx="236">
                  <c:v>1.0726679053285016E-3</c:v>
                </c:pt>
                <c:pt idx="237">
                  <c:v>1.0801504313313814E-3</c:v>
                </c:pt>
                <c:pt idx="238">
                  <c:v>1.0876907409023589E-3</c:v>
                </c:pt>
                <c:pt idx="239">
                  <c:v>1.0952855555802095E-3</c:v>
                </c:pt>
                <c:pt idx="240">
                  <c:v>1.1029315935312978E-3</c:v>
                </c:pt>
                <c:pt idx="241">
                  <c:v>1.1106255718902774E-3</c:v>
                </c:pt>
                <c:pt idx="242">
                  <c:v>1.1183642090935551E-3</c:v>
                </c:pt>
                <c:pt idx="243">
                  <c:v>1.1261442272023699E-3</c:v>
                </c:pt>
                <c:pt idx="244">
                  <c:v>1.1339623542122993E-3</c:v>
                </c:pt>
                <c:pt idx="245">
                  <c:v>1.1418153263459618E-3</c:v>
                </c:pt>
                <c:pt idx="246">
                  <c:v>1.1496998903256627E-3</c:v>
                </c:pt>
                <c:pt idx="247">
                  <c:v>1.1576128056227058E-3</c:v>
                </c:pt>
                <c:pt idx="248">
                  <c:v>1.1655508466800865E-3</c:v>
                </c:pt>
                <c:pt idx="249">
                  <c:v>1.1735108051052834E-3</c:v>
                </c:pt>
                <c:pt idx="250">
                  <c:v>1.1814894918298689E-3</c:v>
                </c:pt>
                <c:pt idx="251">
                  <c:v>1.1894837392326879E-3</c:v>
                </c:pt>
                <c:pt idx="252">
                  <c:v>1.1974904032233801E-3</c:v>
                </c:pt>
                <c:pt idx="253">
                  <c:v>1.2055063652830649E-3</c:v>
                </c:pt>
                <c:pt idx="254">
                  <c:v>1.2135285344590594E-3</c:v>
                </c:pt>
                <c:pt idx="255">
                  <c:v>1.2215538493105691E-3</c:v>
                </c:pt>
                <c:pt idx="256">
                  <c:v>1.2295792798023614E-3</c:v>
                </c:pt>
                <c:pt idx="257">
                  <c:v>1.237601829143518E-3</c:v>
                </c:pt>
                <c:pt idx="258">
                  <c:v>1.2456185355684702E-3</c:v>
                </c:pt>
                <c:pt idx="259">
                  <c:v>1.2536264740576125E-3</c:v>
                </c:pt>
                <c:pt idx="260">
                  <c:v>1.2616227579949238E-3</c:v>
                </c:pt>
                <c:pt idx="261">
                  <c:v>1.2696045407601488E-3</c:v>
                </c:pt>
                <c:pt idx="262">
                  <c:v>1.2775690172532274E-3</c:v>
                </c:pt>
                <c:pt idx="263">
                  <c:v>1.2855134253488146E-3</c:v>
                </c:pt>
                <c:pt idx="264">
                  <c:v>1.2934350472788871E-3</c:v>
                </c:pt>
                <c:pt idx="265">
                  <c:v>1.3013312109415953E-3</c:v>
                </c:pt>
                <c:pt idx="266">
                  <c:v>1.3091992911346984E-3</c:v>
                </c:pt>
                <c:pt idx="267">
                  <c:v>1.3170367107120879E-3</c:v>
                </c:pt>
                <c:pt idx="268">
                  <c:v>1.3248409416621067E-3</c:v>
                </c:pt>
                <c:pt idx="269">
                  <c:v>1.3326095061065414E-3</c:v>
                </c:pt>
                <c:pt idx="270">
                  <c:v>1.3403399772193769E-3</c:v>
                </c:pt>
                <c:pt idx="271">
                  <c:v>1.3480299800645882E-3</c:v>
                </c:pt>
                <c:pt idx="272">
                  <c:v>1.3556771923524513E-3</c:v>
                </c:pt>
                <c:pt idx="273">
                  <c:v>1.3632793451140524E-3</c:v>
                </c:pt>
                <c:pt idx="274">
                  <c:v>1.3708342232938817E-3</c:v>
                </c:pt>
                <c:pt idx="275">
                  <c:v>1.3783396662605904E-3</c:v>
                </c:pt>
                <c:pt idx="276">
                  <c:v>1.3857935682362063E-3</c:v>
                </c:pt>
                <c:pt idx="277">
                  <c:v>1.3931938786442774E-3</c:v>
                </c:pt>
                <c:pt idx="278">
                  <c:v>1.4005386023776358E-3</c:v>
                </c:pt>
                <c:pt idx="279">
                  <c:v>1.4078257999866409E-3</c:v>
                </c:pt>
                <c:pt idx="280">
                  <c:v>1.41505358778896E-3</c:v>
                </c:pt>
                <c:pt idx="281">
                  <c:v>1.4222201379021193E-3</c:v>
                </c:pt>
                <c:pt idx="282">
                  <c:v>1.4293236782002372E-3</c:v>
                </c:pt>
                <c:pt idx="283">
                  <c:v>1.436362492196508E-3</c:v>
                </c:pt>
                <c:pt idx="284">
                  <c:v>1.4433349188531707E-3</c:v>
                </c:pt>
                <c:pt idx="285">
                  <c:v>1.4502393523208455E-3</c:v>
                </c:pt>
                <c:pt idx="286">
                  <c:v>1.4570742416092596E-3</c:v>
                </c:pt>
                <c:pt idx="287">
                  <c:v>1.4638380901915108E-3</c:v>
                </c:pt>
                <c:pt idx="288">
                  <c:v>1.4705294555441488E-3</c:v>
                </c:pt>
                <c:pt idx="289">
                  <c:v>1.4771469486254542E-3</c:v>
                </c:pt>
                <c:pt idx="290">
                  <c:v>1.4836892332943954E-3</c:v>
                </c:pt>
                <c:pt idx="291">
                  <c:v>1.4901550256728453E-3</c:v>
                </c:pt>
                <c:pt idx="292">
                  <c:v>1.4965430934536974E-3</c:v>
                </c:pt>
                <c:pt idx="293">
                  <c:v>1.5028522551576045E-3</c:v>
                </c:pt>
                <c:pt idx="294">
                  <c:v>1.5090813793411117E-3</c:v>
                </c:pt>
                <c:pt idx="295">
                  <c:v>1.5152293837590002E-3</c:v>
                </c:pt>
                <c:pt idx="296">
                  <c:v>1.5212952344836957E-3</c:v>
                </c:pt>
                <c:pt idx="297">
                  <c:v>1.5272779449846158E-3</c:v>
                </c:pt>
                <c:pt idx="298">
                  <c:v>1.5331765751703448E-3</c:v>
                </c:pt>
                <c:pt idx="299">
                  <c:v>1.5389902303965257E-3</c:v>
                </c:pt>
                <c:pt idx="300">
                  <c:v>1.5447180604423623E-3</c:v>
                </c:pt>
                <c:pt idx="301">
                  <c:v>1.5503592584585877E-3</c:v>
                </c:pt>
                <c:pt idx="302">
                  <c:v>1.5559130598897558E-3</c:v>
                </c:pt>
                <c:pt idx="303">
                  <c:v>1.5613787413736623E-3</c:v>
                </c:pt>
                <c:pt idx="304">
                  <c:v>1.566755619620664E-3</c:v>
                </c:pt>
                <c:pt idx="305">
                  <c:v>1.5720430502756224E-3</c:v>
                </c:pt>
                <c:pt idx="306">
                  <c:v>1.5772404267651377E-3</c:v>
                </c:pt>
                <c:pt idx="307">
                  <c:v>1.5823471791326792E-3</c:v>
                </c:pt>
                <c:pt idx="308">
                  <c:v>1.5873627728641506E-3</c:v>
                </c:pt>
                <c:pt idx="309">
                  <c:v>1.5922867077063606E-3</c:v>
                </c:pt>
                <c:pt idx="310">
                  <c:v>1.5971185164807844E-3</c:v>
                </c:pt>
                <c:pt idx="311">
                  <c:v>1.6018577638949321E-3</c:v>
                </c:pt>
                <c:pt idx="312">
                  <c:v>1.6065040453535485E-3</c:v>
                </c:pt>
                <c:pt idx="313">
                  <c:v>1.6110569857717811E-3</c:v>
                </c:pt>
                <c:pt idx="314">
                  <c:v>1.6155162383923749E-3</c:v>
                </c:pt>
                <c:pt idx="315">
                  <c:v>1.619881483608846E-3</c:v>
                </c:pt>
                <c:pt idx="316">
                  <c:v>1.6241524277965129E-3</c:v>
                </c:pt>
                <c:pt idx="317">
                  <c:v>1.6283288021531495E-3</c:v>
                </c:pt>
                <c:pt idx="318">
                  <c:v>1.6324103615509575E-3</c:v>
                </c:pt>
                <c:pt idx="319">
                  <c:v>1.6363968834014358E-3</c:v>
                </c:pt>
                <c:pt idx="320">
                  <c:v>1.6402881665346543E-3</c:v>
                </c:pt>
                <c:pt idx="321">
                  <c:v>1.6440840300943377E-3</c:v>
                </c:pt>
                <c:pt idx="322">
                  <c:v>1.6477843124500721E-3</c:v>
                </c:pt>
                <c:pt idx="323">
                  <c:v>1.6513888701278749E-3</c:v>
                </c:pt>
                <c:pt idx="324">
                  <c:v>1.6548975767602544E-3</c:v>
                </c:pt>
                <c:pt idx="325">
                  <c:v>1.6583103220568361E-3</c:v>
                </c:pt>
                <c:pt idx="326">
                  <c:v>1.6616270107965223E-3</c:v>
                </c:pt>
                <c:pt idx="327">
                  <c:v>1.6648475618420791E-3</c:v>
                </c:pt>
                <c:pt idx="328">
                  <c:v>1.6679719071779895E-3</c:v>
                </c:pt>
                <c:pt idx="329">
                  <c:v>1.6709999909723041E-3</c:v>
                </c:pt>
                <c:pt idx="330">
                  <c:v>1.6739317686631755E-3</c:v>
                </c:pt>
                <c:pt idx="331">
                  <c:v>1.676767206070692E-3</c:v>
                </c:pt>
                <c:pt idx="332">
                  <c:v>1.6795062785345525E-3</c:v>
                </c:pt>
                <c:pt idx="333">
                  <c:v>1.6821489700780731E-3</c:v>
                </c:pt>
                <c:pt idx="334">
                  <c:v>1.684695272598962E-3</c:v>
                </c:pt>
                <c:pt idx="335">
                  <c:v>1.6871451850872343E-3</c:v>
                </c:pt>
                <c:pt idx="336">
                  <c:v>1.6894987128705996E-3</c:v>
                </c:pt>
                <c:pt idx="337">
                  <c:v>1.6917558668876082E-3</c:v>
                </c:pt>
                <c:pt idx="338">
                  <c:v>1.6939166629887875E-3</c:v>
                </c:pt>
                <c:pt idx="339">
                  <c:v>1.6959811212659795E-3</c:v>
                </c:pt>
                <c:pt idx="340">
                  <c:v>1.6979492654100379E-3</c:v>
                </c:pt>
                <c:pt idx="341">
                  <c:v>1.6998211220970157E-3</c:v>
                </c:pt>
                <c:pt idx="342">
                  <c:v>1.7015967204029518E-3</c:v>
                </c:pt>
                <c:pt idx="343">
                  <c:v>1.7032760912473271E-3</c:v>
                </c:pt>
                <c:pt idx="344">
                  <c:v>1.7048592668652432E-3</c:v>
                </c:pt>
                <c:pt idx="345">
                  <c:v>1.7063462803083575E-3</c:v>
                </c:pt>
                <c:pt idx="346">
                  <c:v>1.707737164974586E-3</c:v>
                </c:pt>
                <c:pt idx="347">
                  <c:v>1.7090319541665749E-3</c:v>
                </c:pt>
                <c:pt idx="348">
                  <c:v>1.7102306806789215E-3</c:v>
                </c:pt>
                <c:pt idx="349">
                  <c:v>1.7113333764141279E-3</c:v>
                </c:pt>
                <c:pt idx="350">
                  <c:v>1.7123400720272467E-3</c:v>
                </c:pt>
                <c:pt idx="351">
                  <c:v>1.7132507965991841E-3</c:v>
                </c:pt>
                <c:pt idx="352">
                  <c:v>1.714065577338616E-3</c:v>
                </c:pt>
                <c:pt idx="353">
                  <c:v>1.7147844393124733E-3</c:v>
                </c:pt>
                <c:pt idx="354">
                  <c:v>1.7154074052049466E-3</c:v>
                </c:pt>
                <c:pt idx="355">
                  <c:v>1.7159344951049706E-3</c:v>
                </c:pt>
                <c:pt idx="356">
                  <c:v>1.7163657263221397E-3</c:v>
                </c:pt>
                <c:pt idx="357">
                  <c:v>1.7167011132310185E-3</c:v>
                </c:pt>
                <c:pt idx="358">
                  <c:v>1.7169406671438117E-3</c:v>
                </c:pt>
                <c:pt idx="359">
                  <c:v>1.7170843962113591E-3</c:v>
                </c:pt>
              </c:numCache>
            </c:numRef>
          </c:xVal>
          <c:yVal>
            <c:numRef>
              <c:f>'Full load - Cylinder pressure'!$B$3:$B$362</c:f>
              <c:numCache>
                <c:formatCode>General</c:formatCode>
                <c:ptCount val="360"/>
                <c:pt idx="0">
                  <c:v>0.92</c:v>
                </c:pt>
                <c:pt idx="1">
                  <c:v>0.91200000000000003</c:v>
                </c:pt>
                <c:pt idx="2">
                  <c:v>0.91100000000000003</c:v>
                </c:pt>
                <c:pt idx="3">
                  <c:v>0.91400000000000003</c:v>
                </c:pt>
                <c:pt idx="4">
                  <c:v>0.91500000000000004</c:v>
                </c:pt>
                <c:pt idx="5">
                  <c:v>0.92100000000000004</c:v>
                </c:pt>
                <c:pt idx="6">
                  <c:v>0.92900000000000005</c:v>
                </c:pt>
                <c:pt idx="7">
                  <c:v>0.93700000000000006</c:v>
                </c:pt>
                <c:pt idx="8">
                  <c:v>0.94799999999999995</c:v>
                </c:pt>
                <c:pt idx="9">
                  <c:v>0.95499999999999996</c:v>
                </c:pt>
                <c:pt idx="10">
                  <c:v>0.96399999999999997</c:v>
                </c:pt>
                <c:pt idx="11">
                  <c:v>0.97</c:v>
                </c:pt>
                <c:pt idx="12">
                  <c:v>0.97499999999999998</c:v>
                </c:pt>
                <c:pt idx="13">
                  <c:v>0.98</c:v>
                </c:pt>
                <c:pt idx="14">
                  <c:v>0.97799999999999998</c:v>
                </c:pt>
                <c:pt idx="15">
                  <c:v>0.97699999999999998</c:v>
                </c:pt>
                <c:pt idx="16">
                  <c:v>0.96899999999999997</c:v>
                </c:pt>
                <c:pt idx="17">
                  <c:v>0.95499999999999996</c:v>
                </c:pt>
                <c:pt idx="18">
                  <c:v>0.94599999999999995</c:v>
                </c:pt>
                <c:pt idx="19">
                  <c:v>0.94299999999999995</c:v>
                </c:pt>
                <c:pt idx="20">
                  <c:v>0.94199999999999995</c:v>
                </c:pt>
                <c:pt idx="21">
                  <c:v>0.94499999999999995</c:v>
                </c:pt>
                <c:pt idx="22">
                  <c:v>0.94599999999999995</c:v>
                </c:pt>
                <c:pt idx="23">
                  <c:v>0.95199999999999996</c:v>
                </c:pt>
                <c:pt idx="24">
                  <c:v>0.95599999999999996</c:v>
                </c:pt>
                <c:pt idx="25">
                  <c:v>0.95899999999999996</c:v>
                </c:pt>
                <c:pt idx="26">
                  <c:v>0.96399999999999997</c:v>
                </c:pt>
                <c:pt idx="27">
                  <c:v>0.96399999999999997</c:v>
                </c:pt>
                <c:pt idx="28">
                  <c:v>0.96399999999999997</c:v>
                </c:pt>
                <c:pt idx="29">
                  <c:v>0.95899999999999996</c:v>
                </c:pt>
                <c:pt idx="30">
                  <c:v>0.95799999999999996</c:v>
                </c:pt>
                <c:pt idx="31">
                  <c:v>0.95399999999999996</c:v>
                </c:pt>
                <c:pt idx="32">
                  <c:v>0.95299999999999996</c:v>
                </c:pt>
                <c:pt idx="33">
                  <c:v>0.95399999999999996</c:v>
                </c:pt>
                <c:pt idx="34">
                  <c:v>0.95499999999999996</c:v>
                </c:pt>
                <c:pt idx="35">
                  <c:v>0.95499999999999996</c:v>
                </c:pt>
                <c:pt idx="36">
                  <c:v>0.95199999999999996</c:v>
                </c:pt>
                <c:pt idx="37">
                  <c:v>0.95499999999999996</c:v>
                </c:pt>
                <c:pt idx="38">
                  <c:v>0.95299999999999996</c:v>
                </c:pt>
                <c:pt idx="39">
                  <c:v>0.94799999999999995</c:v>
                </c:pt>
                <c:pt idx="40">
                  <c:v>0.94399999999999995</c:v>
                </c:pt>
                <c:pt idx="41">
                  <c:v>0.94599999999999995</c:v>
                </c:pt>
                <c:pt idx="42">
                  <c:v>0.94</c:v>
                </c:pt>
                <c:pt idx="43">
                  <c:v>0.93700000000000006</c:v>
                </c:pt>
                <c:pt idx="44">
                  <c:v>0.93899999999999995</c:v>
                </c:pt>
                <c:pt idx="45">
                  <c:v>0.94099999999999995</c:v>
                </c:pt>
                <c:pt idx="46">
                  <c:v>0.94399999999999995</c:v>
                </c:pt>
                <c:pt idx="47">
                  <c:v>0.95099999999999996</c:v>
                </c:pt>
                <c:pt idx="48">
                  <c:v>0.95499999999999996</c:v>
                </c:pt>
                <c:pt idx="49">
                  <c:v>0.96199999999999997</c:v>
                </c:pt>
                <c:pt idx="50">
                  <c:v>0.96399999999999997</c:v>
                </c:pt>
                <c:pt idx="51">
                  <c:v>0.97</c:v>
                </c:pt>
                <c:pt idx="52">
                  <c:v>0.97099999999999997</c:v>
                </c:pt>
                <c:pt idx="53">
                  <c:v>0.97099999999999997</c:v>
                </c:pt>
                <c:pt idx="54">
                  <c:v>0.97099999999999997</c:v>
                </c:pt>
                <c:pt idx="55">
                  <c:v>0.97099999999999997</c:v>
                </c:pt>
                <c:pt idx="56">
                  <c:v>0.96899999999999997</c:v>
                </c:pt>
                <c:pt idx="57">
                  <c:v>0.96599999999999997</c:v>
                </c:pt>
                <c:pt idx="58">
                  <c:v>0.96799999999999997</c:v>
                </c:pt>
                <c:pt idx="59">
                  <c:v>0.97099999999999997</c:v>
                </c:pt>
                <c:pt idx="60">
                  <c:v>0.97699999999999998</c:v>
                </c:pt>
                <c:pt idx="61">
                  <c:v>0.98</c:v>
                </c:pt>
                <c:pt idx="62">
                  <c:v>0.98499999999999999</c:v>
                </c:pt>
                <c:pt idx="63">
                  <c:v>0.98699999999999999</c:v>
                </c:pt>
                <c:pt idx="64">
                  <c:v>0.98899999999999999</c:v>
                </c:pt>
                <c:pt idx="65">
                  <c:v>0.98799999999999999</c:v>
                </c:pt>
                <c:pt idx="66">
                  <c:v>0.98699999999999999</c:v>
                </c:pt>
                <c:pt idx="67">
                  <c:v>0.98199999999999998</c:v>
                </c:pt>
                <c:pt idx="68">
                  <c:v>0.98499999999999999</c:v>
                </c:pt>
                <c:pt idx="69">
                  <c:v>0.98</c:v>
                </c:pt>
                <c:pt idx="70">
                  <c:v>0.98099999999999998</c:v>
                </c:pt>
                <c:pt idx="71">
                  <c:v>0.98599999999999999</c:v>
                </c:pt>
                <c:pt idx="72">
                  <c:v>0.99099999999999999</c:v>
                </c:pt>
                <c:pt idx="73">
                  <c:v>0.998</c:v>
                </c:pt>
                <c:pt idx="74">
                  <c:v>0.997</c:v>
                </c:pt>
                <c:pt idx="75">
                  <c:v>1.008</c:v>
                </c:pt>
                <c:pt idx="76">
                  <c:v>1.012</c:v>
                </c:pt>
                <c:pt idx="77">
                  <c:v>1.0209999999999999</c:v>
                </c:pt>
                <c:pt idx="78">
                  <c:v>1.0369999999999999</c:v>
                </c:pt>
                <c:pt idx="79">
                  <c:v>1.0469999999999999</c:v>
                </c:pt>
                <c:pt idx="80">
                  <c:v>1.056</c:v>
                </c:pt>
                <c:pt idx="81">
                  <c:v>1.07</c:v>
                </c:pt>
                <c:pt idx="82">
                  <c:v>1.0840000000000001</c:v>
                </c:pt>
                <c:pt idx="83">
                  <c:v>1.093</c:v>
                </c:pt>
                <c:pt idx="84">
                  <c:v>1.109</c:v>
                </c:pt>
                <c:pt idx="85">
                  <c:v>1.121</c:v>
                </c:pt>
                <c:pt idx="86">
                  <c:v>1.137</c:v>
                </c:pt>
                <c:pt idx="87">
                  <c:v>1.151</c:v>
                </c:pt>
                <c:pt idx="88">
                  <c:v>1.1679999999999999</c:v>
                </c:pt>
                <c:pt idx="89">
                  <c:v>1.1870000000000001</c:v>
                </c:pt>
                <c:pt idx="90">
                  <c:v>1.204</c:v>
                </c:pt>
                <c:pt idx="91">
                  <c:v>1.22</c:v>
                </c:pt>
                <c:pt idx="92">
                  <c:v>1.24</c:v>
                </c:pt>
                <c:pt idx="93">
                  <c:v>1.2569999999999999</c:v>
                </c:pt>
                <c:pt idx="94">
                  <c:v>1.2769999999999999</c:v>
                </c:pt>
                <c:pt idx="95">
                  <c:v>1.304</c:v>
                </c:pt>
                <c:pt idx="96">
                  <c:v>1.323</c:v>
                </c:pt>
                <c:pt idx="97">
                  <c:v>1.3540000000000001</c:v>
                </c:pt>
                <c:pt idx="98">
                  <c:v>1.381</c:v>
                </c:pt>
                <c:pt idx="99">
                  <c:v>1.409</c:v>
                </c:pt>
                <c:pt idx="100">
                  <c:v>1.4419999999999999</c:v>
                </c:pt>
                <c:pt idx="101">
                  <c:v>1.47</c:v>
                </c:pt>
                <c:pt idx="102">
                  <c:v>1.504</c:v>
                </c:pt>
                <c:pt idx="103">
                  <c:v>1.536</c:v>
                </c:pt>
                <c:pt idx="104">
                  <c:v>1.5680000000000001</c:v>
                </c:pt>
                <c:pt idx="105">
                  <c:v>1.605</c:v>
                </c:pt>
                <c:pt idx="106">
                  <c:v>1.641</c:v>
                </c:pt>
                <c:pt idx="107">
                  <c:v>1.679</c:v>
                </c:pt>
                <c:pt idx="108">
                  <c:v>1.7210000000000001</c:v>
                </c:pt>
                <c:pt idx="109">
                  <c:v>1.762</c:v>
                </c:pt>
                <c:pt idx="110">
                  <c:v>1.806</c:v>
                </c:pt>
                <c:pt idx="111">
                  <c:v>1.853</c:v>
                </c:pt>
                <c:pt idx="112">
                  <c:v>1.907</c:v>
                </c:pt>
                <c:pt idx="113">
                  <c:v>1.956</c:v>
                </c:pt>
                <c:pt idx="114">
                  <c:v>2.016</c:v>
                </c:pt>
                <c:pt idx="115">
                  <c:v>2.0649999999999999</c:v>
                </c:pt>
                <c:pt idx="116">
                  <c:v>2.1219999999999999</c:v>
                </c:pt>
                <c:pt idx="117">
                  <c:v>2.1760000000000002</c:v>
                </c:pt>
                <c:pt idx="118">
                  <c:v>2.242</c:v>
                </c:pt>
                <c:pt idx="119">
                  <c:v>2.306</c:v>
                </c:pt>
                <c:pt idx="120">
                  <c:v>2.37</c:v>
                </c:pt>
                <c:pt idx="121">
                  <c:v>2.44</c:v>
                </c:pt>
                <c:pt idx="122">
                  <c:v>2.5139999999999998</c:v>
                </c:pt>
                <c:pt idx="123">
                  <c:v>2.5950000000000002</c:v>
                </c:pt>
                <c:pt idx="124">
                  <c:v>2.6749999999999998</c:v>
                </c:pt>
                <c:pt idx="125">
                  <c:v>2.758</c:v>
                </c:pt>
                <c:pt idx="126">
                  <c:v>2.84</c:v>
                </c:pt>
                <c:pt idx="127">
                  <c:v>2.9329999999999998</c:v>
                </c:pt>
                <c:pt idx="128">
                  <c:v>3.0209999999999999</c:v>
                </c:pt>
                <c:pt idx="129">
                  <c:v>3.1179999999999999</c:v>
                </c:pt>
                <c:pt idx="130">
                  <c:v>3.2240000000000002</c:v>
                </c:pt>
                <c:pt idx="131">
                  <c:v>3.3279999999999998</c:v>
                </c:pt>
                <c:pt idx="132">
                  <c:v>3.4460000000000002</c:v>
                </c:pt>
                <c:pt idx="133">
                  <c:v>3.5659999999999998</c:v>
                </c:pt>
                <c:pt idx="134">
                  <c:v>3.6890000000000001</c:v>
                </c:pt>
                <c:pt idx="135">
                  <c:v>3.8180000000000001</c:v>
                </c:pt>
                <c:pt idx="136">
                  <c:v>3.9540000000000002</c:v>
                </c:pt>
                <c:pt idx="137">
                  <c:v>4.0940000000000003</c:v>
                </c:pt>
                <c:pt idx="138">
                  <c:v>4.2439999999999998</c:v>
                </c:pt>
                <c:pt idx="139">
                  <c:v>4.3949999999999996</c:v>
                </c:pt>
                <c:pt idx="140">
                  <c:v>4.5590000000000002</c:v>
                </c:pt>
                <c:pt idx="141">
                  <c:v>4.7300000000000004</c:v>
                </c:pt>
                <c:pt idx="142">
                  <c:v>4.9050000000000002</c:v>
                </c:pt>
                <c:pt idx="143">
                  <c:v>5.0940000000000003</c:v>
                </c:pt>
                <c:pt idx="144">
                  <c:v>5.2830000000000004</c:v>
                </c:pt>
                <c:pt idx="145">
                  <c:v>5.4880000000000004</c:v>
                </c:pt>
                <c:pt idx="146">
                  <c:v>5.6980000000000004</c:v>
                </c:pt>
                <c:pt idx="147">
                  <c:v>5.923</c:v>
                </c:pt>
                <c:pt idx="148">
                  <c:v>6.149</c:v>
                </c:pt>
                <c:pt idx="149">
                  <c:v>6.391</c:v>
                </c:pt>
                <c:pt idx="150">
                  <c:v>6.6369999999999996</c:v>
                </c:pt>
                <c:pt idx="151">
                  <c:v>6.9</c:v>
                </c:pt>
                <c:pt idx="152">
                  <c:v>7.1619999999999999</c:v>
                </c:pt>
                <c:pt idx="153">
                  <c:v>7.4379999999999997</c:v>
                </c:pt>
                <c:pt idx="154">
                  <c:v>7.7240000000000002</c:v>
                </c:pt>
                <c:pt idx="155">
                  <c:v>8.0220000000000002</c:v>
                </c:pt>
                <c:pt idx="156">
                  <c:v>8.3209999999999997</c:v>
                </c:pt>
                <c:pt idx="157">
                  <c:v>8.6419999999999995</c:v>
                </c:pt>
                <c:pt idx="158">
                  <c:v>8.9610000000000003</c:v>
                </c:pt>
                <c:pt idx="159">
                  <c:v>9.2940000000000005</c:v>
                </c:pt>
                <c:pt idx="160">
                  <c:v>9.6270000000000007</c:v>
                </c:pt>
                <c:pt idx="161">
                  <c:v>9.9629999999999992</c:v>
                </c:pt>
                <c:pt idx="162">
                  <c:v>10.304</c:v>
                </c:pt>
                <c:pt idx="163">
                  <c:v>10.645</c:v>
                </c:pt>
                <c:pt idx="164">
                  <c:v>10.988</c:v>
                </c:pt>
                <c:pt idx="165">
                  <c:v>11.332000000000001</c:v>
                </c:pt>
                <c:pt idx="166">
                  <c:v>11.664999999999999</c:v>
                </c:pt>
                <c:pt idx="167">
                  <c:v>11.992000000000001</c:v>
                </c:pt>
                <c:pt idx="168">
                  <c:v>12.311</c:v>
                </c:pt>
                <c:pt idx="169">
                  <c:v>12.624000000000001</c:v>
                </c:pt>
                <c:pt idx="170">
                  <c:v>12.914999999999999</c:v>
                </c:pt>
                <c:pt idx="171">
                  <c:v>13.191000000000001</c:v>
                </c:pt>
                <c:pt idx="172">
                  <c:v>13.442</c:v>
                </c:pt>
                <c:pt idx="173">
                  <c:v>13.676</c:v>
                </c:pt>
                <c:pt idx="174">
                  <c:v>13.881</c:v>
                </c:pt>
                <c:pt idx="175">
                  <c:v>14.076000000000001</c:v>
                </c:pt>
                <c:pt idx="176">
                  <c:v>14.26</c:v>
                </c:pt>
                <c:pt idx="177">
                  <c:v>14.472</c:v>
                </c:pt>
                <c:pt idx="178">
                  <c:v>14.739000000000001</c:v>
                </c:pt>
                <c:pt idx="179">
                  <c:v>15.095000000000001</c:v>
                </c:pt>
                <c:pt idx="180">
                  <c:v>15.601000000000001</c:v>
                </c:pt>
                <c:pt idx="181">
                  <c:v>16.282</c:v>
                </c:pt>
                <c:pt idx="182">
                  <c:v>17.187000000000001</c:v>
                </c:pt>
                <c:pt idx="183">
                  <c:v>18.341999999999999</c:v>
                </c:pt>
                <c:pt idx="184">
                  <c:v>19.725999999999999</c:v>
                </c:pt>
                <c:pt idx="185">
                  <c:v>21.33</c:v>
                </c:pt>
                <c:pt idx="186">
                  <c:v>23.087</c:v>
                </c:pt>
                <c:pt idx="187">
                  <c:v>24.911999999999999</c:v>
                </c:pt>
                <c:pt idx="188">
                  <c:v>26.687999999999999</c:v>
                </c:pt>
                <c:pt idx="189">
                  <c:v>28.286999999999999</c:v>
                </c:pt>
                <c:pt idx="190">
                  <c:v>29.658000000000001</c:v>
                </c:pt>
                <c:pt idx="191">
                  <c:v>30.751000000000001</c:v>
                </c:pt>
                <c:pt idx="192">
                  <c:v>31.562999999999999</c:v>
                </c:pt>
                <c:pt idx="193">
                  <c:v>32.113</c:v>
                </c:pt>
                <c:pt idx="194">
                  <c:v>32.417999999999999</c:v>
                </c:pt>
                <c:pt idx="195">
                  <c:v>32.511000000000003</c:v>
                </c:pt>
                <c:pt idx="196">
                  <c:v>32.418999999999997</c:v>
                </c:pt>
                <c:pt idx="197">
                  <c:v>32.164000000000001</c:v>
                </c:pt>
                <c:pt idx="198">
                  <c:v>31.762</c:v>
                </c:pt>
                <c:pt idx="199">
                  <c:v>31.231000000000002</c:v>
                </c:pt>
                <c:pt idx="200">
                  <c:v>30.599</c:v>
                </c:pt>
                <c:pt idx="201">
                  <c:v>29.881</c:v>
                </c:pt>
                <c:pt idx="202">
                  <c:v>29.093</c:v>
                </c:pt>
                <c:pt idx="203">
                  <c:v>28.27</c:v>
                </c:pt>
                <c:pt idx="204">
                  <c:v>27.419</c:v>
                </c:pt>
                <c:pt idx="205">
                  <c:v>26.536000000000001</c:v>
                </c:pt>
                <c:pt idx="206">
                  <c:v>25.658999999999999</c:v>
                </c:pt>
                <c:pt idx="207">
                  <c:v>24.779</c:v>
                </c:pt>
                <c:pt idx="208">
                  <c:v>23.922999999999998</c:v>
                </c:pt>
                <c:pt idx="209">
                  <c:v>23.067</c:v>
                </c:pt>
                <c:pt idx="210">
                  <c:v>22.225000000000001</c:v>
                </c:pt>
                <c:pt idx="211">
                  <c:v>21.416</c:v>
                </c:pt>
                <c:pt idx="212">
                  <c:v>20.625</c:v>
                </c:pt>
                <c:pt idx="213">
                  <c:v>19.856999999999999</c:v>
                </c:pt>
                <c:pt idx="214">
                  <c:v>19.114999999999998</c:v>
                </c:pt>
                <c:pt idx="215">
                  <c:v>18.402000000000001</c:v>
                </c:pt>
                <c:pt idx="216">
                  <c:v>17.709</c:v>
                </c:pt>
                <c:pt idx="217">
                  <c:v>17.053999999999998</c:v>
                </c:pt>
                <c:pt idx="218">
                  <c:v>16.422999999999998</c:v>
                </c:pt>
                <c:pt idx="219">
                  <c:v>15.817</c:v>
                </c:pt>
                <c:pt idx="220">
                  <c:v>15.247</c:v>
                </c:pt>
                <c:pt idx="221">
                  <c:v>14.696999999999999</c:v>
                </c:pt>
                <c:pt idx="222">
                  <c:v>14.167</c:v>
                </c:pt>
                <c:pt idx="223">
                  <c:v>13.664</c:v>
                </c:pt>
                <c:pt idx="224">
                  <c:v>13.183</c:v>
                </c:pt>
                <c:pt idx="225">
                  <c:v>12.717000000000001</c:v>
                </c:pt>
                <c:pt idx="226">
                  <c:v>12.282</c:v>
                </c:pt>
                <c:pt idx="227">
                  <c:v>11.868</c:v>
                </c:pt>
                <c:pt idx="228">
                  <c:v>11.471</c:v>
                </c:pt>
                <c:pt idx="229">
                  <c:v>11.087999999999999</c:v>
                </c:pt>
                <c:pt idx="230">
                  <c:v>10.722</c:v>
                </c:pt>
                <c:pt idx="231">
                  <c:v>10.374000000000001</c:v>
                </c:pt>
                <c:pt idx="232">
                  <c:v>10.045</c:v>
                </c:pt>
                <c:pt idx="233">
                  <c:v>9.7260000000000009</c:v>
                </c:pt>
                <c:pt idx="234">
                  <c:v>9.4290000000000003</c:v>
                </c:pt>
                <c:pt idx="235">
                  <c:v>9.1419999999999995</c:v>
                </c:pt>
                <c:pt idx="236">
                  <c:v>8.8650000000000002</c:v>
                </c:pt>
                <c:pt idx="237">
                  <c:v>8.6020000000000003</c:v>
                </c:pt>
                <c:pt idx="238">
                  <c:v>8.35</c:v>
                </c:pt>
                <c:pt idx="239">
                  <c:v>8.11</c:v>
                </c:pt>
                <c:pt idx="240">
                  <c:v>7.8789999999999996</c:v>
                </c:pt>
                <c:pt idx="241">
                  <c:v>7.66</c:v>
                </c:pt>
                <c:pt idx="242">
                  <c:v>7.4450000000000003</c:v>
                </c:pt>
                <c:pt idx="243">
                  <c:v>7.242</c:v>
                </c:pt>
                <c:pt idx="244">
                  <c:v>7.0510000000000002</c:v>
                </c:pt>
                <c:pt idx="245">
                  <c:v>6.8630000000000004</c:v>
                </c:pt>
                <c:pt idx="246">
                  <c:v>6.6829999999999998</c:v>
                </c:pt>
                <c:pt idx="247">
                  <c:v>6.5110000000000001</c:v>
                </c:pt>
                <c:pt idx="248">
                  <c:v>6.3440000000000003</c:v>
                </c:pt>
                <c:pt idx="249">
                  <c:v>6.1849999999999996</c:v>
                </c:pt>
                <c:pt idx="250">
                  <c:v>6.0369999999999999</c:v>
                </c:pt>
                <c:pt idx="251">
                  <c:v>5.8920000000000003</c:v>
                </c:pt>
                <c:pt idx="252">
                  <c:v>5.7489999999999997</c:v>
                </c:pt>
                <c:pt idx="253">
                  <c:v>5.6150000000000002</c:v>
                </c:pt>
                <c:pt idx="254">
                  <c:v>5.4820000000000002</c:v>
                </c:pt>
                <c:pt idx="255">
                  <c:v>5.3550000000000004</c:v>
                </c:pt>
                <c:pt idx="256">
                  <c:v>5.2359999999999998</c:v>
                </c:pt>
                <c:pt idx="257">
                  <c:v>5.1189999999999998</c:v>
                </c:pt>
                <c:pt idx="258">
                  <c:v>5.0039999999999996</c:v>
                </c:pt>
                <c:pt idx="259">
                  <c:v>4.8940000000000001</c:v>
                </c:pt>
                <c:pt idx="260">
                  <c:v>4.79</c:v>
                </c:pt>
                <c:pt idx="261">
                  <c:v>4.694</c:v>
                </c:pt>
                <c:pt idx="262">
                  <c:v>4.5979999999999999</c:v>
                </c:pt>
                <c:pt idx="263">
                  <c:v>4.4989999999999997</c:v>
                </c:pt>
                <c:pt idx="264">
                  <c:v>4.4020000000000001</c:v>
                </c:pt>
                <c:pt idx="265">
                  <c:v>4.2990000000000004</c:v>
                </c:pt>
                <c:pt idx="266">
                  <c:v>4.2009999999999996</c:v>
                </c:pt>
                <c:pt idx="267">
                  <c:v>4.1020000000000003</c:v>
                </c:pt>
                <c:pt idx="268">
                  <c:v>3.9950000000000001</c:v>
                </c:pt>
                <c:pt idx="269">
                  <c:v>3.899</c:v>
                </c:pt>
                <c:pt idx="270">
                  <c:v>3.7919999999999998</c:v>
                </c:pt>
                <c:pt idx="271">
                  <c:v>3.6829999999999998</c:v>
                </c:pt>
                <c:pt idx="272">
                  <c:v>3.5779999999999998</c:v>
                </c:pt>
                <c:pt idx="273">
                  <c:v>3.4929999999999999</c:v>
                </c:pt>
                <c:pt idx="274">
                  <c:v>3.3980000000000001</c:v>
                </c:pt>
                <c:pt idx="275">
                  <c:v>3.3180000000000001</c:v>
                </c:pt>
                <c:pt idx="276">
                  <c:v>3.234</c:v>
                </c:pt>
                <c:pt idx="277">
                  <c:v>3.1589999999999998</c:v>
                </c:pt>
                <c:pt idx="278">
                  <c:v>3.0830000000000002</c:v>
                </c:pt>
                <c:pt idx="279">
                  <c:v>3.0169999999999999</c:v>
                </c:pt>
                <c:pt idx="280">
                  <c:v>2.9350000000000001</c:v>
                </c:pt>
                <c:pt idx="281">
                  <c:v>2.8719999999999999</c:v>
                </c:pt>
                <c:pt idx="282">
                  <c:v>2.7949999999999999</c:v>
                </c:pt>
                <c:pt idx="283">
                  <c:v>2.7330000000000001</c:v>
                </c:pt>
                <c:pt idx="284">
                  <c:v>2.665</c:v>
                </c:pt>
                <c:pt idx="285">
                  <c:v>2.6080000000000001</c:v>
                </c:pt>
                <c:pt idx="286">
                  <c:v>2.5419999999999998</c:v>
                </c:pt>
                <c:pt idx="287">
                  <c:v>2.4729999999999999</c:v>
                </c:pt>
                <c:pt idx="288">
                  <c:v>2.3969999999999998</c:v>
                </c:pt>
                <c:pt idx="289">
                  <c:v>2.3260000000000001</c:v>
                </c:pt>
                <c:pt idx="290">
                  <c:v>2.2440000000000002</c:v>
                </c:pt>
                <c:pt idx="291">
                  <c:v>2.1579999999999999</c:v>
                </c:pt>
                <c:pt idx="292">
                  <c:v>2.0720000000000001</c:v>
                </c:pt>
                <c:pt idx="293">
                  <c:v>1.982</c:v>
                </c:pt>
                <c:pt idx="294">
                  <c:v>1.889</c:v>
                </c:pt>
                <c:pt idx="295">
                  <c:v>1.782</c:v>
                </c:pt>
                <c:pt idx="296">
                  <c:v>1.69</c:v>
                </c:pt>
                <c:pt idx="297">
                  <c:v>1.5960000000000001</c:v>
                </c:pt>
                <c:pt idx="298">
                  <c:v>1.5069999999999999</c:v>
                </c:pt>
                <c:pt idx="299">
                  <c:v>1.421</c:v>
                </c:pt>
                <c:pt idx="300">
                  <c:v>1.337</c:v>
                </c:pt>
                <c:pt idx="301">
                  <c:v>1.258</c:v>
                </c:pt>
                <c:pt idx="302">
                  <c:v>1.1830000000000001</c:v>
                </c:pt>
                <c:pt idx="303">
                  <c:v>1.1160000000000001</c:v>
                </c:pt>
                <c:pt idx="304">
                  <c:v>1.0669999999999999</c:v>
                </c:pt>
                <c:pt idx="305">
                  <c:v>1.0189999999999999</c:v>
                </c:pt>
                <c:pt idx="306">
                  <c:v>0.97499999999999998</c:v>
                </c:pt>
                <c:pt idx="307">
                  <c:v>0.94399999999999995</c:v>
                </c:pt>
                <c:pt idx="308">
                  <c:v>0.91700000000000004</c:v>
                </c:pt>
                <c:pt idx="309">
                  <c:v>0.89900000000000002</c:v>
                </c:pt>
                <c:pt idx="310">
                  <c:v>0.88800000000000001</c:v>
                </c:pt>
                <c:pt idx="311">
                  <c:v>0.879</c:v>
                </c:pt>
                <c:pt idx="312">
                  <c:v>0.876</c:v>
                </c:pt>
                <c:pt idx="313">
                  <c:v>0.88200000000000001</c:v>
                </c:pt>
                <c:pt idx="314">
                  <c:v>0.88700000000000001</c:v>
                </c:pt>
                <c:pt idx="315">
                  <c:v>0.89600000000000002</c:v>
                </c:pt>
                <c:pt idx="316">
                  <c:v>0.90900000000000003</c:v>
                </c:pt>
                <c:pt idx="317">
                  <c:v>0.92</c:v>
                </c:pt>
                <c:pt idx="318">
                  <c:v>0.93600000000000005</c:v>
                </c:pt>
                <c:pt idx="319">
                  <c:v>0.94699999999999995</c:v>
                </c:pt>
                <c:pt idx="320">
                  <c:v>0.95</c:v>
                </c:pt>
                <c:pt idx="321">
                  <c:v>0.94499999999999995</c:v>
                </c:pt>
                <c:pt idx="322">
                  <c:v>0.94299999999999995</c:v>
                </c:pt>
                <c:pt idx="323">
                  <c:v>0.94399999999999995</c:v>
                </c:pt>
                <c:pt idx="324">
                  <c:v>0.94099999999999995</c:v>
                </c:pt>
                <c:pt idx="325">
                  <c:v>0.94599999999999995</c:v>
                </c:pt>
                <c:pt idx="326">
                  <c:v>0.95399999999999996</c:v>
                </c:pt>
                <c:pt idx="327">
                  <c:v>0.95899999999999996</c:v>
                </c:pt>
                <c:pt idx="328">
                  <c:v>0.96199999999999997</c:v>
                </c:pt>
                <c:pt idx="329">
                  <c:v>0.96199999999999997</c:v>
                </c:pt>
                <c:pt idx="330">
                  <c:v>0.96699999999999997</c:v>
                </c:pt>
                <c:pt idx="331">
                  <c:v>0.97199999999999998</c:v>
                </c:pt>
                <c:pt idx="332">
                  <c:v>0.97299999999999998</c:v>
                </c:pt>
                <c:pt idx="333">
                  <c:v>0.97499999999999998</c:v>
                </c:pt>
                <c:pt idx="334">
                  <c:v>0.97599999999999998</c:v>
                </c:pt>
                <c:pt idx="335">
                  <c:v>0.96899999999999997</c:v>
                </c:pt>
                <c:pt idx="336">
                  <c:v>0.96699999999999997</c:v>
                </c:pt>
                <c:pt idx="337">
                  <c:v>0.96699999999999997</c:v>
                </c:pt>
                <c:pt idx="338">
                  <c:v>0.96199999999999997</c:v>
                </c:pt>
                <c:pt idx="339">
                  <c:v>0.95799999999999996</c:v>
                </c:pt>
                <c:pt idx="340">
                  <c:v>0.95899999999999996</c:v>
                </c:pt>
                <c:pt idx="341">
                  <c:v>0.95399999999999996</c:v>
                </c:pt>
                <c:pt idx="342">
                  <c:v>0.95299999999999996</c:v>
                </c:pt>
                <c:pt idx="343">
                  <c:v>0.95099999999999996</c:v>
                </c:pt>
                <c:pt idx="344">
                  <c:v>0.94899999999999995</c:v>
                </c:pt>
                <c:pt idx="345">
                  <c:v>0.94599999999999995</c:v>
                </c:pt>
                <c:pt idx="346">
                  <c:v>0.94299999999999995</c:v>
                </c:pt>
                <c:pt idx="347">
                  <c:v>0.94199999999999995</c:v>
                </c:pt>
                <c:pt idx="348">
                  <c:v>0.94399999999999995</c:v>
                </c:pt>
                <c:pt idx="349">
                  <c:v>0.94299999999999995</c:v>
                </c:pt>
                <c:pt idx="350">
                  <c:v>0.94299999999999995</c:v>
                </c:pt>
                <c:pt idx="351">
                  <c:v>0.94599999999999995</c:v>
                </c:pt>
                <c:pt idx="352">
                  <c:v>0.94599999999999995</c:v>
                </c:pt>
                <c:pt idx="353">
                  <c:v>0.95099999999999996</c:v>
                </c:pt>
                <c:pt idx="354">
                  <c:v>0.95099999999999996</c:v>
                </c:pt>
                <c:pt idx="355">
                  <c:v>0.94799999999999995</c:v>
                </c:pt>
                <c:pt idx="356">
                  <c:v>0.94</c:v>
                </c:pt>
                <c:pt idx="357">
                  <c:v>0.93600000000000005</c:v>
                </c:pt>
                <c:pt idx="358">
                  <c:v>0.93400000000000005</c:v>
                </c:pt>
                <c:pt idx="359">
                  <c:v>0.92600000000000005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DE7-4C72-93B7-CD8880A184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8833071"/>
        <c:axId val="1118278239"/>
      </c:scatterChart>
      <c:valAx>
        <c:axId val="11288330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8278239"/>
        <c:crosses val="autoZero"/>
        <c:crossBetween val="midCat"/>
      </c:valAx>
      <c:valAx>
        <c:axId val="1118278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88330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pressure'!$AL$3:$AL$362</c:f>
              <c:numCache>
                <c:formatCode>General</c:formatCode>
                <c:ptCount val="360"/>
                <c:pt idx="0">
                  <c:v>-6.3670996439187304</c:v>
                </c:pt>
                <c:pt idx="1">
                  <c:v>-6.3671275449775431</c:v>
                </c:pt>
                <c:pt idx="2">
                  <c:v>-6.3672112537827967</c:v>
                </c:pt>
                <c:pt idx="3">
                  <c:v>-6.3673507872161039</c:v>
                </c:pt>
                <c:pt idx="4">
                  <c:v>-6.3675461733973933</c:v>
                </c:pt>
                <c:pt idx="5">
                  <c:v>-6.3677974516607261</c:v>
                </c:pt>
                <c:pt idx="6">
                  <c:v>-6.368104672520368</c:v>
                </c:pt>
                <c:pt idx="7">
                  <c:v>-6.3684678976270446</c:v>
                </c:pt>
                <c:pt idx="8">
                  <c:v>-6.3688871997142744</c:v>
                </c:pt>
                <c:pt idx="9">
                  <c:v>-6.3693626625346758</c:v>
                </c:pt>
                <c:pt idx="10">
                  <c:v>-6.3698943807861088</c:v>
                </c:pt>
                <c:pt idx="11">
                  <c:v>-6.3704824600274801</c:v>
                </c:pt>
                <c:pt idx="12">
                  <c:v>-6.3711270165840626</c:v>
                </c:pt>
                <c:pt idx="13">
                  <c:v>-6.3718281774421026</c:v>
                </c:pt>
                <c:pt idx="14">
                  <c:v>-6.3725860801325211</c:v>
                </c:pt>
                <c:pt idx="15">
                  <c:v>-6.3734008726034546</c:v>
                </c:pt>
                <c:pt idx="16">
                  <c:v>-6.3742727130813979</c:v>
                </c:pt>
                <c:pt idx="17">
                  <c:v>-6.3752017699206593</c:v>
                </c:pt>
                <c:pt idx="18">
                  <c:v>-6.3761882214408514</c:v>
                </c:pt>
                <c:pt idx="19">
                  <c:v>-6.3772322557520935</c:v>
                </c:pt>
                <c:pt idx="20">
                  <c:v>-6.3783340705676146</c:v>
                </c:pt>
                <c:pt idx="21">
                  <c:v>-6.3794938730034012</c:v>
                </c:pt>
                <c:pt idx="22">
                  <c:v>-6.3807118793645401</c:v>
                </c:pt>
                <c:pt idx="23">
                  <c:v>-6.3819883149178853</c:v>
                </c:pt>
                <c:pt idx="24">
                  <c:v>-6.383323413650646</c:v>
                </c:pt>
                <c:pt idx="25">
                  <c:v>-6.384717418014513</c:v>
                </c:pt>
                <c:pt idx="26">
                  <c:v>-6.3861705786549026</c:v>
                </c:pt>
                <c:pt idx="27">
                  <c:v>-6.3876831541248826</c:v>
                </c:pt>
                <c:pt idx="28">
                  <c:v>-6.3892554105833668</c:v>
                </c:pt>
                <c:pt idx="29">
                  <c:v>-6.3908876214770993</c:v>
                </c:pt>
                <c:pt idx="30">
                  <c:v>-6.3925800672060111</c:v>
                </c:pt>
                <c:pt idx="31">
                  <c:v>-6.3943330347714511</c:v>
                </c:pt>
                <c:pt idx="32">
                  <c:v>-6.3961468174068443</c:v>
                </c:pt>
                <c:pt idx="33">
                  <c:v>-6.3980217141902962</c:v>
                </c:pt>
                <c:pt idx="34">
                  <c:v>-6.3999580296386602</c:v>
                </c:pt>
                <c:pt idx="35">
                  <c:v>-6.4019560732825971</c:v>
                </c:pt>
                <c:pt idx="36">
                  <c:v>-6.4040161592221247</c:v>
                </c:pt>
                <c:pt idx="37">
                  <c:v>-6.4061386056622052</c:v>
                </c:pt>
                <c:pt idx="38">
                  <c:v>-6.408323734427853</c:v>
                </c:pt>
                <c:pt idx="39">
                  <c:v>-6.4105718704583143</c:v>
                </c:pt>
                <c:pt idx="40">
                  <c:v>-6.4128833412798345</c:v>
                </c:pt>
                <c:pt idx="41">
                  <c:v>-6.4152584764565326</c:v>
                </c:pt>
                <c:pt idx="42">
                  <c:v>-6.4176976070189546</c:v>
                </c:pt>
                <c:pt idx="43">
                  <c:v>-6.4202010648698229</c:v>
                </c:pt>
                <c:pt idx="44">
                  <c:v>-6.4227691821665651</c:v>
                </c:pt>
                <c:pt idx="45">
                  <c:v>-6.4254022906801849</c:v>
                </c:pt>
                <c:pt idx="46">
                  <c:v>-6.4281007211300745</c:v>
                </c:pt>
                <c:pt idx="47">
                  <c:v>-6.4308648024943587</c:v>
                </c:pt>
                <c:pt idx="48">
                  <c:v>-6.4336948612954101</c:v>
                </c:pt>
                <c:pt idx="49">
                  <c:v>-6.436591220860171</c:v>
                </c:pt>
                <c:pt idx="50">
                  <c:v>-6.4395542005549391</c:v>
                </c:pt>
                <c:pt idx="51">
                  <c:v>-6.4425841149943261</c:v>
                </c:pt>
                <c:pt idx="52">
                  <c:v>-6.4456812732240767</c:v>
                </c:pt>
                <c:pt idx="53">
                  <c:v>-6.4488459778775038</c:v>
                </c:pt>
                <c:pt idx="54">
                  <c:v>-6.4520785243053131</c:v>
                </c:pt>
                <c:pt idx="55">
                  <c:v>-6.4553791996785872</c:v>
                </c:pt>
                <c:pt idx="56">
                  <c:v>-6.4587482820647963</c:v>
                </c:pt>
                <c:pt idx="57">
                  <c:v>-6.462186039476661</c:v>
                </c:pt>
                <c:pt idx="58">
                  <c:v>-6.465692728893794</c:v>
                </c:pt>
                <c:pt idx="59">
                  <c:v>-6.4692685952570335</c:v>
                </c:pt>
                <c:pt idx="60">
                  <c:v>-6.4729138704354439</c:v>
                </c:pt>
                <c:pt idx="61">
                  <c:v>-6.476628772165995</c:v>
                </c:pt>
                <c:pt idx="62">
                  <c:v>-6.4804135029659644</c:v>
                </c:pt>
                <c:pt idx="63">
                  <c:v>-6.4842682490181556</c:v>
                </c:pt>
                <c:pt idx="64">
                  <c:v>-6.4881931790290555</c:v>
                </c:pt>
                <c:pt idx="65">
                  <c:v>-6.4921884430601207</c:v>
                </c:pt>
                <c:pt idx="66">
                  <c:v>-6.4962541713323931</c:v>
                </c:pt>
                <c:pt idx="67">
                  <c:v>-6.5003904730047308</c:v>
                </c:pt>
                <c:pt idx="68">
                  <c:v>-6.5045974349259499</c:v>
                </c:pt>
                <c:pt idx="69">
                  <c:v>-6.5088751203612434</c:v>
                </c:pt>
                <c:pt idx="70">
                  <c:v>-6.5132235676932915</c:v>
                </c:pt>
                <c:pt idx="71">
                  <c:v>-6.5176427890985105</c:v>
                </c:pt>
                <c:pt idx="72">
                  <c:v>-6.5221327691989623</c:v>
                </c:pt>
                <c:pt idx="73">
                  <c:v>-6.5266934636904805</c:v>
                </c:pt>
                <c:pt idx="74">
                  <c:v>-6.5313247979476357</c:v>
                </c:pt>
                <c:pt idx="75">
                  <c:v>-6.5360266656062</c:v>
                </c:pt>
                <c:pt idx="76">
                  <c:v>-6.5407989271238618</c:v>
                </c:pt>
                <c:pt idx="77">
                  <c:v>-6.5456414083199554</c:v>
                </c:pt>
                <c:pt idx="78">
                  <c:v>-6.5505538988950667</c:v>
                </c:pt>
                <c:pt idx="79">
                  <c:v>-6.5555361509314309</c:v>
                </c:pt>
                <c:pt idx="80">
                  <c:v>-6.5605878773750863</c:v>
                </c:pt>
                <c:pt idx="81">
                  <c:v>-6.565708750500832</c:v>
                </c:pt>
                <c:pt idx="82">
                  <c:v>-6.5708984003611182</c:v>
                </c:pt>
                <c:pt idx="83">
                  <c:v>-6.5761564132200379</c:v>
                </c:pt>
                <c:pt idx="84">
                  <c:v>-6.5814823299737055</c:v>
                </c:pt>
                <c:pt idx="85">
                  <c:v>-6.5868756445583587</c:v>
                </c:pt>
                <c:pt idx="86">
                  <c:v>-6.5923358023476251</c:v>
                </c:pt>
                <c:pt idx="87">
                  <c:v>-6.5978621985404855</c:v>
                </c:pt>
                <c:pt idx="88">
                  <c:v>-6.6034541765415424</c:v>
                </c:pt>
                <c:pt idx="89">
                  <c:v>-6.6091110263353388</c:v>
                </c:pt>
                <c:pt idx="90">
                  <c:v>-6.6148319828565398</c:v>
                </c:pt>
                <c:pt idx="91">
                  <c:v>-6.6206162243579474</c:v>
                </c:pt>
                <c:pt idx="92">
                  <c:v>-6.6264628707784112</c:v>
                </c:pt>
                <c:pt idx="93">
                  <c:v>-6.63237098211283</c:v>
                </c:pt>
                <c:pt idx="94">
                  <c:v>-6.6383395567866019</c:v>
                </c:pt>
                <c:pt idx="95">
                  <c:v>-6.6443675300370044</c:v>
                </c:pt>
                <c:pt idx="96">
                  <c:v>-6.6504537723041421</c:v>
                </c:pt>
                <c:pt idx="97">
                  <c:v>-6.6565970876342844</c:v>
                </c:pt>
                <c:pt idx="98">
                  <c:v>-6.6627962120985806</c:v>
                </c:pt>
                <c:pt idx="99">
                  <c:v>-6.6690498122303126</c:v>
                </c:pt>
                <c:pt idx="100">
                  <c:v>-6.6753564834840722</c:v>
                </c:pt>
                <c:pt idx="101">
                  <c:v>-6.6817147487204283</c:v>
                </c:pt>
                <c:pt idx="102">
                  <c:v>-6.6881230567198875</c:v>
                </c:pt>
                <c:pt idx="103">
                  <c:v>-6.6945797807301703</c:v>
                </c:pt>
                <c:pt idx="104">
                  <c:v>-6.701083217051063</c:v>
                </c:pt>
                <c:pt idx="105">
                  <c:v>-6.7076315836613691</c:v>
                </c:pt>
                <c:pt idx="106">
                  <c:v>-6.7142230188927297</c:v>
                </c:pt>
                <c:pt idx="107">
                  <c:v>-6.7208555801553587</c:v>
                </c:pt>
                <c:pt idx="108">
                  <c:v>-6.7275272427210195</c:v>
                </c:pt>
                <c:pt idx="109">
                  <c:v>-6.7342358985688513</c:v>
                </c:pt>
                <c:pt idx="110">
                  <c:v>-6.7409793552999533</c:v>
                </c:pt>
                <c:pt idx="111">
                  <c:v>-6.747755335126933</c:v>
                </c:pt>
                <c:pt idx="112">
                  <c:v>-6.7545614739449293</c:v>
                </c:pt>
                <c:pt idx="113">
                  <c:v>-6.7613953204909212</c:v>
                </c:pt>
                <c:pt idx="114">
                  <c:v>-6.7682543355984581</c:v>
                </c:pt>
                <c:pt idx="115">
                  <c:v>-6.77513589155524</c:v>
                </c:pt>
                <c:pt idx="116">
                  <c:v>-6.782037271571272</c:v>
                </c:pt>
                <c:pt idx="117">
                  <c:v>-6.788955669365647</c:v>
                </c:pt>
                <c:pt idx="118">
                  <c:v>-6.7958881888802445</c:v>
                </c:pt>
                <c:pt idx="119">
                  <c:v>-6.8028318441289608</c:v>
                </c:pt>
                <c:pt idx="120">
                  <c:v>-6.8097835591913025</c:v>
                </c:pt>
                <c:pt idx="121">
                  <c:v>-6.8167401683594298</c:v>
                </c:pt>
                <c:pt idx="122">
                  <c:v>-6.8236984164479493</c:v>
                </c:pt>
                <c:pt idx="123">
                  <c:v>-6.8306549592759218</c:v>
                </c:pt>
                <c:pt idx="124">
                  <c:v>-6.8376063643307203</c:v>
                </c:pt>
                <c:pt idx="125">
                  <c:v>-6.8445491116234702</c:v>
                </c:pt>
                <c:pt idx="126">
                  <c:v>-6.85147959474586</c:v>
                </c:pt>
                <c:pt idx="127">
                  <c:v>-6.858394122138157</c:v>
                </c:pt>
                <c:pt idx="128">
                  <c:v>-6.8652889185781882</c:v>
                </c:pt>
                <c:pt idx="129">
                  <c:v>-6.8721601269009653</c:v>
                </c:pt>
                <c:pt idx="130">
                  <c:v>-6.8790038099584727</c:v>
                </c:pt>
                <c:pt idx="131">
                  <c:v>-6.8858159528288763</c:v>
                </c:pt>
                <c:pt idx="132">
                  <c:v>-6.892592465284114</c:v>
                </c:pt>
                <c:pt idx="133">
                  <c:v>-6.8993291845244293</c:v>
                </c:pt>
                <c:pt idx="134">
                  <c:v>-6.9060218781879028</c:v>
                </c:pt>
                <c:pt idx="135">
                  <c:v>-6.9126662476424743</c:v>
                </c:pt>
                <c:pt idx="136">
                  <c:v>-6.9192579315672589</c:v>
                </c:pt>
                <c:pt idx="137">
                  <c:v>-6.9257925098291846</c:v>
                </c:pt>
                <c:pt idx="138">
                  <c:v>-6.9322655076600741</c:v>
                </c:pt>
                <c:pt idx="139">
                  <c:v>-6.9386724001383264</c:v>
                </c:pt>
                <c:pt idx="140">
                  <c:v>-6.9450086169782148</c:v>
                </c:pt>
                <c:pt idx="141">
                  <c:v>-6.9512695476286224</c:v>
                </c:pt>
                <c:pt idx="142">
                  <c:v>-6.9574505466817049</c:v>
                </c:pt>
                <c:pt idx="143">
                  <c:v>-6.963546939590513</c:v>
                </c:pt>
                <c:pt idx="144">
                  <c:v>-6.9695540286930893</c:v>
                </c:pt>
                <c:pt idx="145">
                  <c:v>-6.9754670995388839</c:v>
                </c:pt>
                <c:pt idx="146">
                  <c:v>-6.9812814275115915</c:v>
                </c:pt>
                <c:pt idx="147">
                  <c:v>-6.9869922847406913</c:v>
                </c:pt>
                <c:pt idx="148">
                  <c:v>-6.9925949472920292</c:v>
                </c:pt>
                <c:pt idx="149">
                  <c:v>-6.9980847026258086</c:v>
                </c:pt>
                <c:pt idx="150">
                  <c:v>-7.0034568573083202</c:v>
                </c:pt>
                <c:pt idx="151">
                  <c:v>-7.0087067449616098</c:v>
                </c:pt>
                <c:pt idx="152">
                  <c:v>-7.013829734433223</c:v>
                </c:pt>
                <c:pt idx="153">
                  <c:v>-7.0188212381659651</c:v>
                </c:pt>
                <c:pt idx="154">
                  <c:v>-7.0236767207455557</c:v>
                </c:pt>
                <c:pt idx="155">
                  <c:v>-7.0283917076019016</c:v>
                </c:pt>
                <c:pt idx="156">
                  <c:v>-7.0329617938377167</c:v>
                </c:pt>
                <c:pt idx="157">
                  <c:v>-7.0373826531561816</c:v>
                </c:pt>
                <c:pt idx="158">
                  <c:v>-7.0416500468575061</c:v>
                </c:pt>
                <c:pt idx="159">
                  <c:v>-7.0457598328724549</c:v>
                </c:pt>
                <c:pt idx="160">
                  <c:v>-7.0497079747992819</c:v>
                </c:pt>
                <c:pt idx="161">
                  <c:v>-7.0534905509090651</c:v>
                </c:pt>
                <c:pt idx="162">
                  <c:v>-7.0571037630831572</c:v>
                </c:pt>
                <c:pt idx="163">
                  <c:v>-7.060543945645394</c:v>
                </c:pt>
                <c:pt idx="164">
                  <c:v>-7.0638075740508999</c:v>
                </c:pt>
                <c:pt idx="165">
                  <c:v>-7.0668912733927289</c:v>
                </c:pt>
                <c:pt idx="166">
                  <c:v>-7.069791826687271</c:v>
                </c:pt>
                <c:pt idx="167">
                  <c:v>-7.0725061828993496</c:v>
                </c:pt>
                <c:pt idx="168">
                  <c:v>-7.0750314646681653</c:v>
                </c:pt>
                <c:pt idx="169">
                  <c:v>-7.0773649756958541</c:v>
                </c:pt>
                <c:pt idx="170">
                  <c:v>-7.0795042077612944</c:v>
                </c:pt>
                <c:pt idx="171">
                  <c:v>-7.0814468473229821</c:v>
                </c:pt>
                <c:pt idx="172">
                  <c:v>-7.0831907816763238</c:v>
                </c:pt>
                <c:pt idx="173">
                  <c:v>-7.0847341046324948</c:v>
                </c:pt>
                <c:pt idx="174">
                  <c:v>-7.0860751216881237</c:v>
                </c:pt>
                <c:pt idx="175">
                  <c:v>-7.0872123546574404</c:v>
                </c:pt>
                <c:pt idx="176">
                  <c:v>-7.0881445457412111</c:v>
                </c:pt>
                <c:pt idx="177">
                  <c:v>-7.0888706610096417</c:v>
                </c:pt>
                <c:pt idx="178">
                  <c:v>-7.0893898932795745</c:v>
                </c:pt>
                <c:pt idx="179">
                  <c:v>-7.0897016643696071</c:v>
                </c:pt>
                <c:pt idx="180">
                  <c:v>-7.0898056267202199</c:v>
                </c:pt>
                <c:pt idx="181">
                  <c:v>-7.0897016643696071</c:v>
                </c:pt>
                <c:pt idx="182">
                  <c:v>-7.0893898932795745</c:v>
                </c:pt>
                <c:pt idx="183">
                  <c:v>-7.0888706610096417</c:v>
                </c:pt>
                <c:pt idx="184">
                  <c:v>-7.0881445457412111</c:v>
                </c:pt>
                <c:pt idx="185">
                  <c:v>-7.0872123546574404</c:v>
                </c:pt>
                <c:pt idx="186">
                  <c:v>-7.0860751216881237</c:v>
                </c:pt>
                <c:pt idx="187">
                  <c:v>-7.0847341046324948</c:v>
                </c:pt>
                <c:pt idx="188">
                  <c:v>-7.0831907816763238</c:v>
                </c:pt>
                <c:pt idx="189">
                  <c:v>-7.0814468473229821</c:v>
                </c:pt>
                <c:pt idx="190">
                  <c:v>-7.0795042077612944</c:v>
                </c:pt>
                <c:pt idx="191">
                  <c:v>-7.0773649756958541</c:v>
                </c:pt>
                <c:pt idx="192">
                  <c:v>-7.0750314646681653</c:v>
                </c:pt>
                <c:pt idx="193">
                  <c:v>-7.0725061828993496</c:v>
                </c:pt>
                <c:pt idx="194">
                  <c:v>-7.069791826687271</c:v>
                </c:pt>
                <c:pt idx="195">
                  <c:v>-7.0668912733927289</c:v>
                </c:pt>
                <c:pt idx="196">
                  <c:v>-7.0638075740508999</c:v>
                </c:pt>
                <c:pt idx="197">
                  <c:v>-7.060543945645394</c:v>
                </c:pt>
                <c:pt idx="198">
                  <c:v>-7.0571037630831572</c:v>
                </c:pt>
                <c:pt idx="199">
                  <c:v>-7.0534905509090651</c:v>
                </c:pt>
                <c:pt idx="200">
                  <c:v>-7.0497079747992819</c:v>
                </c:pt>
                <c:pt idx="201">
                  <c:v>-7.0457598328724549</c:v>
                </c:pt>
                <c:pt idx="202">
                  <c:v>-7.0416500468575061</c:v>
                </c:pt>
                <c:pt idx="203">
                  <c:v>-7.0373826531561816</c:v>
                </c:pt>
                <c:pt idx="204">
                  <c:v>-7.0329617938377167</c:v>
                </c:pt>
                <c:pt idx="205">
                  <c:v>-7.0283917076019016</c:v>
                </c:pt>
                <c:pt idx="206">
                  <c:v>-7.0236767207455557</c:v>
                </c:pt>
                <c:pt idx="207">
                  <c:v>-7.0188212381659651</c:v>
                </c:pt>
                <c:pt idx="208">
                  <c:v>-7.013829734433223</c:v>
                </c:pt>
                <c:pt idx="209">
                  <c:v>-7.0087067449616098</c:v>
                </c:pt>
                <c:pt idx="210">
                  <c:v>-7.0034568573083202</c:v>
                </c:pt>
                <c:pt idx="211">
                  <c:v>-6.9980847026258086</c:v>
                </c:pt>
                <c:pt idx="212">
                  <c:v>-6.9925949472920292</c:v>
                </c:pt>
                <c:pt idx="213">
                  <c:v>-6.9869922847406913</c:v>
                </c:pt>
                <c:pt idx="214">
                  <c:v>-6.9812814275115915</c:v>
                </c:pt>
                <c:pt idx="215">
                  <c:v>-6.9754670995388839</c:v>
                </c:pt>
                <c:pt idx="216">
                  <c:v>-6.9695540286930893</c:v>
                </c:pt>
                <c:pt idx="217">
                  <c:v>-6.963546939590513</c:v>
                </c:pt>
                <c:pt idx="218">
                  <c:v>-6.9574505466817049</c:v>
                </c:pt>
                <c:pt idx="219">
                  <c:v>-6.9512695476286224</c:v>
                </c:pt>
                <c:pt idx="220">
                  <c:v>-6.9450086169782148</c:v>
                </c:pt>
                <c:pt idx="221">
                  <c:v>-6.9386724001383264</c:v>
                </c:pt>
                <c:pt idx="222">
                  <c:v>-6.9322655076600741</c:v>
                </c:pt>
                <c:pt idx="223">
                  <c:v>-6.9257925098291846</c:v>
                </c:pt>
                <c:pt idx="224">
                  <c:v>-6.9192579315672589</c:v>
                </c:pt>
                <c:pt idx="225">
                  <c:v>-6.9126662476424743</c:v>
                </c:pt>
                <c:pt idx="226">
                  <c:v>-6.9060218781879028</c:v>
                </c:pt>
                <c:pt idx="227">
                  <c:v>-6.8993291845244293</c:v>
                </c:pt>
                <c:pt idx="228">
                  <c:v>-6.892592465284114</c:v>
                </c:pt>
                <c:pt idx="229">
                  <c:v>-6.8858159528288763</c:v>
                </c:pt>
                <c:pt idx="230">
                  <c:v>-6.8790038099584727</c:v>
                </c:pt>
                <c:pt idx="231">
                  <c:v>-6.8721601269009653</c:v>
                </c:pt>
                <c:pt idx="232">
                  <c:v>-6.8652889185781882</c:v>
                </c:pt>
                <c:pt idx="233">
                  <c:v>-6.858394122138157</c:v>
                </c:pt>
                <c:pt idx="234">
                  <c:v>-6.85147959474586</c:v>
                </c:pt>
                <c:pt idx="235">
                  <c:v>-6.8445491116234702</c:v>
                </c:pt>
                <c:pt idx="236">
                  <c:v>-6.8376063643307203</c:v>
                </c:pt>
                <c:pt idx="237">
                  <c:v>-6.8306549592759218</c:v>
                </c:pt>
                <c:pt idx="238">
                  <c:v>-6.8236984164479493</c:v>
                </c:pt>
                <c:pt idx="239">
                  <c:v>-6.8167401683594298</c:v>
                </c:pt>
                <c:pt idx="240">
                  <c:v>-6.8097835591913025</c:v>
                </c:pt>
                <c:pt idx="241">
                  <c:v>-6.8028318441289608</c:v>
                </c:pt>
                <c:pt idx="242">
                  <c:v>-6.7958881888802445</c:v>
                </c:pt>
                <c:pt idx="243">
                  <c:v>-6.788955669365647</c:v>
                </c:pt>
                <c:pt idx="244">
                  <c:v>-6.782037271571272</c:v>
                </c:pt>
                <c:pt idx="245">
                  <c:v>-6.77513589155524</c:v>
                </c:pt>
                <c:pt idx="246">
                  <c:v>-6.7682543355984581</c:v>
                </c:pt>
                <c:pt idx="247">
                  <c:v>-6.7613953204909212</c:v>
                </c:pt>
                <c:pt idx="248">
                  <c:v>-6.7545614739449293</c:v>
                </c:pt>
                <c:pt idx="249">
                  <c:v>-6.747755335126933</c:v>
                </c:pt>
                <c:pt idx="250">
                  <c:v>-6.7409793552999533</c:v>
                </c:pt>
                <c:pt idx="251">
                  <c:v>-6.7342358985688513</c:v>
                </c:pt>
                <c:pt idx="252">
                  <c:v>-6.7275272427210195</c:v>
                </c:pt>
                <c:pt idx="253">
                  <c:v>-6.7208555801553587</c:v>
                </c:pt>
                <c:pt idx="254">
                  <c:v>-6.7142230188927297</c:v>
                </c:pt>
                <c:pt idx="255">
                  <c:v>-6.7076315836613691</c:v>
                </c:pt>
                <c:pt idx="256">
                  <c:v>-6.701083217051063</c:v>
                </c:pt>
                <c:pt idx="257">
                  <c:v>-6.6945797807301703</c:v>
                </c:pt>
                <c:pt idx="258">
                  <c:v>-6.6881230567198875</c:v>
                </c:pt>
                <c:pt idx="259">
                  <c:v>-6.6817147487204283</c:v>
                </c:pt>
                <c:pt idx="260">
                  <c:v>-6.6753564834840722</c:v>
                </c:pt>
                <c:pt idx="261">
                  <c:v>-6.6690498122303126</c:v>
                </c:pt>
                <c:pt idx="262">
                  <c:v>-6.6627962120985806</c:v>
                </c:pt>
                <c:pt idx="263">
                  <c:v>-6.6565970876342844</c:v>
                </c:pt>
                <c:pt idx="264">
                  <c:v>-6.6504537723041421</c:v>
                </c:pt>
                <c:pt idx="265">
                  <c:v>-6.6443675300370044</c:v>
                </c:pt>
                <c:pt idx="266">
                  <c:v>-6.6383395567866019</c:v>
                </c:pt>
                <c:pt idx="267">
                  <c:v>-6.63237098211283</c:v>
                </c:pt>
                <c:pt idx="268">
                  <c:v>-6.6264628707784112</c:v>
                </c:pt>
                <c:pt idx="269">
                  <c:v>-6.6206162243579474</c:v>
                </c:pt>
                <c:pt idx="270">
                  <c:v>-6.6148319828565398</c:v>
                </c:pt>
                <c:pt idx="271">
                  <c:v>-6.6091110263353388</c:v>
                </c:pt>
                <c:pt idx="272">
                  <c:v>-6.6034541765415424</c:v>
                </c:pt>
                <c:pt idx="273">
                  <c:v>-6.5978621985404855</c:v>
                </c:pt>
                <c:pt idx="274">
                  <c:v>-6.5923358023476251</c:v>
                </c:pt>
                <c:pt idx="275">
                  <c:v>-6.5868756445583587</c:v>
                </c:pt>
                <c:pt idx="276">
                  <c:v>-6.5814823299737055</c:v>
                </c:pt>
                <c:pt idx="277">
                  <c:v>-6.5761564132200379</c:v>
                </c:pt>
                <c:pt idx="278">
                  <c:v>-6.5708984003611182</c:v>
                </c:pt>
                <c:pt idx="279">
                  <c:v>-6.565708750500832</c:v>
                </c:pt>
                <c:pt idx="280">
                  <c:v>-6.5605878773750863</c:v>
                </c:pt>
                <c:pt idx="281">
                  <c:v>-6.5555361509314309</c:v>
                </c:pt>
                <c:pt idx="282">
                  <c:v>-6.5505538988950667</c:v>
                </c:pt>
                <c:pt idx="283">
                  <c:v>-6.5456414083199554</c:v>
                </c:pt>
                <c:pt idx="284">
                  <c:v>-6.5407989271238618</c:v>
                </c:pt>
                <c:pt idx="285">
                  <c:v>-6.5360266656062</c:v>
                </c:pt>
                <c:pt idx="286">
                  <c:v>-6.5313247979476357</c:v>
                </c:pt>
                <c:pt idx="287">
                  <c:v>-6.5266934636904805</c:v>
                </c:pt>
                <c:pt idx="288">
                  <c:v>-6.5221327691989623</c:v>
                </c:pt>
                <c:pt idx="289">
                  <c:v>-6.5176427890985105</c:v>
                </c:pt>
                <c:pt idx="290">
                  <c:v>-6.5132235676932915</c:v>
                </c:pt>
                <c:pt idx="291">
                  <c:v>-6.5088751203612434</c:v>
                </c:pt>
                <c:pt idx="292">
                  <c:v>-6.5045974349259499</c:v>
                </c:pt>
                <c:pt idx="293">
                  <c:v>-6.5003904730047308</c:v>
                </c:pt>
                <c:pt idx="294">
                  <c:v>-6.4962541713323931</c:v>
                </c:pt>
                <c:pt idx="295">
                  <c:v>-6.4921884430601207</c:v>
                </c:pt>
                <c:pt idx="296">
                  <c:v>-6.4881931790290555</c:v>
                </c:pt>
                <c:pt idx="297">
                  <c:v>-6.4842682490181556</c:v>
                </c:pt>
                <c:pt idx="298">
                  <c:v>-6.4804135029659644</c:v>
                </c:pt>
                <c:pt idx="299">
                  <c:v>-6.476628772165995</c:v>
                </c:pt>
                <c:pt idx="300">
                  <c:v>-6.4729138704354439</c:v>
                </c:pt>
                <c:pt idx="301">
                  <c:v>-6.4692685952570335</c:v>
                </c:pt>
                <c:pt idx="302">
                  <c:v>-6.465692728893794</c:v>
                </c:pt>
                <c:pt idx="303">
                  <c:v>-6.462186039476661</c:v>
                </c:pt>
                <c:pt idx="304">
                  <c:v>-6.4587482820647963</c:v>
                </c:pt>
                <c:pt idx="305">
                  <c:v>-6.4553791996785872</c:v>
                </c:pt>
                <c:pt idx="306">
                  <c:v>-6.4520785243053131</c:v>
                </c:pt>
                <c:pt idx="307">
                  <c:v>-6.4488459778775038</c:v>
                </c:pt>
                <c:pt idx="308">
                  <c:v>-6.4456812732240767</c:v>
                </c:pt>
                <c:pt idx="309">
                  <c:v>-6.4425841149943261</c:v>
                </c:pt>
                <c:pt idx="310">
                  <c:v>-6.4395542005549391</c:v>
                </c:pt>
                <c:pt idx="311">
                  <c:v>-6.436591220860171</c:v>
                </c:pt>
                <c:pt idx="312">
                  <c:v>-6.4336948612954101</c:v>
                </c:pt>
                <c:pt idx="313">
                  <c:v>-6.4308648024943587</c:v>
                </c:pt>
                <c:pt idx="314">
                  <c:v>-6.4281007211300745</c:v>
                </c:pt>
                <c:pt idx="315">
                  <c:v>-6.4254022906801849</c:v>
                </c:pt>
                <c:pt idx="316">
                  <c:v>-6.4227691821665651</c:v>
                </c:pt>
                <c:pt idx="317">
                  <c:v>-6.4202010648698229</c:v>
                </c:pt>
                <c:pt idx="318">
                  <c:v>-6.4176976070189546</c:v>
                </c:pt>
                <c:pt idx="319">
                  <c:v>-6.4152584764565326</c:v>
                </c:pt>
                <c:pt idx="320">
                  <c:v>-6.4128833412798345</c:v>
                </c:pt>
                <c:pt idx="321">
                  <c:v>-6.4105718704583143</c:v>
                </c:pt>
                <c:pt idx="322">
                  <c:v>-6.408323734427853</c:v>
                </c:pt>
                <c:pt idx="323">
                  <c:v>-6.4061386056622052</c:v>
                </c:pt>
                <c:pt idx="324">
                  <c:v>-6.4040161592221247</c:v>
                </c:pt>
                <c:pt idx="325">
                  <c:v>-6.4019560732825971</c:v>
                </c:pt>
                <c:pt idx="326">
                  <c:v>-6.3999580296386602</c:v>
                </c:pt>
                <c:pt idx="327">
                  <c:v>-6.3980217141902962</c:v>
                </c:pt>
                <c:pt idx="328">
                  <c:v>-6.3961468174068443</c:v>
                </c:pt>
                <c:pt idx="329">
                  <c:v>-6.3943330347714511</c:v>
                </c:pt>
                <c:pt idx="330">
                  <c:v>-6.3925800672060111</c:v>
                </c:pt>
                <c:pt idx="331">
                  <c:v>-6.3908876214770993</c:v>
                </c:pt>
                <c:pt idx="332">
                  <c:v>-6.3892554105833668</c:v>
                </c:pt>
                <c:pt idx="333">
                  <c:v>-6.3876831541248826</c:v>
                </c:pt>
                <c:pt idx="334">
                  <c:v>-6.3861705786549026</c:v>
                </c:pt>
                <c:pt idx="335">
                  <c:v>-6.384717418014513</c:v>
                </c:pt>
                <c:pt idx="336">
                  <c:v>-6.383323413650646</c:v>
                </c:pt>
                <c:pt idx="337">
                  <c:v>-6.3819883149178853</c:v>
                </c:pt>
                <c:pt idx="338">
                  <c:v>-6.3807118793645401</c:v>
                </c:pt>
                <c:pt idx="339">
                  <c:v>-6.3794938730034012</c:v>
                </c:pt>
                <c:pt idx="340">
                  <c:v>-6.3783340705676146</c:v>
                </c:pt>
                <c:pt idx="341">
                  <c:v>-6.3772322557520935</c:v>
                </c:pt>
                <c:pt idx="342">
                  <c:v>-6.3761882214408514</c:v>
                </c:pt>
                <c:pt idx="343">
                  <c:v>-6.3752017699206593</c:v>
                </c:pt>
                <c:pt idx="344">
                  <c:v>-6.3742727130813979</c:v>
                </c:pt>
                <c:pt idx="345">
                  <c:v>-6.3734008726034546</c:v>
                </c:pt>
                <c:pt idx="346">
                  <c:v>-6.3725860801325211</c:v>
                </c:pt>
                <c:pt idx="347">
                  <c:v>-6.3718281774421026</c:v>
                </c:pt>
                <c:pt idx="348">
                  <c:v>-6.3711270165840626</c:v>
                </c:pt>
                <c:pt idx="349">
                  <c:v>-6.3704824600274801</c:v>
                </c:pt>
                <c:pt idx="350">
                  <c:v>-6.3698943807861088</c:v>
                </c:pt>
                <c:pt idx="351">
                  <c:v>-6.3693626625346758</c:v>
                </c:pt>
                <c:pt idx="352">
                  <c:v>-6.3688871997142744</c:v>
                </c:pt>
                <c:pt idx="353">
                  <c:v>-6.3684678976270446</c:v>
                </c:pt>
                <c:pt idx="354">
                  <c:v>-6.368104672520368</c:v>
                </c:pt>
                <c:pt idx="355">
                  <c:v>-6.3677974516607261</c:v>
                </c:pt>
                <c:pt idx="356">
                  <c:v>-6.3675461733973933</c:v>
                </c:pt>
                <c:pt idx="357">
                  <c:v>-6.3673507872161039</c:v>
                </c:pt>
                <c:pt idx="358">
                  <c:v>-6.3672112537827967</c:v>
                </c:pt>
                <c:pt idx="359">
                  <c:v>-6.3671275449775431</c:v>
                </c:pt>
              </c:numCache>
            </c:numRef>
          </c:xVal>
          <c:yVal>
            <c:numRef>
              <c:f>'Full load - Cylinder pressure'!$AK$3:$AK$362</c:f>
              <c:numCache>
                <c:formatCode>General</c:formatCode>
                <c:ptCount val="360"/>
                <c:pt idx="0">
                  <c:v>-8.3381608939051013E-2</c:v>
                </c:pt>
                <c:pt idx="1">
                  <c:v>-9.2115288907805626E-2</c:v>
                </c:pt>
                <c:pt idx="2">
                  <c:v>-9.3212381722178703E-2</c:v>
                </c:pt>
                <c:pt idx="3">
                  <c:v>-8.9924707527987008E-2</c:v>
                </c:pt>
                <c:pt idx="4">
                  <c:v>-8.8831213706615703E-2</c:v>
                </c:pt>
                <c:pt idx="5">
                  <c:v>-8.2295242726830156E-2</c:v>
                </c:pt>
                <c:pt idx="6">
                  <c:v>-7.3646540168298483E-2</c:v>
                </c:pt>
                <c:pt idx="7">
                  <c:v>-6.5071996743714805E-2</c:v>
                </c:pt>
                <c:pt idx="8">
                  <c:v>-5.3400776727115296E-2</c:v>
                </c:pt>
                <c:pt idx="9">
                  <c:v>-4.6043938501406846E-2</c:v>
                </c:pt>
                <c:pt idx="10">
                  <c:v>-3.666398437159147E-2</c:v>
                </c:pt>
                <c:pt idx="11">
                  <c:v>-3.0459207484708574E-2</c:v>
                </c:pt>
                <c:pt idx="12">
                  <c:v>-2.5317807984289897E-2</c:v>
                </c:pt>
                <c:pt idx="13">
                  <c:v>-2.0202707317519466E-2</c:v>
                </c:pt>
                <c:pt idx="14">
                  <c:v>-2.2245608947319737E-2</c:v>
                </c:pt>
                <c:pt idx="15">
                  <c:v>-2.3268626939354331E-2</c:v>
                </c:pt>
                <c:pt idx="16">
                  <c:v>-3.1490667091370848E-2</c:v>
                </c:pt>
                <c:pt idx="17">
                  <c:v>-4.6043938501406846E-2</c:v>
                </c:pt>
                <c:pt idx="18">
                  <c:v>-5.5512709930258829E-2</c:v>
                </c:pt>
                <c:pt idx="19">
                  <c:v>-5.8688996348679613E-2</c:v>
                </c:pt>
                <c:pt idx="20">
                  <c:v>-5.9750004405774049E-2</c:v>
                </c:pt>
                <c:pt idx="21">
                  <c:v>-5.6570351488394351E-2</c:v>
                </c:pt>
                <c:pt idx="22">
                  <c:v>-5.5512709930258829E-2</c:v>
                </c:pt>
                <c:pt idx="23">
                  <c:v>-4.9190244190771781E-2</c:v>
                </c:pt>
                <c:pt idx="24">
                  <c:v>-4.4997365930735805E-2</c:v>
                </c:pt>
                <c:pt idx="25">
                  <c:v>-4.1864204098698871E-2</c:v>
                </c:pt>
                <c:pt idx="26">
                  <c:v>-3.666398437159147E-2</c:v>
                </c:pt>
                <c:pt idx="27">
                  <c:v>-3.666398437159147E-2</c:v>
                </c:pt>
                <c:pt idx="28">
                  <c:v>-3.666398437159147E-2</c:v>
                </c:pt>
                <c:pt idx="29">
                  <c:v>-4.1864204098698871E-2</c:v>
                </c:pt>
                <c:pt idx="30">
                  <c:v>-4.290750101127655E-2</c:v>
                </c:pt>
                <c:pt idx="31">
                  <c:v>-4.7091607533850569E-2</c:v>
                </c:pt>
                <c:pt idx="32">
                  <c:v>-4.8140375327934984E-2</c:v>
                </c:pt>
                <c:pt idx="33">
                  <c:v>-4.7091607533850569E-2</c:v>
                </c:pt>
                <c:pt idx="34">
                  <c:v>-4.6043938501406846E-2</c:v>
                </c:pt>
                <c:pt idx="35">
                  <c:v>-4.6043938501406846E-2</c:v>
                </c:pt>
                <c:pt idx="36">
                  <c:v>-4.9190244190771781E-2</c:v>
                </c:pt>
                <c:pt idx="37">
                  <c:v>-4.6043938501406846E-2</c:v>
                </c:pt>
                <c:pt idx="38">
                  <c:v>-4.8140375327934984E-2</c:v>
                </c:pt>
                <c:pt idx="39">
                  <c:v>-5.3400776727115296E-2</c:v>
                </c:pt>
                <c:pt idx="40">
                  <c:v>-5.7629112836636416E-2</c:v>
                </c:pt>
                <c:pt idx="41">
                  <c:v>-5.5512709930258829E-2</c:v>
                </c:pt>
                <c:pt idx="42">
                  <c:v>-6.1875403718087529E-2</c:v>
                </c:pt>
                <c:pt idx="43">
                  <c:v>-6.5071996743714805E-2</c:v>
                </c:pt>
                <c:pt idx="44">
                  <c:v>-6.2939799773874205E-2</c:v>
                </c:pt>
                <c:pt idx="45">
                  <c:v>-6.0812139396757475E-2</c:v>
                </c:pt>
                <c:pt idx="46">
                  <c:v>-5.7629112836636416E-2</c:v>
                </c:pt>
                <c:pt idx="47">
                  <c:v>-5.024121643674679E-2</c:v>
                </c:pt>
                <c:pt idx="48">
                  <c:v>-4.6043938501406846E-2</c:v>
                </c:pt>
                <c:pt idx="49">
                  <c:v>-3.8740828316430595E-2</c:v>
                </c:pt>
                <c:pt idx="50">
                  <c:v>-3.666398437159147E-2</c:v>
                </c:pt>
                <c:pt idx="51">
                  <c:v>-3.0459207484708574E-2</c:v>
                </c:pt>
                <c:pt idx="52">
                  <c:v>-2.9428810690812168E-2</c:v>
                </c:pt>
                <c:pt idx="53">
                  <c:v>-2.9428810690812168E-2</c:v>
                </c:pt>
                <c:pt idx="54">
                  <c:v>-2.9428810690812168E-2</c:v>
                </c:pt>
                <c:pt idx="55">
                  <c:v>-2.9428810690812168E-2</c:v>
                </c:pt>
                <c:pt idx="56">
                  <c:v>-3.1490667091370848E-2</c:v>
                </c:pt>
                <c:pt idx="57">
                  <c:v>-3.459144476961909E-2</c:v>
                </c:pt>
                <c:pt idx="58">
                  <c:v>-3.2523191705560062E-2</c:v>
                </c:pt>
                <c:pt idx="59">
                  <c:v>-2.9428810690812168E-2</c:v>
                </c:pt>
                <c:pt idx="60">
                  <c:v>-2.3268626939354331E-2</c:v>
                </c:pt>
                <c:pt idx="61">
                  <c:v>-2.0202707317519466E-2</c:v>
                </c:pt>
                <c:pt idx="62">
                  <c:v>-1.5113637810048184E-2</c:v>
                </c:pt>
                <c:pt idx="63">
                  <c:v>-1.3085239548655481E-2</c:v>
                </c:pt>
                <c:pt idx="64">
                  <c:v>-1.1060947359424948E-2</c:v>
                </c:pt>
                <c:pt idx="65">
                  <c:v>-1.2072581234269249E-2</c:v>
                </c:pt>
                <c:pt idx="66">
                  <c:v>-1.3085239548655481E-2</c:v>
                </c:pt>
                <c:pt idx="67">
                  <c:v>-1.816397062767118E-2</c:v>
                </c:pt>
                <c:pt idx="68">
                  <c:v>-1.5113637810048184E-2</c:v>
                </c:pt>
                <c:pt idx="69">
                  <c:v>-2.0202707317519466E-2</c:v>
                </c:pt>
                <c:pt idx="70">
                  <c:v>-1.9182819416773987E-2</c:v>
                </c:pt>
                <c:pt idx="71">
                  <c:v>-1.4098924379501648E-2</c:v>
                </c:pt>
                <c:pt idx="72">
                  <c:v>-9.0407446521490707E-3</c:v>
                </c:pt>
                <c:pt idx="73">
                  <c:v>-2.0020026706730793E-3</c:v>
                </c:pt>
                <c:pt idx="74">
                  <c:v>-3.0045090202987243E-3</c:v>
                </c:pt>
                <c:pt idx="75">
                  <c:v>7.9681696491768813E-3</c:v>
                </c:pt>
                <c:pt idx="76">
                  <c:v>1.1928570865273812E-2</c:v>
                </c:pt>
                <c:pt idx="77">
                  <c:v>2.0782539182528412E-2</c:v>
                </c:pt>
                <c:pt idx="78">
                  <c:v>3.6331929247390204E-2</c:v>
                </c:pt>
                <c:pt idx="79">
                  <c:v>4.5928931888399735E-2</c:v>
                </c:pt>
                <c:pt idx="80">
                  <c:v>5.4488185284069776E-2</c:v>
                </c:pt>
                <c:pt idx="81">
                  <c:v>6.7658648473814864E-2</c:v>
                </c:pt>
                <c:pt idx="82">
                  <c:v>8.0657903017454541E-2</c:v>
                </c:pt>
                <c:pt idx="83">
                  <c:v>8.8926209194401487E-2</c:v>
                </c:pt>
                <c:pt idx="84">
                  <c:v>0.10345870836822997</c:v>
                </c:pt>
                <c:pt idx="85">
                  <c:v>0.11422114409002286</c:v>
                </c:pt>
                <c:pt idx="86">
                  <c:v>0.12839321476839899</c:v>
                </c:pt>
                <c:pt idx="87">
                  <c:v>0.14063112973974562</c:v>
                </c:pt>
                <c:pt idx="88">
                  <c:v>0.15529288440603525</c:v>
                </c:pt>
                <c:pt idx="89">
                  <c:v>0.17142911562753102</c:v>
                </c:pt>
                <c:pt idx="90">
                  <c:v>0.18564934688662926</c:v>
                </c:pt>
                <c:pt idx="91">
                  <c:v>0.19885085874516517</c:v>
                </c:pt>
                <c:pt idx="92">
                  <c:v>0.21511137961694549</c:v>
                </c:pt>
                <c:pt idx="93">
                  <c:v>0.22872792960811028</c:v>
                </c:pt>
                <c:pt idx="94">
                  <c:v>0.24451357705040216</c:v>
                </c:pt>
                <c:pt idx="95">
                  <c:v>0.26543646350446126</c:v>
                </c:pt>
                <c:pt idx="96">
                  <c:v>0.27990188513281861</c:v>
                </c:pt>
                <c:pt idx="97">
                  <c:v>0.3030631744900833</c:v>
                </c:pt>
                <c:pt idx="98">
                  <c:v>0.32280787442715508</c:v>
                </c:pt>
                <c:pt idx="99">
                  <c:v>0.34288023291654318</c:v>
                </c:pt>
                <c:pt idx="100">
                  <c:v>0.36603103886275729</c:v>
                </c:pt>
                <c:pt idx="101">
                  <c:v>0.38526240079064489</c:v>
                </c:pt>
                <c:pt idx="102">
                  <c:v>0.4081282255276481</c:v>
                </c:pt>
                <c:pt idx="103">
                  <c:v>0.42918163472548043</c:v>
                </c:pt>
                <c:pt idx="104">
                  <c:v>0.44980092192821614</c:v>
                </c:pt>
                <c:pt idx="105">
                  <c:v>0.47312375658197919</c:v>
                </c:pt>
                <c:pt idx="106">
                  <c:v>0.49530581210795388</c:v>
                </c:pt>
                <c:pt idx="107">
                  <c:v>0.51819837809540381</c:v>
                </c:pt>
                <c:pt idx="108">
                  <c:v>0.54290551722940239</c:v>
                </c:pt>
                <c:pt idx="109">
                  <c:v>0.5664495275139878</c:v>
                </c:pt>
                <c:pt idx="110">
                  <c:v>0.59111445499479376</c:v>
                </c:pt>
                <c:pt idx="111">
                  <c:v>0.61680594730322269</c:v>
                </c:pt>
                <c:pt idx="112">
                  <c:v>0.64553132661828205</c:v>
                </c:pt>
                <c:pt idx="113">
                  <c:v>0.67090157161262554</c:v>
                </c:pt>
                <c:pt idx="114">
                  <c:v>0.70111535020912219</c:v>
                </c:pt>
                <c:pt idx="115">
                  <c:v>0.72513022641299607</c:v>
                </c:pt>
                <c:pt idx="116">
                  <c:v>0.75235904019179134</c:v>
                </c:pt>
                <c:pt idx="117">
                  <c:v>0.77748832899369624</c:v>
                </c:pt>
                <c:pt idx="118">
                  <c:v>0.80736832464996822</c:v>
                </c:pt>
                <c:pt idx="119">
                  <c:v>0.83551442184686731</c:v>
                </c:pt>
                <c:pt idx="120">
                  <c:v>0.86288995514703981</c:v>
                </c:pt>
                <c:pt idx="121">
                  <c:v>0.89199803930511046</c:v>
                </c:pt>
                <c:pt idx="122">
                  <c:v>0.92187511016805557</c:v>
                </c:pt>
                <c:pt idx="123">
                  <c:v>0.95358651661785199</c:v>
                </c:pt>
                <c:pt idx="124">
                  <c:v>0.98394938034796975</c:v>
                </c:pt>
                <c:pt idx="125">
                  <c:v>1.0145057793711101</c:v>
                </c:pt>
                <c:pt idx="126">
                  <c:v>1.0438040521731147</c:v>
                </c:pt>
                <c:pt idx="127">
                  <c:v>1.0760257899953138</c:v>
                </c:pt>
                <c:pt idx="128">
                  <c:v>1.105587902404535</c:v>
                </c:pt>
                <c:pt idx="129">
                  <c:v>1.1371917706355847</c:v>
                </c:pt>
                <c:pt idx="130">
                  <c:v>1.1706228246443819</c:v>
                </c:pt>
                <c:pt idx="131">
                  <c:v>1.2023715229589622</c:v>
                </c:pt>
                <c:pt idx="132">
                  <c:v>1.237214138105738</c:v>
                </c:pt>
                <c:pt idx="133">
                  <c:v>1.2714445194409487</c:v>
                </c:pt>
                <c:pt idx="134">
                  <c:v>1.3053554186145386</c:v>
                </c:pt>
                <c:pt idx="135">
                  <c:v>1.3397267253035559</c:v>
                </c:pt>
                <c:pt idx="136">
                  <c:v>1.3747277247484253</c:v>
                </c:pt>
                <c:pt idx="137">
                  <c:v>1.4095224872390979</c:v>
                </c:pt>
                <c:pt idx="138">
                  <c:v>1.4455062207517366</c:v>
                </c:pt>
                <c:pt idx="139">
                  <c:v>1.4804675311371402</c:v>
                </c:pt>
                <c:pt idx="140">
                  <c:v>1.5171033012313044</c:v>
                </c:pt>
                <c:pt idx="141">
                  <c:v>1.5539252025038417</c:v>
                </c:pt>
                <c:pt idx="142">
                  <c:v>1.5902550930173265</c:v>
                </c:pt>
                <c:pt idx="143">
                  <c:v>1.6280633765572654</c:v>
                </c:pt>
                <c:pt idx="144">
                  <c:v>1.6644941181821789</c:v>
                </c:pt>
                <c:pt idx="145">
                  <c:v>1.7025638904235842</c:v>
                </c:pt>
                <c:pt idx="146">
                  <c:v>1.7401152360757166</c:v>
                </c:pt>
                <c:pt idx="147">
                  <c:v>1.778843077294828</c:v>
                </c:pt>
                <c:pt idx="148">
                  <c:v>1.8162894669713328</c:v>
                </c:pt>
                <c:pt idx="149">
                  <c:v>1.8548907506681447</c:v>
                </c:pt>
                <c:pt idx="150">
                  <c:v>1.8926600541637879</c:v>
                </c:pt>
                <c:pt idx="151">
                  <c:v>1.9315214116032138</c:v>
                </c:pt>
                <c:pt idx="152">
                  <c:v>1.968789271576241</c:v>
                </c:pt>
                <c:pt idx="153">
                  <c:v>2.0066019955028782</c:v>
                </c:pt>
                <c:pt idx="154">
                  <c:v>2.0443323645662681</c:v>
                </c:pt>
                <c:pt idx="155">
                  <c:v>2.082187767347861</c:v>
                </c:pt>
                <c:pt idx="156">
                  <c:v>2.1187824399182928</c:v>
                </c:pt>
                <c:pt idx="157">
                  <c:v>2.1566340375097415</c:v>
                </c:pt>
                <c:pt idx="158">
                  <c:v>2.1928818279020823</c:v>
                </c:pt>
                <c:pt idx="159">
                  <c:v>2.2293690306627867</c:v>
                </c:pt>
                <c:pt idx="160">
                  <c:v>2.2645716507958298</c:v>
                </c:pt>
                <c:pt idx="161">
                  <c:v>2.2988782310627189</c:v>
                </c:pt>
                <c:pt idx="162">
                  <c:v>2.3325321693619978</c:v>
                </c:pt>
                <c:pt idx="163">
                  <c:v>2.3650902983454429</c:v>
                </c:pt>
                <c:pt idx="164">
                  <c:v>2.3968037682330272</c:v>
                </c:pt>
                <c:pt idx="165">
                  <c:v>2.4276305819682702</c:v>
                </c:pt>
                <c:pt idx="166">
                  <c:v>2.4565929054733933</c:v>
                </c:pt>
                <c:pt idx="167">
                  <c:v>2.4842397608002966</c:v>
                </c:pt>
                <c:pt idx="168">
                  <c:v>2.5104931716654781</c:v>
                </c:pt>
                <c:pt idx="169">
                  <c:v>2.5355997641035186</c:v>
                </c:pt>
                <c:pt idx="170">
                  <c:v>2.5583894265478038</c:v>
                </c:pt>
                <c:pt idx="171">
                  <c:v>2.5795347788667828</c:v>
                </c:pt>
                <c:pt idx="172">
                  <c:v>2.598384133547774</c:v>
                </c:pt>
                <c:pt idx="173">
                  <c:v>2.615642471777055</c:v>
                </c:pt>
                <c:pt idx="174">
                  <c:v>2.6305209985929721</c:v>
                </c:pt>
                <c:pt idx="175">
                  <c:v>2.6444712194593389</c:v>
                </c:pt>
                <c:pt idx="176">
                  <c:v>2.65745841498615</c:v>
                </c:pt>
                <c:pt idx="177">
                  <c:v>2.6722157480929938</c:v>
                </c:pt>
                <c:pt idx="178">
                  <c:v>2.6904970418546208</c:v>
                </c:pt>
                <c:pt idx="179">
                  <c:v>2.7143635631588023</c:v>
                </c:pt>
                <c:pt idx="180">
                  <c:v>2.7473350147651123</c:v>
                </c:pt>
                <c:pt idx="181">
                  <c:v>2.790060203151786</c:v>
                </c:pt>
                <c:pt idx="182">
                  <c:v>2.8441532840945505</c:v>
                </c:pt>
                <c:pt idx="183">
                  <c:v>2.9091935121367523</c:v>
                </c:pt>
                <c:pt idx="184">
                  <c:v>2.9819375625318019</c:v>
                </c:pt>
                <c:pt idx="185">
                  <c:v>3.0601145324832593</c:v>
                </c:pt>
                <c:pt idx="186">
                  <c:v>3.1392696885501872</c:v>
                </c:pt>
                <c:pt idx="187">
                  <c:v>3.2153496150916423</c:v>
                </c:pt>
                <c:pt idx="188">
                  <c:v>3.2842140261763362</c:v>
                </c:pt>
                <c:pt idx="189">
                  <c:v>3.3424023351516499</c:v>
                </c:pt>
                <c:pt idx="190">
                  <c:v>3.3897319035528772</c:v>
                </c:pt>
                <c:pt idx="191">
                  <c:v>3.4259225140489558</c:v>
                </c:pt>
                <c:pt idx="192">
                  <c:v>3.4519855484942603</c:v>
                </c:pt>
                <c:pt idx="193">
                  <c:v>3.4692609325755885</c:v>
                </c:pt>
                <c:pt idx="194">
                  <c:v>3.4787138240899838</c:v>
                </c:pt>
                <c:pt idx="195">
                  <c:v>3.4815784936089678</c:v>
                </c:pt>
                <c:pt idx="196">
                  <c:v>3.478744670674498</c:v>
                </c:pt>
                <c:pt idx="197">
                  <c:v>3.4708478146859028</c:v>
                </c:pt>
                <c:pt idx="198">
                  <c:v>3.4582706066884548</c:v>
                </c:pt>
                <c:pt idx="199">
                  <c:v>3.4414111912754577</c:v>
                </c:pt>
                <c:pt idx="200">
                  <c:v>3.4209673286857787</c:v>
                </c:pt>
                <c:pt idx="201">
                  <c:v>3.3972228269067442</c:v>
                </c:pt>
                <c:pt idx="202">
                  <c:v>3.3704975954125178</c:v>
                </c:pt>
                <c:pt idx="203">
                  <c:v>3.341801171705499</c:v>
                </c:pt>
                <c:pt idx="204">
                  <c:v>3.3112362037390075</c:v>
                </c:pt>
                <c:pt idx="205">
                  <c:v>3.2785023016447514</c:v>
                </c:pt>
                <c:pt idx="206">
                  <c:v>3.2448943872667542</c:v>
                </c:pt>
                <c:pt idx="207">
                  <c:v>3.2099965202616056</c:v>
                </c:pt>
                <c:pt idx="208">
                  <c:v>3.1748403392784441</c:v>
                </c:pt>
                <c:pt idx="209">
                  <c:v>3.1384030247181536</c:v>
                </c:pt>
                <c:pt idx="210">
                  <c:v>3.1012177813999684</c:v>
                </c:pt>
                <c:pt idx="211">
                  <c:v>3.0641383062180516</c:v>
                </c:pt>
                <c:pt idx="212">
                  <c:v>3.0265039322207445</c:v>
                </c:pt>
                <c:pt idx="213">
                  <c:v>2.9885565898048956</c:v>
                </c:pt>
                <c:pt idx="214">
                  <c:v>2.9504733671483758</c:v>
                </c:pt>
                <c:pt idx="215">
                  <c:v>2.9124593543601693</c:v>
                </c:pt>
                <c:pt idx="216">
                  <c:v>2.874072984926662</c:v>
                </c:pt>
                <c:pt idx="217">
                  <c:v>2.8363847803198579</c:v>
                </c:pt>
                <c:pt idx="218">
                  <c:v>2.7986827913554237</c:v>
                </c:pt>
                <c:pt idx="219">
                  <c:v>2.7610853109813518</c:v>
                </c:pt>
                <c:pt idx="220">
                  <c:v>2.7243827623897698</c:v>
                </c:pt>
                <c:pt idx="221">
                  <c:v>2.6876433913245474</c:v>
                </c:pt>
                <c:pt idx="222">
                  <c:v>2.6509153163972137</c:v>
                </c:pt>
                <c:pt idx="223">
                  <c:v>2.6147646370462141</c:v>
                </c:pt>
                <c:pt idx="224">
                  <c:v>2.5789281207758328</c:v>
                </c:pt>
                <c:pt idx="225">
                  <c:v>2.54293968103861</c:v>
                </c:pt>
                <c:pt idx="226">
                  <c:v>2.5081347759072075</c:v>
                </c:pt>
                <c:pt idx="227">
                  <c:v>2.4738457024285756</c:v>
                </c:pt>
                <c:pt idx="228">
                  <c:v>2.4398221112991307</c:v>
                </c:pt>
                <c:pt idx="229">
                  <c:v>2.4058634424475471</c:v>
                </c:pt>
                <c:pt idx="230">
                  <c:v>2.3722977054053458</c:v>
                </c:pt>
                <c:pt idx="231">
                  <c:v>2.3393026759292086</c:v>
                </c:pt>
                <c:pt idx="232">
                  <c:v>2.3070749982668977</c:v>
                </c:pt>
                <c:pt idx="233">
                  <c:v>2.2748027119815943</c:v>
                </c:pt>
                <c:pt idx="234">
                  <c:v>2.2437900464835403</c:v>
                </c:pt>
                <c:pt idx="235">
                  <c:v>2.2128791799095526</c:v>
                </c:pt>
                <c:pt idx="236">
                  <c:v>2.1821109395261713</c:v>
                </c:pt>
                <c:pt idx="237">
                  <c:v>2.1519947343615446</c:v>
                </c:pt>
                <c:pt idx="238">
                  <c:v>2.1222615388627641</c:v>
                </c:pt>
                <c:pt idx="239">
                  <c:v>2.0930978681273213</c:v>
                </c:pt>
                <c:pt idx="240">
                  <c:v>2.0642009922635509</c:v>
                </c:pt>
                <c:pt idx="241">
                  <c:v>2.0360119837525001</c:v>
                </c:pt>
                <c:pt idx="242">
                  <c:v>2.0075426661359725</c:v>
                </c:pt>
                <c:pt idx="243">
                  <c:v>1.9798974113434495</c:v>
                </c:pt>
                <c:pt idx="244">
                  <c:v>1.9531694507369035</c:v>
                </c:pt>
                <c:pt idx="245">
                  <c:v>1.9261446639264976</c:v>
                </c:pt>
                <c:pt idx="246">
                  <c:v>1.899566988528933</c:v>
                </c:pt>
                <c:pt idx="247">
                  <c:v>1.873493054254725</c:v>
                </c:pt>
                <c:pt idx="248">
                  <c:v>1.8475094843325468</c:v>
                </c:pt>
                <c:pt idx="249">
                  <c:v>1.8221270058444512</c:v>
                </c:pt>
                <c:pt idx="250">
                  <c:v>1.797907199814289</c:v>
                </c:pt>
                <c:pt idx="251">
                  <c:v>1.7735954986003839</c:v>
                </c:pt>
                <c:pt idx="252">
                  <c:v>1.7490259266411539</c:v>
                </c:pt>
                <c:pt idx="253">
                  <c:v>1.7254415881904066</c:v>
                </c:pt>
                <c:pt idx="254">
                  <c:v>1.7014699978805941</c:v>
                </c:pt>
                <c:pt idx="255">
                  <c:v>1.6780307038997122</c:v>
                </c:pt>
                <c:pt idx="256">
                  <c:v>1.6555578480476534</c:v>
                </c:pt>
                <c:pt idx="257">
                  <c:v>1.6329591074754461</c:v>
                </c:pt>
                <c:pt idx="258">
                  <c:v>1.6102375926046646</c:v>
                </c:pt>
                <c:pt idx="259">
                  <c:v>1.58800996502048</c:v>
                </c:pt>
                <c:pt idx="260">
                  <c:v>1.5665304114228238</c:v>
                </c:pt>
                <c:pt idx="261">
                  <c:v>1.5462850974288318</c:v>
                </c:pt>
                <c:pt idx="262">
                  <c:v>1.5256214263409897</c:v>
                </c:pt>
                <c:pt idx="263">
                  <c:v>1.5038551498590351</c:v>
                </c:pt>
                <c:pt idx="264">
                  <c:v>1.4820589831042699</c:v>
                </c:pt>
                <c:pt idx="265">
                  <c:v>1.4583824375141445</c:v>
                </c:pt>
                <c:pt idx="266">
                  <c:v>1.435322592187245</c:v>
                </c:pt>
                <c:pt idx="267">
                  <c:v>1.411474659650189</c:v>
                </c:pt>
                <c:pt idx="268">
                  <c:v>1.3850435792182381</c:v>
                </c:pt>
                <c:pt idx="269">
                  <c:v>1.3607201100004602</c:v>
                </c:pt>
                <c:pt idx="270">
                  <c:v>1.3328935843927754</c:v>
                </c:pt>
                <c:pt idx="271">
                  <c:v>1.3037276374629283</c:v>
                </c:pt>
                <c:pt idx="272">
                  <c:v>1.2748039850865274</c:v>
                </c:pt>
                <c:pt idx="273">
                  <c:v>1.250760965824695</c:v>
                </c:pt>
                <c:pt idx="274">
                  <c:v>1.2231870232497404</c:v>
                </c:pt>
                <c:pt idx="275">
                  <c:v>1.1993621917682529</c:v>
                </c:pt>
                <c:pt idx="276">
                  <c:v>1.1737197611549151</c:v>
                </c:pt>
                <c:pt idx="277">
                  <c:v>1.1502555218199482</c:v>
                </c:pt>
                <c:pt idx="278">
                  <c:v>1.1259031489040134</c:v>
                </c:pt>
                <c:pt idx="279">
                  <c:v>1.104262960176924</c:v>
                </c:pt>
                <c:pt idx="280">
                  <c:v>1.0767074532800598</c:v>
                </c:pt>
                <c:pt idx="281">
                  <c:v>1.0550086511859778</c:v>
                </c:pt>
                <c:pt idx="282">
                  <c:v>1.0278321066070624</c:v>
                </c:pt>
                <c:pt idx="283">
                  <c:v>1.005399906945931</c:v>
                </c:pt>
                <c:pt idx="284">
                  <c:v>0.98020405761780782</c:v>
                </c:pt>
                <c:pt idx="285">
                  <c:v>0.95858364406440655</c:v>
                </c:pt>
                <c:pt idx="286">
                  <c:v>0.93295117276726225</c:v>
                </c:pt>
                <c:pt idx="287">
                  <c:v>0.90543198853927909</c:v>
                </c:pt>
                <c:pt idx="288">
                  <c:v>0.87421795545224723</c:v>
                </c:pt>
                <c:pt idx="289">
                  <c:v>0.8441500540964727</c:v>
                </c:pt>
                <c:pt idx="290">
                  <c:v>0.80825998766044993</c:v>
                </c:pt>
                <c:pt idx="291">
                  <c:v>0.76918186683594292</c:v>
                </c:pt>
                <c:pt idx="292">
                  <c:v>0.72851432439723662</c:v>
                </c:pt>
                <c:pt idx="293">
                  <c:v>0.68410643590779618</c:v>
                </c:pt>
                <c:pt idx="294">
                  <c:v>0.63604758851937249</c:v>
                </c:pt>
                <c:pt idx="295">
                  <c:v>0.5777363290486176</c:v>
                </c:pt>
                <c:pt idx="296">
                  <c:v>0.52472852893498212</c:v>
                </c:pt>
                <c:pt idx="297">
                  <c:v>0.46750049902761709</c:v>
                </c:pt>
                <c:pt idx="298">
                  <c:v>0.41012091964435832</c:v>
                </c:pt>
                <c:pt idx="299">
                  <c:v>0.35136084911496362</c:v>
                </c:pt>
                <c:pt idx="300">
                  <c:v>0.29042829811980608</c:v>
                </c:pt>
                <c:pt idx="301">
                  <c:v>0.22952315827824879</c:v>
                </c:pt>
                <c:pt idx="302">
                  <c:v>0.16805358499624976</c:v>
                </c:pt>
                <c:pt idx="303">
                  <c:v>0.10975086395911929</c:v>
                </c:pt>
                <c:pt idx="304">
                  <c:v>6.4850972319616271E-2</c:v>
                </c:pt>
                <c:pt idx="305">
                  <c:v>1.8821754240587667E-2</c:v>
                </c:pt>
                <c:pt idx="306">
                  <c:v>-2.5317807984289897E-2</c:v>
                </c:pt>
                <c:pt idx="307">
                  <c:v>-5.7629112836636416E-2</c:v>
                </c:pt>
                <c:pt idx="308">
                  <c:v>-8.6647806725672169E-2</c:v>
                </c:pt>
                <c:pt idx="309">
                  <c:v>-0.10647224451051676</c:v>
                </c:pt>
                <c:pt idx="310">
                  <c:v>-0.11878353598996698</c:v>
                </c:pt>
                <c:pt idx="311">
                  <c:v>-0.12897038129696006</c:v>
                </c:pt>
                <c:pt idx="312">
                  <c:v>-0.13238918804574562</c:v>
                </c:pt>
                <c:pt idx="313">
                  <c:v>-0.12556322297534575</c:v>
                </c:pt>
                <c:pt idx="314">
                  <c:v>-0.11991029667255755</c:v>
                </c:pt>
                <c:pt idx="315">
                  <c:v>-0.10981486600720657</c:v>
                </c:pt>
                <c:pt idx="316">
                  <c:v>-9.5410184804658182E-2</c:v>
                </c:pt>
                <c:pt idx="317">
                  <c:v>-8.3381608939051013E-2</c:v>
                </c:pt>
                <c:pt idx="318">
                  <c:v>-6.6139802504544945E-2</c:v>
                </c:pt>
                <c:pt idx="319">
                  <c:v>-5.4456185796058855E-2</c:v>
                </c:pt>
                <c:pt idx="320">
                  <c:v>-5.1293294387550578E-2</c:v>
                </c:pt>
                <c:pt idx="321">
                  <c:v>-5.6570351488394351E-2</c:v>
                </c:pt>
                <c:pt idx="322">
                  <c:v>-5.8688996348679613E-2</c:v>
                </c:pt>
                <c:pt idx="323">
                  <c:v>-5.7629112836636416E-2</c:v>
                </c:pt>
                <c:pt idx="324">
                  <c:v>-6.0812139396757475E-2</c:v>
                </c:pt>
                <c:pt idx="325">
                  <c:v>-5.5512709930258829E-2</c:v>
                </c:pt>
                <c:pt idx="326">
                  <c:v>-4.7091607533850569E-2</c:v>
                </c:pt>
                <c:pt idx="327">
                  <c:v>-4.1864204098698871E-2</c:v>
                </c:pt>
                <c:pt idx="328">
                  <c:v>-3.8740828316430595E-2</c:v>
                </c:pt>
                <c:pt idx="329">
                  <c:v>-3.8740828316430595E-2</c:v>
                </c:pt>
                <c:pt idx="330">
                  <c:v>-3.3556783528842754E-2</c:v>
                </c:pt>
                <c:pt idx="331">
                  <c:v>-2.8399474521698002E-2</c:v>
                </c:pt>
                <c:pt idx="332">
                  <c:v>-2.7371196796132015E-2</c:v>
                </c:pt>
                <c:pt idx="333">
                  <c:v>-2.5317807984289897E-2</c:v>
                </c:pt>
                <c:pt idx="334">
                  <c:v>-2.4292692569044587E-2</c:v>
                </c:pt>
                <c:pt idx="335">
                  <c:v>-3.1490667091370848E-2</c:v>
                </c:pt>
                <c:pt idx="336">
                  <c:v>-3.3556783528842754E-2</c:v>
                </c:pt>
                <c:pt idx="337">
                  <c:v>-3.3556783528842754E-2</c:v>
                </c:pt>
                <c:pt idx="338">
                  <c:v>-3.8740828316430595E-2</c:v>
                </c:pt>
                <c:pt idx="339">
                  <c:v>-4.290750101127655E-2</c:v>
                </c:pt>
                <c:pt idx="340">
                  <c:v>-4.1864204098698871E-2</c:v>
                </c:pt>
                <c:pt idx="341">
                  <c:v>-4.7091607533850569E-2</c:v>
                </c:pt>
                <c:pt idx="342">
                  <c:v>-4.8140375327934984E-2</c:v>
                </c:pt>
                <c:pt idx="343">
                  <c:v>-5.024121643674679E-2</c:v>
                </c:pt>
                <c:pt idx="344">
                  <c:v>-5.2346480372209236E-2</c:v>
                </c:pt>
                <c:pt idx="345">
                  <c:v>-5.5512709930258829E-2</c:v>
                </c:pt>
                <c:pt idx="346">
                  <c:v>-5.8688996348679613E-2</c:v>
                </c:pt>
                <c:pt idx="347">
                  <c:v>-5.9750004405774049E-2</c:v>
                </c:pt>
                <c:pt idx="348">
                  <c:v>-5.7629112836636416E-2</c:v>
                </c:pt>
                <c:pt idx="349">
                  <c:v>-5.8688996348679613E-2</c:v>
                </c:pt>
                <c:pt idx="350">
                  <c:v>-5.8688996348679613E-2</c:v>
                </c:pt>
                <c:pt idx="351">
                  <c:v>-5.5512709930258829E-2</c:v>
                </c:pt>
                <c:pt idx="352">
                  <c:v>-5.5512709930258829E-2</c:v>
                </c:pt>
                <c:pt idx="353">
                  <c:v>-5.024121643674679E-2</c:v>
                </c:pt>
                <c:pt idx="354">
                  <c:v>-5.024121643674679E-2</c:v>
                </c:pt>
                <c:pt idx="355">
                  <c:v>-5.3400776727115296E-2</c:v>
                </c:pt>
                <c:pt idx="356">
                  <c:v>-6.1875403718087529E-2</c:v>
                </c:pt>
                <c:pt idx="357">
                  <c:v>-6.6139802504544945E-2</c:v>
                </c:pt>
                <c:pt idx="358">
                  <c:v>-6.8278840753294379E-2</c:v>
                </c:pt>
                <c:pt idx="359">
                  <c:v>-7.6881044335957618E-2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50A-46C8-A592-180D27D98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8833071"/>
        <c:axId val="1118278239"/>
      </c:scatterChart>
      <c:valAx>
        <c:axId val="11288330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8278239"/>
        <c:crosses val="autoZero"/>
        <c:crossBetween val="midCat"/>
      </c:valAx>
      <c:valAx>
        <c:axId val="1118278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88330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580927384076991E-2"/>
          <c:y val="5.0925925925925923E-2"/>
          <c:w val="0.8625997375328085"/>
          <c:h val="0.8416746864975212"/>
        </c:manualLayout>
      </c:layout>
      <c:scatterChart>
        <c:scatterStyle val="lineMarker"/>
        <c:varyColors val="0"/>
        <c:ser>
          <c:idx val="0"/>
          <c:order val="0"/>
          <c:tx>
            <c:v>2000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'2000RPM'!$H$3:$H$362</c:f>
              <c:numCache>
                <c:formatCode>General</c:formatCode>
                <c:ptCount val="360"/>
                <c:pt idx="0">
                  <c:v>9.669288709751603E-4</c:v>
                </c:pt>
                <c:pt idx="1">
                  <c:v>9.6688096183407933E-4</c:v>
                </c:pt>
                <c:pt idx="2">
                  <c:v>9.6673723276653192E-4</c:v>
                </c:pt>
                <c:pt idx="3">
                  <c:v>9.6649767885373893E-4</c:v>
                </c:pt>
                <c:pt idx="4">
                  <c:v>9.6616229194486012E-4</c:v>
                </c:pt>
                <c:pt idx="5">
                  <c:v>9.6573106072769105E-4</c:v>
                </c:pt>
                <c:pt idx="6">
                  <c:v>9.6520397082766694E-4</c:v>
                </c:pt>
                <c:pt idx="7">
                  <c:v>9.6458100493519369E-4</c:v>
                </c:pt>
                <c:pt idx="8">
                  <c:v>9.6386214296133646E-4</c:v>
                </c:pt>
                <c:pt idx="9">
                  <c:v>9.6304736222190446E-4</c:v>
                </c:pt>
                <c:pt idx="10">
                  <c:v>9.6213663764996716E-4</c:v>
                </c:pt>
                <c:pt idx="11">
                  <c:v>9.6112994203684829E-4</c:v>
                </c:pt>
                <c:pt idx="12">
                  <c:v>9.6002724630164186E-4</c:v>
                </c:pt>
                <c:pt idx="13">
                  <c:v>9.5882851978929527E-4</c:v>
                </c:pt>
                <c:pt idx="14">
                  <c:v>9.575337305973065E-4</c:v>
                </c:pt>
                <c:pt idx="15">
                  <c:v>9.5614284593107789E-4</c:v>
                </c:pt>
                <c:pt idx="16">
                  <c:v>9.5465583248796355E-4</c:v>
                </c:pt>
                <c:pt idx="17">
                  <c:v>9.5307265687004741E-4</c:v>
                </c:pt>
                <c:pt idx="18">
                  <c:v>9.5139328602567225E-4</c:v>
                </c:pt>
                <c:pt idx="19">
                  <c:v>9.4961768771973602E-4</c:v>
                </c:pt>
                <c:pt idx="20">
                  <c:v>9.4774583103275829E-4</c:v>
                </c:pt>
                <c:pt idx="21">
                  <c:v>9.4577768688869997E-4</c:v>
                </c:pt>
                <c:pt idx="22">
                  <c:v>9.4371322861150787E-4</c:v>
                </c:pt>
                <c:pt idx="23">
                  <c:v>9.4155243251032846E-4</c:v>
                </c:pt>
                <c:pt idx="24">
                  <c:v>9.3929527849332002E-4</c:v>
                </c:pt>
                <c:pt idx="25">
                  <c:v>9.3694175070995454E-4</c:v>
                </c:pt>
                <c:pt idx="26">
                  <c:v>9.3449183822168246E-4</c:v>
                </c:pt>
                <c:pt idx="27">
                  <c:v>9.319455357007934E-4</c:v>
                </c:pt>
                <c:pt idx="28">
                  <c:v>9.2930284415727274E-4</c:v>
                </c:pt>
                <c:pt idx="29">
                  <c:v>9.2656377169341234E-4</c:v>
                </c:pt>
                <c:pt idx="30">
                  <c:v>9.237283342858958E-4</c:v>
                </c:pt>
                <c:pt idx="31">
                  <c:v>9.2079655659502429E-4</c:v>
                </c:pt>
                <c:pt idx="32">
                  <c:v>9.1776847280070984E-4</c:v>
                </c:pt>
                <c:pt idx="33">
                  <c:v>9.146441274647994E-4</c:v>
                </c:pt>
                <c:pt idx="34">
                  <c:v>9.1142357641924249E-4</c:v>
                </c:pt>
                <c:pt idx="35">
                  <c:v>9.0810688767955659E-4</c:v>
                </c:pt>
                <c:pt idx="36">
                  <c:v>9.046941423829746E-4</c:v>
                </c:pt>
                <c:pt idx="37">
                  <c:v>9.011854357505951E-4</c:v>
                </c:pt>
                <c:pt idx="38">
                  <c:v>8.9758087807279257E-4</c:v>
                </c:pt>
                <c:pt idx="39">
                  <c:v>8.9388059571705793E-4</c:v>
                </c:pt>
                <c:pt idx="40">
                  <c:v>8.9008473215737463E-4</c:v>
                </c:pt>
                <c:pt idx="41">
                  <c:v>8.8619344902415615E-4</c:v>
                </c:pt>
                <c:pt idx="42">
                  <c:v>8.8220692717367775E-4</c:v>
                </c:pt>
                <c:pt idx="43">
                  <c:v>8.7812536777586998E-4</c:v>
                </c:pt>
                <c:pt idx="44">
                  <c:v>8.7394899341923309E-4</c:v>
                </c:pt>
                <c:pt idx="45">
                  <c:v>8.6967804923156634E-4</c:v>
                </c:pt>
                <c:pt idx="46">
                  <c:v>8.6531280401509509E-4</c:v>
                </c:pt>
                <c:pt idx="47">
                  <c:v>8.6085355139450153E-4</c:v>
                </c:pt>
                <c:pt idx="48">
                  <c:v>8.5630061097626887E-4</c:v>
                </c:pt>
                <c:pt idx="49">
                  <c:v>8.516543295176525E-4</c:v>
                </c:pt>
                <c:pt idx="50">
                  <c:v>8.4691508210350472E-4</c:v>
                </c:pt>
                <c:pt idx="51">
                  <c:v>8.4208327332908092E-4</c:v>
                </c:pt>
                <c:pt idx="52">
                  <c:v>8.3715933848687099E-4</c:v>
                </c:pt>
                <c:pt idx="53">
                  <c:v>8.3214374475539953E-4</c:v>
                </c:pt>
                <c:pt idx="54">
                  <c:v>8.2703699238785794E-4</c:v>
                </c:pt>
                <c:pt idx="55">
                  <c:v>8.2183961589834273E-4</c:v>
                </c:pt>
                <c:pt idx="56">
                  <c:v>8.1655218524338434E-4</c:v>
                </c:pt>
                <c:pt idx="57">
                  <c:v>8.1117530699638266E-4</c:v>
                </c:pt>
                <c:pt idx="58">
                  <c:v>8.0570962551247606E-4</c:v>
                </c:pt>
                <c:pt idx="59">
                  <c:v>8.0015582408130806E-4</c:v>
                </c:pt>
                <c:pt idx="60">
                  <c:v>7.9451462606508266E-4</c:v>
                </c:pt>
                <c:pt idx="61">
                  <c:v>7.8878679601924616E-4</c:v>
                </c:pt>
                <c:pt idx="62">
                  <c:v>7.8297314079306499E-4</c:v>
                </c:pt>
                <c:pt idx="63">
                  <c:v>7.7707451060733625E-4</c:v>
                </c:pt>
                <c:pt idx="64">
                  <c:v>7.7109180010641602E-4</c:v>
                </c:pt>
                <c:pt idx="65">
                  <c:v>7.6502594938172039E-4</c:v>
                </c:pt>
                <c:pt idx="66">
                  <c:v>7.5887794496383204E-4</c:v>
                </c:pt>
                <c:pt idx="67">
                  <c:v>7.5264882078032497E-4</c:v>
                </c:pt>
                <c:pt idx="68">
                  <c:v>7.4633965907641784E-4</c:v>
                </c:pt>
                <c:pt idx="69">
                  <c:v>7.3995159129556566E-4</c:v>
                </c:pt>
                <c:pt idx="70">
                  <c:v>7.334857989171156E-4</c:v>
                </c:pt>
                <c:pt idx="71">
                  <c:v>7.2694351424817439E-4</c:v>
                </c:pt>
                <c:pt idx="72">
                  <c:v>7.2032602116686923E-4</c:v>
                </c:pt>
                <c:pt idx="73">
                  <c:v>7.1363465581423115E-4</c:v>
                </c:pt>
                <c:pt idx="74">
                  <c:v>7.0687080723197979E-4</c:v>
                </c:pt>
                <c:pt idx="75">
                  <c:v>7.0003591794356589E-4</c:v>
                </c:pt>
                <c:pt idx="76">
                  <c:v>6.9313148447589098E-4</c:v>
                </c:pt>
                <c:pt idx="77">
                  <c:v>6.8615905781922834E-4</c:v>
                </c:pt>
                <c:pt idx="78">
                  <c:v>6.7912024382295755E-4</c:v>
                </c:pt>
                <c:pt idx="79">
                  <c:v>6.7201670352483962E-4</c:v>
                </c:pt>
                <c:pt idx="80">
                  <c:v>6.6485015341168031E-4</c:v>
                </c:pt>
                <c:pt idx="81">
                  <c:v>6.5762236560936121E-4</c:v>
                </c:pt>
                <c:pt idx="82">
                  <c:v>6.5033516800035618E-4</c:v>
                </c:pt>
                <c:pt idx="83">
                  <c:v>6.4299044426699772E-4</c:v>
                </c:pt>
                <c:pt idx="84">
                  <c:v>6.3559013385892666E-4</c:v>
                </c:pt>
                <c:pt idx="85">
                  <c:v>6.2813623188331079E-4</c:v>
                </c:pt>
                <c:pt idx="86">
                  <c:v>6.2063078891660191E-4</c:v>
                </c:pt>
                <c:pt idx="87">
                  <c:v>6.1307591073677271E-4</c:v>
                </c:pt>
                <c:pt idx="88">
                  <c:v>6.054737579751716E-4</c:v>
                </c:pt>
                <c:pt idx="89">
                  <c:v>5.9782654568730869E-4</c:v>
                </c:pt>
                <c:pt idx="90">
                  <c:v>5.9013654284209723E-4</c:v>
                </c:pt>
                <c:pt idx="91">
                  <c:v>5.8240607172926179E-4</c:v>
                </c:pt>
                <c:pt idx="92">
                  <c:v>5.7463750728482712E-4</c:v>
                </c:pt>
                <c:pt idx="93">
                  <c:v>5.6683327633480821E-4</c:v>
                </c:pt>
                <c:pt idx="94">
                  <c:v>5.5899585675741866E-4</c:v>
                </c:pt>
                <c:pt idx="95">
                  <c:v>5.5112777656431567E-4</c:v>
                </c:pt>
                <c:pt idx="96">
                  <c:v>5.4323161290160743E-4</c:v>
                </c:pt>
                <c:pt idx="97">
                  <c:v>5.3530999097153495E-4</c:v>
                </c:pt>
                <c:pt idx="98">
                  <c:v>5.2736558287594772E-4</c:v>
                </c:pt>
                <c:pt idx="99">
                  <c:v>5.1940110638286916E-4</c:v>
                </c:pt>
                <c:pt idx="100">
                  <c:v>5.1141932361764423E-4</c:v>
                </c:pt>
                <c:pt idx="101">
                  <c:v>5.0342303968033272E-4</c:v>
                </c:pt>
                <c:pt idx="102">
                  <c:v>4.9541510119119044E-4</c:v>
                </c:pt>
                <c:pt idx="103">
                  <c:v>4.8739839476623836E-4</c:v>
                </c:pt>
                <c:pt idx="104">
                  <c:v>4.793758454250816E-4</c:v>
                </c:pt>
                <c:pt idx="105">
                  <c:v>4.713504149332896E-4</c:v>
                </c:pt>
                <c:pt idx="106">
                  <c:v>4.6332510008177978E-4</c:v>
                </c:pt>
                <c:pt idx="107">
                  <c:v>4.5530293090578528E-4</c:v>
                </c:pt>
                <c:pt idx="108">
                  <c:v>4.4728696884610043E-4</c:v>
                </c:pt>
                <c:pt idx="109">
                  <c:v>4.3928030485540829E-4</c:v>
                </c:pt>
                <c:pt idx="110">
                  <c:v>4.3128605745258925E-4</c:v>
                </c:pt>
                <c:pt idx="111">
                  <c:v>4.2330737072800379E-4</c:v>
                </c:pt>
                <c:pt idx="112">
                  <c:v>4.1534741230280685E-4</c:v>
                </c:pt>
                <c:pt idx="113">
                  <c:v>4.0740937124542607E-4</c:v>
                </c:pt>
                <c:pt idx="114">
                  <c:v>3.9949645594838305E-4</c:v>
                </c:pt>
                <c:pt idx="115">
                  <c:v>3.9161189196868212E-4</c:v>
                </c:pt>
                <c:pt idx="116">
                  <c:v>3.8375891983501956E-4</c:v>
                </c:pt>
                <c:pt idx="117">
                  <c:v>3.7594079282509026E-4</c:v>
                </c:pt>
                <c:pt idx="118">
                  <c:v>3.6816077471627537E-4</c:v>
                </c:pt>
                <c:pt idx="119">
                  <c:v>3.6042213751299784E-4</c:v>
                </c:pt>
                <c:pt idx="120">
                  <c:v>3.5272815915401805E-4</c:v>
                </c:pt>
                <c:pt idx="121">
                  <c:v>3.4508212120292977E-4</c:v>
                </c:pt>
                <c:pt idx="122">
                  <c:v>3.3748730652507911E-4</c:v>
                </c:pt>
                <c:pt idx="123">
                  <c:v>3.2994699695410186E-4</c:v>
                </c:pt>
                <c:pt idx="124">
                  <c:v>3.2246447095122193E-4</c:v>
                </c:pt>
                <c:pt idx="125">
                  <c:v>3.1504300126040707E-4</c:v>
                </c:pt>
                <c:pt idx="126">
                  <c:v>3.0768585256241718E-4</c:v>
                </c:pt>
                <c:pt idx="127">
                  <c:v>3.0039627913071147E-4</c:v>
                </c:pt>
                <c:pt idx="128">
                  <c:v>2.9317752249211873E-4</c:v>
                </c:pt>
                <c:pt idx="129">
                  <c:v>2.8603280909508648E-4</c:v>
                </c:pt>
                <c:pt idx="130">
                  <c:v>2.7896534798825545E-4</c:v>
                </c:pt>
                <c:pt idx="131">
                  <c:v>2.7197832851201271E-4</c:v>
                </c:pt>
                <c:pt idx="132">
                  <c:v>2.6507491800559224E-4</c:v>
                </c:pt>
                <c:pt idx="133">
                  <c:v>2.5825825953219899E-4</c:v>
                </c:pt>
                <c:pt idx="134">
                  <c:v>2.5153146962453928E-4</c:v>
                </c:pt>
                <c:pt idx="135">
                  <c:v>2.4489763605304622E-4</c:v>
                </c:pt>
                <c:pt idx="136">
                  <c:v>2.3835981561898644E-4</c:v>
                </c:pt>
                <c:pt idx="137">
                  <c:v>2.319210319745453E-4</c:v>
                </c:pt>
                <c:pt idx="138">
                  <c:v>2.2558427347188251E-4</c:v>
                </c:pt>
                <c:pt idx="139">
                  <c:v>2.1935249104305379E-4</c:v>
                </c:pt>
                <c:pt idx="140">
                  <c:v>2.1322859611260002E-4</c:v>
                </c:pt>
                <c:pt idx="141">
                  <c:v>2.072154585445027E-4</c:v>
                </c:pt>
                <c:pt idx="142">
                  <c:v>2.0131590462511433E-4</c:v>
                </c:pt>
                <c:pt idx="143">
                  <c:v>1.955327150835759E-4</c:v>
                </c:pt>
                <c:pt idx="144">
                  <c:v>1.8986862315114114E-4</c:v>
                </c:pt>
                <c:pt idx="145">
                  <c:v>1.8432631266073737E-4</c:v>
                </c:pt>
                <c:pt idx="146">
                  <c:v>1.7890841618800802E-4</c:v>
                </c:pt>
                <c:pt idx="147">
                  <c:v>1.7361751323498962E-4</c:v>
                </c:pt>
                <c:pt idx="148">
                  <c:v>1.6845612845750542E-4</c:v>
                </c:pt>
                <c:pt idx="149">
                  <c:v>1.6342672993726373E-4</c:v>
                </c:pt>
                <c:pt idx="150">
                  <c:v>1.5853172749958505E-4</c:v>
                </c:pt>
                <c:pt idx="151">
                  <c:v>1.5377347107760502E-4</c:v>
                </c:pt>
                <c:pt idx="152">
                  <c:v>1.4915424912372374E-4</c:v>
                </c:pt>
                <c:pt idx="153">
                  <c:v>1.4467628706901924E-4</c:v>
                </c:pt>
                <c:pt idx="154">
                  <c:v>1.4034174583126469E-4</c:v>
                </c:pt>
                <c:pt idx="155">
                  <c:v>1.3615272037214017E-4</c:v>
                </c:pt>
                <c:pt idx="156">
                  <c:v>1.3211123830416755E-4</c:v>
                </c:pt>
                <c:pt idx="157">
                  <c:v>1.2821925854784654E-4</c:v>
                </c:pt>
                <c:pt idx="158">
                  <c:v>1.2447867003942102E-4</c:v>
                </c:pt>
                <c:pt idx="159">
                  <c:v>1.2089129048965279E-4</c:v>
                </c:pt>
                <c:pt idx="160">
                  <c:v>1.1745886519394763E-4</c:v>
                </c:pt>
                <c:pt idx="161">
                  <c:v>1.1418306589412685E-4</c:v>
                </c:pt>
                <c:pt idx="162">
                  <c:v>1.1106548969210958E-4</c:v>
                </c:pt>
                <c:pt idx="163">
                  <c:v>1.0810765801573283E-4</c:v>
                </c:pt>
                <c:pt idx="164">
                  <c:v>1.0531101563690748E-4</c:v>
                </c:pt>
                <c:pt idx="165">
                  <c:v>1.0267692974228131E-4</c:v>
                </c:pt>
                <c:pt idx="166">
                  <c:v>1.0020668905655064E-4</c:v>
                </c:pt>
                <c:pt idx="167">
                  <c:v>9.7901503018546761E-5</c:v>
                </c:pt>
                <c:pt idx="168">
                  <c:v>9.5762501010196447E-5</c:v>
                </c:pt>
                <c:pt idx="169">
                  <c:v>9.3790731638442357E-5</c:v>
                </c:pt>
                <c:pt idx="170">
                  <c:v>9.1987162070191711E-5</c:v>
                </c:pt>
                <c:pt idx="171">
                  <c:v>9.0352677420348106E-5</c:v>
                </c:pt>
                <c:pt idx="172">
                  <c:v>8.8888080192973105E-5</c:v>
                </c:pt>
                <c:pt idx="173">
                  <c:v>8.7594089775606737E-5</c:v>
                </c:pt>
                <c:pt idx="174">
                  <c:v>8.6471341986777024E-5</c:v>
                </c:pt>
                <c:pt idx="175">
                  <c:v>8.5520388676717081E-5</c:v>
                </c:pt>
                <c:pt idx="176">
                  <c:v>8.4741697381301274E-5</c:v>
                </c:pt>
                <c:pt idx="177">
                  <c:v>8.4135651029212277E-5</c:v>
                </c:pt>
                <c:pt idx="178">
                  <c:v>8.3702547702345356E-5</c:v>
                </c:pt>
                <c:pt idx="179">
                  <c:v>8.3442600449452846E-5</c:v>
                </c:pt>
                <c:pt idx="180">
                  <c:v>8.3355937153031058E-5</c:v>
                </c:pt>
                <c:pt idx="181">
                  <c:v>8.3442600449452846E-5</c:v>
                </c:pt>
                <c:pt idx="182">
                  <c:v>8.3702547702345356E-5</c:v>
                </c:pt>
                <c:pt idx="183">
                  <c:v>8.4135651029212277E-5</c:v>
                </c:pt>
                <c:pt idx="184">
                  <c:v>8.4741697381301274E-5</c:v>
                </c:pt>
                <c:pt idx="185">
                  <c:v>8.5520388676717081E-5</c:v>
                </c:pt>
                <c:pt idx="186">
                  <c:v>8.6471341986777024E-5</c:v>
                </c:pt>
                <c:pt idx="187">
                  <c:v>8.7594089775606737E-5</c:v>
                </c:pt>
                <c:pt idx="188">
                  <c:v>8.8888080192973105E-5</c:v>
                </c:pt>
                <c:pt idx="189">
                  <c:v>9.0352677420348106E-5</c:v>
                </c:pt>
                <c:pt idx="190">
                  <c:v>9.1987162070191711E-5</c:v>
                </c:pt>
                <c:pt idx="191">
                  <c:v>9.3790731638442357E-5</c:v>
                </c:pt>
                <c:pt idx="192">
                  <c:v>9.5762501010196447E-5</c:v>
                </c:pt>
                <c:pt idx="193">
                  <c:v>9.7901503018546761E-5</c:v>
                </c:pt>
                <c:pt idx="194">
                  <c:v>1.0020668905655064E-4</c:v>
                </c:pt>
                <c:pt idx="195">
                  <c:v>1.0267692974228131E-4</c:v>
                </c:pt>
                <c:pt idx="196">
                  <c:v>1.0531101563690748E-4</c:v>
                </c:pt>
                <c:pt idx="197">
                  <c:v>1.0810765801573283E-4</c:v>
                </c:pt>
                <c:pt idx="198">
                  <c:v>1.1106548969210958E-4</c:v>
                </c:pt>
                <c:pt idx="199">
                  <c:v>1.1418306589412685E-4</c:v>
                </c:pt>
                <c:pt idx="200">
                  <c:v>1.1745886519394763E-4</c:v>
                </c:pt>
                <c:pt idx="201">
                  <c:v>1.2089129048965279E-4</c:v>
                </c:pt>
                <c:pt idx="202">
                  <c:v>1.2447867003942102E-4</c:v>
                </c:pt>
                <c:pt idx="203">
                  <c:v>1.2821925854784654E-4</c:v>
                </c:pt>
                <c:pt idx="204">
                  <c:v>1.3211123830416755E-4</c:v>
                </c:pt>
                <c:pt idx="205">
                  <c:v>1.3615272037214017E-4</c:v>
                </c:pt>
                <c:pt idx="206">
                  <c:v>1.4034174583126469E-4</c:v>
                </c:pt>
                <c:pt idx="207">
                  <c:v>1.4467628706901924E-4</c:v>
                </c:pt>
                <c:pt idx="208">
                  <c:v>1.4915424912372374E-4</c:v>
                </c:pt>
                <c:pt idx="209">
                  <c:v>1.5377347107760502E-4</c:v>
                </c:pt>
                <c:pt idx="210">
                  <c:v>1.5853172749958505E-4</c:v>
                </c:pt>
                <c:pt idx="211">
                  <c:v>1.6342672993726373E-4</c:v>
                </c:pt>
                <c:pt idx="212">
                  <c:v>1.6845612845750542E-4</c:v>
                </c:pt>
                <c:pt idx="213">
                  <c:v>1.7361751323498962E-4</c:v>
                </c:pt>
                <c:pt idx="214">
                  <c:v>1.7890841618800802E-4</c:v>
                </c:pt>
                <c:pt idx="215">
                  <c:v>1.8432631266073737E-4</c:v>
                </c:pt>
                <c:pt idx="216">
                  <c:v>1.8986862315114114E-4</c:v>
                </c:pt>
                <c:pt idx="217">
                  <c:v>1.955327150835759E-4</c:v>
                </c:pt>
                <c:pt idx="218">
                  <c:v>2.0131590462511433E-4</c:v>
                </c:pt>
                <c:pt idx="219">
                  <c:v>2.072154585445027E-4</c:v>
                </c:pt>
                <c:pt idx="220">
                  <c:v>2.1322859611260002E-4</c:v>
                </c:pt>
                <c:pt idx="221">
                  <c:v>2.1935249104305379E-4</c:v>
                </c:pt>
                <c:pt idx="222">
                  <c:v>2.2558427347188251E-4</c:v>
                </c:pt>
                <c:pt idx="223">
                  <c:v>2.319210319745453E-4</c:v>
                </c:pt>
                <c:pt idx="224">
                  <c:v>2.3835981561898644E-4</c:v>
                </c:pt>
                <c:pt idx="225">
                  <c:v>2.4489763605304622E-4</c:v>
                </c:pt>
                <c:pt idx="226">
                  <c:v>2.5153146962453928E-4</c:v>
                </c:pt>
                <c:pt idx="227">
                  <c:v>2.5825825953219899E-4</c:v>
                </c:pt>
                <c:pt idx="228">
                  <c:v>2.6507491800559224E-4</c:v>
                </c:pt>
                <c:pt idx="229">
                  <c:v>2.7197832851201271E-4</c:v>
                </c:pt>
                <c:pt idx="230">
                  <c:v>2.7896534798825545E-4</c:v>
                </c:pt>
                <c:pt idx="231">
                  <c:v>2.8603280909508648E-4</c:v>
                </c:pt>
                <c:pt idx="232">
                  <c:v>2.9317752249211873E-4</c:v>
                </c:pt>
                <c:pt idx="233">
                  <c:v>3.0039627913071147E-4</c:v>
                </c:pt>
                <c:pt idx="234">
                  <c:v>3.0768585256241718E-4</c:v>
                </c:pt>
                <c:pt idx="235">
                  <c:v>3.1504300126040707E-4</c:v>
                </c:pt>
                <c:pt idx="236">
                  <c:v>3.2246447095122193E-4</c:v>
                </c:pt>
                <c:pt idx="237">
                  <c:v>3.2994699695410186E-4</c:v>
                </c:pt>
                <c:pt idx="238">
                  <c:v>3.3748730652507911E-4</c:v>
                </c:pt>
                <c:pt idx="239">
                  <c:v>3.4508212120292977E-4</c:v>
                </c:pt>
                <c:pt idx="240">
                  <c:v>3.5272815915401805E-4</c:v>
                </c:pt>
                <c:pt idx="241">
                  <c:v>3.6042213751299784E-4</c:v>
                </c:pt>
                <c:pt idx="242">
                  <c:v>3.6816077471627537E-4</c:v>
                </c:pt>
                <c:pt idx="243">
                  <c:v>3.7594079282509026E-4</c:v>
                </c:pt>
                <c:pt idx="244">
                  <c:v>3.8375891983501956E-4</c:v>
                </c:pt>
                <c:pt idx="245">
                  <c:v>3.9161189196868212E-4</c:v>
                </c:pt>
                <c:pt idx="246">
                  <c:v>3.9949645594838305E-4</c:v>
                </c:pt>
                <c:pt idx="247">
                  <c:v>4.0740937124542607E-4</c:v>
                </c:pt>
                <c:pt idx="248">
                  <c:v>4.1534741230280685E-4</c:v>
                </c:pt>
                <c:pt idx="249">
                  <c:v>4.2330737072800379E-4</c:v>
                </c:pt>
                <c:pt idx="250">
                  <c:v>4.3128605745258925E-4</c:v>
                </c:pt>
                <c:pt idx="251">
                  <c:v>4.3928030485540829E-4</c:v>
                </c:pt>
                <c:pt idx="252">
                  <c:v>4.4728696884610043E-4</c:v>
                </c:pt>
                <c:pt idx="253">
                  <c:v>4.5530293090578528E-4</c:v>
                </c:pt>
                <c:pt idx="254">
                  <c:v>4.6332510008177978E-4</c:v>
                </c:pt>
                <c:pt idx="255">
                  <c:v>4.713504149332896E-4</c:v>
                </c:pt>
                <c:pt idx="256">
                  <c:v>4.793758454250816E-4</c:v>
                </c:pt>
                <c:pt idx="257">
                  <c:v>4.8739839476623836E-4</c:v>
                </c:pt>
                <c:pt idx="258">
                  <c:v>4.9541510119119044E-4</c:v>
                </c:pt>
                <c:pt idx="259">
                  <c:v>5.0342303968033272E-4</c:v>
                </c:pt>
                <c:pt idx="260">
                  <c:v>5.1141932361764423E-4</c:v>
                </c:pt>
                <c:pt idx="261">
                  <c:v>5.1940110638286916E-4</c:v>
                </c:pt>
                <c:pt idx="262">
                  <c:v>5.2736558287594772E-4</c:v>
                </c:pt>
                <c:pt idx="263">
                  <c:v>5.3530999097153495E-4</c:v>
                </c:pt>
                <c:pt idx="264">
                  <c:v>5.4323161290160743E-4</c:v>
                </c:pt>
                <c:pt idx="265">
                  <c:v>5.5112777656431567E-4</c:v>
                </c:pt>
                <c:pt idx="266">
                  <c:v>5.5899585675741866E-4</c:v>
                </c:pt>
                <c:pt idx="267">
                  <c:v>5.6683327633480821E-4</c:v>
                </c:pt>
                <c:pt idx="268">
                  <c:v>5.7463750728482712E-4</c:v>
                </c:pt>
                <c:pt idx="269">
                  <c:v>5.8240607172926179E-4</c:v>
                </c:pt>
                <c:pt idx="270">
                  <c:v>5.9013654284209723E-4</c:v>
                </c:pt>
                <c:pt idx="271">
                  <c:v>5.9782654568730869E-4</c:v>
                </c:pt>
                <c:pt idx="272">
                  <c:v>6.054737579751716E-4</c:v>
                </c:pt>
                <c:pt idx="273">
                  <c:v>6.1307591073677271E-4</c:v>
                </c:pt>
                <c:pt idx="274">
                  <c:v>6.2063078891660191E-4</c:v>
                </c:pt>
                <c:pt idx="275">
                  <c:v>6.2813623188331079E-4</c:v>
                </c:pt>
                <c:pt idx="276">
                  <c:v>6.3559013385892666E-4</c:v>
                </c:pt>
                <c:pt idx="277">
                  <c:v>6.4299044426699772E-4</c:v>
                </c:pt>
                <c:pt idx="278">
                  <c:v>6.5033516800035618E-4</c:v>
                </c:pt>
                <c:pt idx="279">
                  <c:v>6.5762236560936121E-4</c:v>
                </c:pt>
                <c:pt idx="280">
                  <c:v>6.6485015341168031E-4</c:v>
                </c:pt>
                <c:pt idx="281">
                  <c:v>6.7201670352483962E-4</c:v>
                </c:pt>
                <c:pt idx="282">
                  <c:v>6.7912024382295755E-4</c:v>
                </c:pt>
                <c:pt idx="283">
                  <c:v>6.8615905781922834E-4</c:v>
                </c:pt>
                <c:pt idx="284">
                  <c:v>6.9313148447589098E-4</c:v>
                </c:pt>
                <c:pt idx="285">
                  <c:v>7.0003591794356589E-4</c:v>
                </c:pt>
                <c:pt idx="286">
                  <c:v>7.0687080723197979E-4</c:v>
                </c:pt>
                <c:pt idx="287">
                  <c:v>7.1363465581423115E-4</c:v>
                </c:pt>
                <c:pt idx="288">
                  <c:v>7.2032602116686923E-4</c:v>
                </c:pt>
                <c:pt idx="289">
                  <c:v>7.2694351424817439E-4</c:v>
                </c:pt>
                <c:pt idx="290">
                  <c:v>7.334857989171156E-4</c:v>
                </c:pt>
                <c:pt idx="291">
                  <c:v>7.3995159129556566E-4</c:v>
                </c:pt>
                <c:pt idx="292">
                  <c:v>7.4633965907641784E-4</c:v>
                </c:pt>
                <c:pt idx="293">
                  <c:v>7.5264882078032497E-4</c:v>
                </c:pt>
                <c:pt idx="294">
                  <c:v>7.5887794496383204E-4</c:v>
                </c:pt>
                <c:pt idx="295">
                  <c:v>7.6502594938172039E-4</c:v>
                </c:pt>
                <c:pt idx="296">
                  <c:v>7.7109180010641602E-4</c:v>
                </c:pt>
                <c:pt idx="297">
                  <c:v>7.7707451060733625E-4</c:v>
                </c:pt>
                <c:pt idx="298">
                  <c:v>7.8297314079306499E-4</c:v>
                </c:pt>
                <c:pt idx="299">
                  <c:v>7.8878679601924616E-4</c:v>
                </c:pt>
                <c:pt idx="300">
                  <c:v>7.9451462606508266E-4</c:v>
                </c:pt>
                <c:pt idx="301">
                  <c:v>8.0015582408130806E-4</c:v>
                </c:pt>
                <c:pt idx="302">
                  <c:v>8.0570962551247606E-4</c:v>
                </c:pt>
                <c:pt idx="303">
                  <c:v>8.1117530699638266E-4</c:v>
                </c:pt>
                <c:pt idx="304">
                  <c:v>8.1655218524338434E-4</c:v>
                </c:pt>
                <c:pt idx="305">
                  <c:v>8.2183961589834273E-4</c:v>
                </c:pt>
                <c:pt idx="306">
                  <c:v>8.2703699238785794E-4</c:v>
                </c:pt>
                <c:pt idx="307">
                  <c:v>8.3214374475539953E-4</c:v>
                </c:pt>
                <c:pt idx="308">
                  <c:v>8.3715933848687099E-4</c:v>
                </c:pt>
                <c:pt idx="309">
                  <c:v>8.4208327332908092E-4</c:v>
                </c:pt>
                <c:pt idx="310">
                  <c:v>8.4691508210350472E-4</c:v>
                </c:pt>
                <c:pt idx="311">
                  <c:v>8.516543295176525E-4</c:v>
                </c:pt>
                <c:pt idx="312">
                  <c:v>8.5630061097626887E-4</c:v>
                </c:pt>
                <c:pt idx="313">
                  <c:v>8.6085355139450153E-4</c:v>
                </c:pt>
                <c:pt idx="314">
                  <c:v>8.6531280401509509E-4</c:v>
                </c:pt>
                <c:pt idx="315">
                  <c:v>8.6967804923156634E-4</c:v>
                </c:pt>
                <c:pt idx="316">
                  <c:v>8.7394899341923309E-4</c:v>
                </c:pt>
                <c:pt idx="317">
                  <c:v>8.7812536777586998E-4</c:v>
                </c:pt>
                <c:pt idx="318">
                  <c:v>8.8220692717367775E-4</c:v>
                </c:pt>
                <c:pt idx="319">
                  <c:v>8.8619344902415615E-4</c:v>
                </c:pt>
                <c:pt idx="320">
                  <c:v>8.9008473215737463E-4</c:v>
                </c:pt>
                <c:pt idx="321">
                  <c:v>8.9388059571705793E-4</c:v>
                </c:pt>
                <c:pt idx="322">
                  <c:v>8.9758087807279257E-4</c:v>
                </c:pt>
                <c:pt idx="323">
                  <c:v>9.011854357505951E-4</c:v>
                </c:pt>
                <c:pt idx="324">
                  <c:v>9.046941423829746E-4</c:v>
                </c:pt>
                <c:pt idx="325">
                  <c:v>9.0810688767955659E-4</c:v>
                </c:pt>
                <c:pt idx="326">
                  <c:v>9.1142357641924249E-4</c:v>
                </c:pt>
                <c:pt idx="327">
                  <c:v>9.146441274647994E-4</c:v>
                </c:pt>
                <c:pt idx="328">
                  <c:v>9.1776847280070984E-4</c:v>
                </c:pt>
                <c:pt idx="329">
                  <c:v>9.2079655659502429E-4</c:v>
                </c:pt>
                <c:pt idx="330">
                  <c:v>9.237283342858958E-4</c:v>
                </c:pt>
                <c:pt idx="331">
                  <c:v>9.2656377169341234E-4</c:v>
                </c:pt>
                <c:pt idx="332">
                  <c:v>9.2930284415727274E-4</c:v>
                </c:pt>
                <c:pt idx="333">
                  <c:v>9.319455357007934E-4</c:v>
                </c:pt>
                <c:pt idx="334">
                  <c:v>9.3449183822168246E-4</c:v>
                </c:pt>
                <c:pt idx="335">
                  <c:v>9.3694175070995454E-4</c:v>
                </c:pt>
                <c:pt idx="336">
                  <c:v>9.3929527849332002E-4</c:v>
                </c:pt>
                <c:pt idx="337">
                  <c:v>9.4155243251032846E-4</c:v>
                </c:pt>
                <c:pt idx="338">
                  <c:v>9.4371322861150787E-4</c:v>
                </c:pt>
                <c:pt idx="339">
                  <c:v>9.4577768688869997E-4</c:v>
                </c:pt>
                <c:pt idx="340">
                  <c:v>9.4774583103275829E-4</c:v>
                </c:pt>
                <c:pt idx="341">
                  <c:v>9.4961768771973602E-4</c:v>
                </c:pt>
                <c:pt idx="342">
                  <c:v>9.5139328602567225E-4</c:v>
                </c:pt>
                <c:pt idx="343">
                  <c:v>9.5307265687004741E-4</c:v>
                </c:pt>
                <c:pt idx="344">
                  <c:v>9.5465583248796355E-4</c:v>
                </c:pt>
                <c:pt idx="345">
                  <c:v>9.5614284593107789E-4</c:v>
                </c:pt>
                <c:pt idx="346">
                  <c:v>9.575337305973065E-4</c:v>
                </c:pt>
                <c:pt idx="347">
                  <c:v>9.5882851978929527E-4</c:v>
                </c:pt>
                <c:pt idx="348">
                  <c:v>9.6002724630164186E-4</c:v>
                </c:pt>
                <c:pt idx="349">
                  <c:v>9.6112994203684829E-4</c:v>
                </c:pt>
                <c:pt idx="350">
                  <c:v>9.6213663764996716E-4</c:v>
                </c:pt>
                <c:pt idx="351">
                  <c:v>9.6304736222190446E-4</c:v>
                </c:pt>
                <c:pt idx="352">
                  <c:v>9.6386214296133646E-4</c:v>
                </c:pt>
                <c:pt idx="353">
                  <c:v>9.6458100493519369E-4</c:v>
                </c:pt>
                <c:pt idx="354">
                  <c:v>9.6520397082766694E-4</c:v>
                </c:pt>
                <c:pt idx="355">
                  <c:v>9.6573106072769105E-4</c:v>
                </c:pt>
                <c:pt idx="356">
                  <c:v>9.6616229194486012E-4</c:v>
                </c:pt>
                <c:pt idx="357">
                  <c:v>9.6649767885373893E-4</c:v>
                </c:pt>
                <c:pt idx="358">
                  <c:v>9.6673723276653192E-4</c:v>
                </c:pt>
                <c:pt idx="359">
                  <c:v>9.6688096183407933E-4</c:v>
                </c:pt>
              </c:numCache>
            </c:numRef>
          </c:xVal>
          <c:yVal>
            <c:numRef>
              <c:f>'2000RPM'!$F$3:$F$362</c:f>
              <c:numCache>
                <c:formatCode>General</c:formatCode>
                <c:ptCount val="360"/>
                <c:pt idx="0">
                  <c:v>0.92</c:v>
                </c:pt>
                <c:pt idx="1">
                  <c:v>0.91200000000000003</c:v>
                </c:pt>
                <c:pt idx="2">
                  <c:v>0.91100000000000003</c:v>
                </c:pt>
                <c:pt idx="3">
                  <c:v>0.91400000000000003</c:v>
                </c:pt>
                <c:pt idx="4">
                  <c:v>0.91500000000000004</c:v>
                </c:pt>
                <c:pt idx="5">
                  <c:v>0.92100000000000004</c:v>
                </c:pt>
                <c:pt idx="6">
                  <c:v>0.92900000000000005</c:v>
                </c:pt>
                <c:pt idx="7">
                  <c:v>0.93700000000000006</c:v>
                </c:pt>
                <c:pt idx="8">
                  <c:v>0.94799999999999995</c:v>
                </c:pt>
                <c:pt idx="9">
                  <c:v>0.95499999999999996</c:v>
                </c:pt>
                <c:pt idx="10">
                  <c:v>0.96399999999999997</c:v>
                </c:pt>
                <c:pt idx="11">
                  <c:v>0.97</c:v>
                </c:pt>
                <c:pt idx="12">
                  <c:v>0.97499999999999998</c:v>
                </c:pt>
                <c:pt idx="13">
                  <c:v>0.98</c:v>
                </c:pt>
                <c:pt idx="14">
                  <c:v>0.97799999999999998</c:v>
                </c:pt>
                <c:pt idx="15">
                  <c:v>0.97699999999999998</c:v>
                </c:pt>
                <c:pt idx="16">
                  <c:v>0.96899999999999997</c:v>
                </c:pt>
                <c:pt idx="17">
                  <c:v>0.95499999999999996</c:v>
                </c:pt>
                <c:pt idx="18">
                  <c:v>0.94599999999999995</c:v>
                </c:pt>
                <c:pt idx="19">
                  <c:v>0.94299999999999995</c:v>
                </c:pt>
                <c:pt idx="20">
                  <c:v>0.94199999999999995</c:v>
                </c:pt>
                <c:pt idx="21">
                  <c:v>0.94499999999999995</c:v>
                </c:pt>
                <c:pt idx="22">
                  <c:v>0.94599999999999995</c:v>
                </c:pt>
                <c:pt idx="23">
                  <c:v>0.95199999999999996</c:v>
                </c:pt>
                <c:pt idx="24">
                  <c:v>0.95599999999999996</c:v>
                </c:pt>
                <c:pt idx="25">
                  <c:v>0.95899999999999996</c:v>
                </c:pt>
                <c:pt idx="26">
                  <c:v>0.96399999999999997</c:v>
                </c:pt>
                <c:pt idx="27">
                  <c:v>0.96399999999999997</c:v>
                </c:pt>
                <c:pt idx="28">
                  <c:v>0.96399999999999997</c:v>
                </c:pt>
                <c:pt idx="29">
                  <c:v>0.95899999999999996</c:v>
                </c:pt>
                <c:pt idx="30">
                  <c:v>0.95799999999999996</c:v>
                </c:pt>
                <c:pt idx="31">
                  <c:v>0.95399999999999996</c:v>
                </c:pt>
                <c:pt idx="32">
                  <c:v>0.95299999999999996</c:v>
                </c:pt>
                <c:pt idx="33">
                  <c:v>0.95399999999999996</c:v>
                </c:pt>
                <c:pt idx="34">
                  <c:v>0.95499999999999996</c:v>
                </c:pt>
                <c:pt idx="35">
                  <c:v>0.95499999999999996</c:v>
                </c:pt>
                <c:pt idx="36">
                  <c:v>0.95199999999999996</c:v>
                </c:pt>
                <c:pt idx="37">
                  <c:v>0.95499999999999996</c:v>
                </c:pt>
                <c:pt idx="38">
                  <c:v>0.95299999999999996</c:v>
                </c:pt>
                <c:pt idx="39">
                  <c:v>0.94799999999999995</c:v>
                </c:pt>
                <c:pt idx="40">
                  <c:v>0.94399999999999995</c:v>
                </c:pt>
                <c:pt idx="41">
                  <c:v>0.94599999999999995</c:v>
                </c:pt>
                <c:pt idx="42">
                  <c:v>0.94</c:v>
                </c:pt>
                <c:pt idx="43">
                  <c:v>0.93700000000000006</c:v>
                </c:pt>
                <c:pt idx="44">
                  <c:v>0.93899999999999995</c:v>
                </c:pt>
                <c:pt idx="45">
                  <c:v>0.94099999999999995</c:v>
                </c:pt>
                <c:pt idx="46">
                  <c:v>0.94399999999999995</c:v>
                </c:pt>
                <c:pt idx="47">
                  <c:v>0.95099999999999996</c:v>
                </c:pt>
                <c:pt idx="48">
                  <c:v>0.95499999999999996</c:v>
                </c:pt>
                <c:pt idx="49">
                  <c:v>0.96199999999999997</c:v>
                </c:pt>
                <c:pt idx="50">
                  <c:v>0.96399999999999997</c:v>
                </c:pt>
                <c:pt idx="51">
                  <c:v>0.97</c:v>
                </c:pt>
                <c:pt idx="52">
                  <c:v>0.97099999999999997</c:v>
                </c:pt>
                <c:pt idx="53">
                  <c:v>0.97099999999999997</c:v>
                </c:pt>
                <c:pt idx="54">
                  <c:v>0.97099999999999997</c:v>
                </c:pt>
                <c:pt idx="55">
                  <c:v>0.97099999999999997</c:v>
                </c:pt>
                <c:pt idx="56">
                  <c:v>0.96899999999999997</c:v>
                </c:pt>
                <c:pt idx="57">
                  <c:v>0.96599999999999997</c:v>
                </c:pt>
                <c:pt idx="58">
                  <c:v>0.96799999999999997</c:v>
                </c:pt>
                <c:pt idx="59">
                  <c:v>0.97099999999999997</c:v>
                </c:pt>
                <c:pt idx="60">
                  <c:v>0.97699999999999998</c:v>
                </c:pt>
                <c:pt idx="61">
                  <c:v>0.98</c:v>
                </c:pt>
                <c:pt idx="62">
                  <c:v>0.98499999999999999</c:v>
                </c:pt>
                <c:pt idx="63">
                  <c:v>0.98699999999999999</c:v>
                </c:pt>
                <c:pt idx="64">
                  <c:v>0.98899999999999999</c:v>
                </c:pt>
                <c:pt idx="65">
                  <c:v>0.98799999999999999</c:v>
                </c:pt>
                <c:pt idx="66">
                  <c:v>0.98699999999999999</c:v>
                </c:pt>
                <c:pt idx="67">
                  <c:v>0.98199999999999998</c:v>
                </c:pt>
                <c:pt idx="68">
                  <c:v>0.98499999999999999</c:v>
                </c:pt>
                <c:pt idx="69">
                  <c:v>0.98</c:v>
                </c:pt>
                <c:pt idx="70">
                  <c:v>0.98099999999999998</c:v>
                </c:pt>
                <c:pt idx="71">
                  <c:v>0.98599999999999999</c:v>
                </c:pt>
                <c:pt idx="72">
                  <c:v>0.99099999999999999</c:v>
                </c:pt>
                <c:pt idx="73">
                  <c:v>0.998</c:v>
                </c:pt>
                <c:pt idx="74">
                  <c:v>0.997</c:v>
                </c:pt>
                <c:pt idx="75">
                  <c:v>1.008</c:v>
                </c:pt>
                <c:pt idx="76">
                  <c:v>1.012</c:v>
                </c:pt>
                <c:pt idx="77">
                  <c:v>1.0209999999999999</c:v>
                </c:pt>
                <c:pt idx="78">
                  <c:v>1.0369999999999999</c:v>
                </c:pt>
                <c:pt idx="79">
                  <c:v>1.0469999999999999</c:v>
                </c:pt>
                <c:pt idx="80">
                  <c:v>1.056</c:v>
                </c:pt>
                <c:pt idx="81">
                  <c:v>1.07</c:v>
                </c:pt>
                <c:pt idx="82">
                  <c:v>1.0840000000000001</c:v>
                </c:pt>
                <c:pt idx="83">
                  <c:v>1.093</c:v>
                </c:pt>
                <c:pt idx="84">
                  <c:v>1.109</c:v>
                </c:pt>
                <c:pt idx="85">
                  <c:v>1.121</c:v>
                </c:pt>
                <c:pt idx="86">
                  <c:v>1.137</c:v>
                </c:pt>
                <c:pt idx="87">
                  <c:v>1.151</c:v>
                </c:pt>
                <c:pt idx="88">
                  <c:v>1.1679999999999999</c:v>
                </c:pt>
                <c:pt idx="89">
                  <c:v>1.1870000000000001</c:v>
                </c:pt>
                <c:pt idx="90">
                  <c:v>1.204</c:v>
                </c:pt>
                <c:pt idx="91">
                  <c:v>1.22</c:v>
                </c:pt>
                <c:pt idx="92">
                  <c:v>1.24</c:v>
                </c:pt>
                <c:pt idx="93">
                  <c:v>1.2569999999999999</c:v>
                </c:pt>
                <c:pt idx="94">
                  <c:v>1.2769999999999999</c:v>
                </c:pt>
                <c:pt idx="95">
                  <c:v>1.304</c:v>
                </c:pt>
                <c:pt idx="96">
                  <c:v>1.323</c:v>
                </c:pt>
                <c:pt idx="97">
                  <c:v>1.3540000000000001</c:v>
                </c:pt>
                <c:pt idx="98">
                  <c:v>1.381</c:v>
                </c:pt>
                <c:pt idx="99">
                  <c:v>1.409</c:v>
                </c:pt>
                <c:pt idx="100">
                  <c:v>1.4419999999999999</c:v>
                </c:pt>
                <c:pt idx="101">
                  <c:v>1.47</c:v>
                </c:pt>
                <c:pt idx="102">
                  <c:v>1.504</c:v>
                </c:pt>
                <c:pt idx="103">
                  <c:v>1.536</c:v>
                </c:pt>
                <c:pt idx="104">
                  <c:v>1.5680000000000001</c:v>
                </c:pt>
                <c:pt idx="105">
                  <c:v>1.605</c:v>
                </c:pt>
                <c:pt idx="106">
                  <c:v>1.641</c:v>
                </c:pt>
                <c:pt idx="107">
                  <c:v>1.679</c:v>
                </c:pt>
                <c:pt idx="108">
                  <c:v>1.7210000000000001</c:v>
                </c:pt>
                <c:pt idx="109">
                  <c:v>1.762</c:v>
                </c:pt>
                <c:pt idx="110">
                  <c:v>1.806</c:v>
                </c:pt>
                <c:pt idx="111">
                  <c:v>1.853</c:v>
                </c:pt>
                <c:pt idx="112">
                  <c:v>1.907</c:v>
                </c:pt>
                <c:pt idx="113">
                  <c:v>1.956</c:v>
                </c:pt>
                <c:pt idx="114">
                  <c:v>2.016</c:v>
                </c:pt>
                <c:pt idx="115">
                  <c:v>2.0649999999999999</c:v>
                </c:pt>
                <c:pt idx="116">
                  <c:v>2.1219999999999999</c:v>
                </c:pt>
                <c:pt idx="117">
                  <c:v>2.1760000000000002</c:v>
                </c:pt>
                <c:pt idx="118">
                  <c:v>2.242</c:v>
                </c:pt>
                <c:pt idx="119">
                  <c:v>2.306</c:v>
                </c:pt>
                <c:pt idx="120">
                  <c:v>2.37</c:v>
                </c:pt>
                <c:pt idx="121">
                  <c:v>2.44</c:v>
                </c:pt>
                <c:pt idx="122">
                  <c:v>2.5139999999999998</c:v>
                </c:pt>
                <c:pt idx="123">
                  <c:v>2.5950000000000002</c:v>
                </c:pt>
                <c:pt idx="124">
                  <c:v>2.6749999999999998</c:v>
                </c:pt>
                <c:pt idx="125">
                  <c:v>2.758</c:v>
                </c:pt>
                <c:pt idx="126">
                  <c:v>2.84</c:v>
                </c:pt>
                <c:pt idx="127">
                  <c:v>2.9329999999999998</c:v>
                </c:pt>
                <c:pt idx="128">
                  <c:v>3.0209999999999999</c:v>
                </c:pt>
                <c:pt idx="129">
                  <c:v>3.1179999999999999</c:v>
                </c:pt>
                <c:pt idx="130">
                  <c:v>3.2240000000000002</c:v>
                </c:pt>
                <c:pt idx="131">
                  <c:v>3.3279999999999998</c:v>
                </c:pt>
                <c:pt idx="132">
                  <c:v>3.4460000000000002</c:v>
                </c:pt>
                <c:pt idx="133">
                  <c:v>3.5659999999999998</c:v>
                </c:pt>
                <c:pt idx="134">
                  <c:v>3.6890000000000001</c:v>
                </c:pt>
                <c:pt idx="135">
                  <c:v>3.8180000000000001</c:v>
                </c:pt>
                <c:pt idx="136">
                  <c:v>3.9540000000000002</c:v>
                </c:pt>
                <c:pt idx="137">
                  <c:v>4.0940000000000003</c:v>
                </c:pt>
                <c:pt idx="138">
                  <c:v>4.2439999999999998</c:v>
                </c:pt>
                <c:pt idx="139">
                  <c:v>4.3949999999999996</c:v>
                </c:pt>
                <c:pt idx="140">
                  <c:v>4.5590000000000002</c:v>
                </c:pt>
                <c:pt idx="141">
                  <c:v>4.7300000000000004</c:v>
                </c:pt>
                <c:pt idx="142">
                  <c:v>4.9050000000000002</c:v>
                </c:pt>
                <c:pt idx="143">
                  <c:v>5.0940000000000003</c:v>
                </c:pt>
                <c:pt idx="144">
                  <c:v>5.2830000000000004</c:v>
                </c:pt>
                <c:pt idx="145">
                  <c:v>5.4880000000000004</c:v>
                </c:pt>
                <c:pt idx="146">
                  <c:v>5.6980000000000004</c:v>
                </c:pt>
                <c:pt idx="147">
                  <c:v>5.923</c:v>
                </c:pt>
                <c:pt idx="148">
                  <c:v>6.149</c:v>
                </c:pt>
                <c:pt idx="149">
                  <c:v>6.391</c:v>
                </c:pt>
                <c:pt idx="150">
                  <c:v>6.6369999999999996</c:v>
                </c:pt>
                <c:pt idx="151">
                  <c:v>6.9</c:v>
                </c:pt>
                <c:pt idx="152">
                  <c:v>7.1619999999999999</c:v>
                </c:pt>
                <c:pt idx="153">
                  <c:v>7.4379999999999997</c:v>
                </c:pt>
                <c:pt idx="154">
                  <c:v>7.7240000000000002</c:v>
                </c:pt>
                <c:pt idx="155">
                  <c:v>8.0220000000000002</c:v>
                </c:pt>
                <c:pt idx="156">
                  <c:v>8.3209999999999997</c:v>
                </c:pt>
                <c:pt idx="157">
                  <c:v>8.6419999999999995</c:v>
                </c:pt>
                <c:pt idx="158">
                  <c:v>8.9610000000000003</c:v>
                </c:pt>
                <c:pt idx="159">
                  <c:v>9.2940000000000005</c:v>
                </c:pt>
                <c:pt idx="160">
                  <c:v>9.6270000000000007</c:v>
                </c:pt>
                <c:pt idx="161">
                  <c:v>9.9629999999999992</c:v>
                </c:pt>
                <c:pt idx="162">
                  <c:v>10.304</c:v>
                </c:pt>
                <c:pt idx="163">
                  <c:v>10.645</c:v>
                </c:pt>
                <c:pt idx="164">
                  <c:v>10.988</c:v>
                </c:pt>
                <c:pt idx="165">
                  <c:v>11.332000000000001</c:v>
                </c:pt>
                <c:pt idx="166">
                  <c:v>11.664999999999999</c:v>
                </c:pt>
                <c:pt idx="167">
                  <c:v>11.992000000000001</c:v>
                </c:pt>
                <c:pt idx="168">
                  <c:v>12.311</c:v>
                </c:pt>
                <c:pt idx="169">
                  <c:v>12.624000000000001</c:v>
                </c:pt>
                <c:pt idx="170">
                  <c:v>12.914999999999999</c:v>
                </c:pt>
                <c:pt idx="171">
                  <c:v>13.191000000000001</c:v>
                </c:pt>
                <c:pt idx="172">
                  <c:v>13.442</c:v>
                </c:pt>
                <c:pt idx="173">
                  <c:v>13.676</c:v>
                </c:pt>
                <c:pt idx="174">
                  <c:v>13.881</c:v>
                </c:pt>
                <c:pt idx="175">
                  <c:v>14.076000000000001</c:v>
                </c:pt>
                <c:pt idx="176">
                  <c:v>14.26</c:v>
                </c:pt>
                <c:pt idx="177">
                  <c:v>14.472</c:v>
                </c:pt>
                <c:pt idx="178">
                  <c:v>14.739000000000001</c:v>
                </c:pt>
                <c:pt idx="179">
                  <c:v>15.095000000000001</c:v>
                </c:pt>
                <c:pt idx="180">
                  <c:v>15.601000000000001</c:v>
                </c:pt>
                <c:pt idx="181">
                  <c:v>16.282</c:v>
                </c:pt>
                <c:pt idx="182">
                  <c:v>17.187000000000001</c:v>
                </c:pt>
                <c:pt idx="183">
                  <c:v>18.341999999999999</c:v>
                </c:pt>
                <c:pt idx="184">
                  <c:v>19.725999999999999</c:v>
                </c:pt>
                <c:pt idx="185">
                  <c:v>21.33</c:v>
                </c:pt>
                <c:pt idx="186">
                  <c:v>23.087</c:v>
                </c:pt>
                <c:pt idx="187">
                  <c:v>24.911999999999999</c:v>
                </c:pt>
                <c:pt idx="188">
                  <c:v>26.687999999999999</c:v>
                </c:pt>
                <c:pt idx="189">
                  <c:v>28.286999999999999</c:v>
                </c:pt>
                <c:pt idx="190">
                  <c:v>29.658000000000001</c:v>
                </c:pt>
                <c:pt idx="191">
                  <c:v>30.751000000000001</c:v>
                </c:pt>
                <c:pt idx="192">
                  <c:v>31.562999999999999</c:v>
                </c:pt>
                <c:pt idx="193">
                  <c:v>32.113</c:v>
                </c:pt>
                <c:pt idx="194">
                  <c:v>32.417999999999999</c:v>
                </c:pt>
                <c:pt idx="195">
                  <c:v>32.511000000000003</c:v>
                </c:pt>
                <c:pt idx="196">
                  <c:v>32.418999999999997</c:v>
                </c:pt>
                <c:pt idx="197">
                  <c:v>32.164000000000001</c:v>
                </c:pt>
                <c:pt idx="198">
                  <c:v>31.762</c:v>
                </c:pt>
                <c:pt idx="199">
                  <c:v>31.231000000000002</c:v>
                </c:pt>
                <c:pt idx="200">
                  <c:v>30.599</c:v>
                </c:pt>
                <c:pt idx="201">
                  <c:v>29.881</c:v>
                </c:pt>
                <c:pt idx="202">
                  <c:v>29.093</c:v>
                </c:pt>
                <c:pt idx="203">
                  <c:v>28.27</c:v>
                </c:pt>
                <c:pt idx="204">
                  <c:v>27.419</c:v>
                </c:pt>
                <c:pt idx="205">
                  <c:v>26.536000000000001</c:v>
                </c:pt>
                <c:pt idx="206">
                  <c:v>25.658999999999999</c:v>
                </c:pt>
                <c:pt idx="207">
                  <c:v>24.779</c:v>
                </c:pt>
                <c:pt idx="208">
                  <c:v>23.922999999999998</c:v>
                </c:pt>
                <c:pt idx="209">
                  <c:v>23.067</c:v>
                </c:pt>
                <c:pt idx="210">
                  <c:v>22.225000000000001</c:v>
                </c:pt>
                <c:pt idx="211">
                  <c:v>21.416</c:v>
                </c:pt>
                <c:pt idx="212">
                  <c:v>20.625</c:v>
                </c:pt>
                <c:pt idx="213">
                  <c:v>19.856999999999999</c:v>
                </c:pt>
                <c:pt idx="214">
                  <c:v>19.114999999999998</c:v>
                </c:pt>
                <c:pt idx="215">
                  <c:v>18.402000000000001</c:v>
                </c:pt>
                <c:pt idx="216">
                  <c:v>17.709</c:v>
                </c:pt>
                <c:pt idx="217">
                  <c:v>17.053999999999998</c:v>
                </c:pt>
                <c:pt idx="218">
                  <c:v>16.422999999999998</c:v>
                </c:pt>
                <c:pt idx="219">
                  <c:v>15.817</c:v>
                </c:pt>
                <c:pt idx="220">
                  <c:v>15.247</c:v>
                </c:pt>
                <c:pt idx="221">
                  <c:v>14.696999999999999</c:v>
                </c:pt>
                <c:pt idx="222">
                  <c:v>14.167</c:v>
                </c:pt>
                <c:pt idx="223">
                  <c:v>13.664</c:v>
                </c:pt>
                <c:pt idx="224">
                  <c:v>13.183</c:v>
                </c:pt>
                <c:pt idx="225">
                  <c:v>12.717000000000001</c:v>
                </c:pt>
                <c:pt idx="226">
                  <c:v>12.282</c:v>
                </c:pt>
                <c:pt idx="227">
                  <c:v>11.868</c:v>
                </c:pt>
                <c:pt idx="228">
                  <c:v>11.471</c:v>
                </c:pt>
                <c:pt idx="229">
                  <c:v>11.087999999999999</c:v>
                </c:pt>
                <c:pt idx="230">
                  <c:v>10.722</c:v>
                </c:pt>
                <c:pt idx="231">
                  <c:v>10.374000000000001</c:v>
                </c:pt>
                <c:pt idx="232">
                  <c:v>10.045</c:v>
                </c:pt>
                <c:pt idx="233">
                  <c:v>9.7260000000000009</c:v>
                </c:pt>
                <c:pt idx="234">
                  <c:v>9.4290000000000003</c:v>
                </c:pt>
                <c:pt idx="235">
                  <c:v>9.1419999999999995</c:v>
                </c:pt>
                <c:pt idx="236">
                  <c:v>8.8650000000000002</c:v>
                </c:pt>
                <c:pt idx="237">
                  <c:v>8.6020000000000003</c:v>
                </c:pt>
                <c:pt idx="238">
                  <c:v>8.35</c:v>
                </c:pt>
                <c:pt idx="239">
                  <c:v>8.11</c:v>
                </c:pt>
                <c:pt idx="240">
                  <c:v>7.8789999999999996</c:v>
                </c:pt>
                <c:pt idx="241">
                  <c:v>7.66</c:v>
                </c:pt>
                <c:pt idx="242">
                  <c:v>7.4450000000000003</c:v>
                </c:pt>
                <c:pt idx="243">
                  <c:v>7.242</c:v>
                </c:pt>
                <c:pt idx="244">
                  <c:v>7.0510000000000002</c:v>
                </c:pt>
                <c:pt idx="245">
                  <c:v>6.8630000000000004</c:v>
                </c:pt>
                <c:pt idx="246">
                  <c:v>6.6829999999999998</c:v>
                </c:pt>
                <c:pt idx="247">
                  <c:v>6.5110000000000001</c:v>
                </c:pt>
                <c:pt idx="248">
                  <c:v>6.3440000000000003</c:v>
                </c:pt>
                <c:pt idx="249">
                  <c:v>6.1849999999999996</c:v>
                </c:pt>
                <c:pt idx="250">
                  <c:v>6.0369999999999999</c:v>
                </c:pt>
                <c:pt idx="251">
                  <c:v>5.8920000000000003</c:v>
                </c:pt>
                <c:pt idx="252">
                  <c:v>5.7489999999999997</c:v>
                </c:pt>
                <c:pt idx="253">
                  <c:v>5.6150000000000002</c:v>
                </c:pt>
                <c:pt idx="254">
                  <c:v>5.4820000000000002</c:v>
                </c:pt>
                <c:pt idx="255">
                  <c:v>5.3550000000000004</c:v>
                </c:pt>
                <c:pt idx="256">
                  <c:v>5.2359999999999998</c:v>
                </c:pt>
                <c:pt idx="257">
                  <c:v>5.1189999999999998</c:v>
                </c:pt>
                <c:pt idx="258">
                  <c:v>5.0039999999999996</c:v>
                </c:pt>
                <c:pt idx="259">
                  <c:v>4.8940000000000001</c:v>
                </c:pt>
                <c:pt idx="260">
                  <c:v>4.79</c:v>
                </c:pt>
                <c:pt idx="261">
                  <c:v>4.694</c:v>
                </c:pt>
                <c:pt idx="262">
                  <c:v>4.5979999999999999</c:v>
                </c:pt>
                <c:pt idx="263">
                  <c:v>4.4989999999999997</c:v>
                </c:pt>
                <c:pt idx="264">
                  <c:v>4.4020000000000001</c:v>
                </c:pt>
                <c:pt idx="265">
                  <c:v>4.2990000000000004</c:v>
                </c:pt>
                <c:pt idx="266">
                  <c:v>4.2009999999999996</c:v>
                </c:pt>
                <c:pt idx="267">
                  <c:v>4.1020000000000003</c:v>
                </c:pt>
                <c:pt idx="268">
                  <c:v>3.9950000000000001</c:v>
                </c:pt>
                <c:pt idx="269">
                  <c:v>3.899</c:v>
                </c:pt>
                <c:pt idx="270">
                  <c:v>3.7919999999999998</c:v>
                </c:pt>
                <c:pt idx="271">
                  <c:v>3.6829999999999998</c:v>
                </c:pt>
                <c:pt idx="272">
                  <c:v>3.5779999999999998</c:v>
                </c:pt>
                <c:pt idx="273">
                  <c:v>3.4929999999999999</c:v>
                </c:pt>
                <c:pt idx="274">
                  <c:v>3.3980000000000001</c:v>
                </c:pt>
                <c:pt idx="275">
                  <c:v>3.3180000000000001</c:v>
                </c:pt>
                <c:pt idx="276">
                  <c:v>3.234</c:v>
                </c:pt>
                <c:pt idx="277">
                  <c:v>3.1589999999999998</c:v>
                </c:pt>
                <c:pt idx="278">
                  <c:v>3.0830000000000002</c:v>
                </c:pt>
                <c:pt idx="279">
                  <c:v>3.0169999999999999</c:v>
                </c:pt>
                <c:pt idx="280">
                  <c:v>2.9350000000000001</c:v>
                </c:pt>
                <c:pt idx="281">
                  <c:v>2.8719999999999999</c:v>
                </c:pt>
                <c:pt idx="282">
                  <c:v>2.7949999999999999</c:v>
                </c:pt>
                <c:pt idx="283">
                  <c:v>2.7330000000000001</c:v>
                </c:pt>
                <c:pt idx="284">
                  <c:v>2.665</c:v>
                </c:pt>
                <c:pt idx="285">
                  <c:v>2.6080000000000001</c:v>
                </c:pt>
                <c:pt idx="286">
                  <c:v>2.5419999999999998</c:v>
                </c:pt>
                <c:pt idx="287">
                  <c:v>2.4729999999999999</c:v>
                </c:pt>
                <c:pt idx="288">
                  <c:v>2.3969999999999998</c:v>
                </c:pt>
                <c:pt idx="289">
                  <c:v>2.3260000000000001</c:v>
                </c:pt>
                <c:pt idx="290">
                  <c:v>2.2440000000000002</c:v>
                </c:pt>
                <c:pt idx="291">
                  <c:v>2.1579999999999999</c:v>
                </c:pt>
                <c:pt idx="292">
                  <c:v>2.0720000000000001</c:v>
                </c:pt>
                <c:pt idx="293">
                  <c:v>1.982</c:v>
                </c:pt>
                <c:pt idx="294">
                  <c:v>1.889</c:v>
                </c:pt>
                <c:pt idx="295">
                  <c:v>1.782</c:v>
                </c:pt>
                <c:pt idx="296">
                  <c:v>1.69</c:v>
                </c:pt>
                <c:pt idx="297">
                  <c:v>1.5960000000000001</c:v>
                </c:pt>
                <c:pt idx="298">
                  <c:v>1.5069999999999999</c:v>
                </c:pt>
                <c:pt idx="299">
                  <c:v>1.421</c:v>
                </c:pt>
                <c:pt idx="300">
                  <c:v>1.337</c:v>
                </c:pt>
                <c:pt idx="301">
                  <c:v>1.258</c:v>
                </c:pt>
                <c:pt idx="302">
                  <c:v>1.1830000000000001</c:v>
                </c:pt>
                <c:pt idx="303">
                  <c:v>1.1160000000000001</c:v>
                </c:pt>
                <c:pt idx="304">
                  <c:v>1.0669999999999999</c:v>
                </c:pt>
                <c:pt idx="305">
                  <c:v>1.0189999999999999</c:v>
                </c:pt>
                <c:pt idx="306">
                  <c:v>0.97499999999999998</c:v>
                </c:pt>
                <c:pt idx="307">
                  <c:v>0.94399999999999995</c:v>
                </c:pt>
                <c:pt idx="308">
                  <c:v>0.91700000000000004</c:v>
                </c:pt>
                <c:pt idx="309">
                  <c:v>0.89900000000000002</c:v>
                </c:pt>
                <c:pt idx="310">
                  <c:v>0.88800000000000001</c:v>
                </c:pt>
                <c:pt idx="311">
                  <c:v>0.879</c:v>
                </c:pt>
                <c:pt idx="312">
                  <c:v>0.876</c:v>
                </c:pt>
                <c:pt idx="313">
                  <c:v>0.88200000000000001</c:v>
                </c:pt>
                <c:pt idx="314">
                  <c:v>0.88700000000000001</c:v>
                </c:pt>
                <c:pt idx="315">
                  <c:v>0.89600000000000002</c:v>
                </c:pt>
                <c:pt idx="316">
                  <c:v>0.90900000000000003</c:v>
                </c:pt>
                <c:pt idx="317">
                  <c:v>0.92</c:v>
                </c:pt>
                <c:pt idx="318">
                  <c:v>0.93600000000000005</c:v>
                </c:pt>
                <c:pt idx="319">
                  <c:v>0.94699999999999995</c:v>
                </c:pt>
                <c:pt idx="320">
                  <c:v>0.95</c:v>
                </c:pt>
                <c:pt idx="321">
                  <c:v>0.94499999999999995</c:v>
                </c:pt>
                <c:pt idx="322">
                  <c:v>0.94299999999999995</c:v>
                </c:pt>
                <c:pt idx="323">
                  <c:v>0.94399999999999995</c:v>
                </c:pt>
                <c:pt idx="324">
                  <c:v>0.94099999999999995</c:v>
                </c:pt>
                <c:pt idx="325">
                  <c:v>0.94599999999999995</c:v>
                </c:pt>
                <c:pt idx="326">
                  <c:v>0.95399999999999996</c:v>
                </c:pt>
                <c:pt idx="327">
                  <c:v>0.95899999999999996</c:v>
                </c:pt>
                <c:pt idx="328">
                  <c:v>0.96199999999999997</c:v>
                </c:pt>
                <c:pt idx="329">
                  <c:v>0.96199999999999997</c:v>
                </c:pt>
                <c:pt idx="330">
                  <c:v>0.96699999999999997</c:v>
                </c:pt>
                <c:pt idx="331">
                  <c:v>0.97199999999999998</c:v>
                </c:pt>
                <c:pt idx="332">
                  <c:v>0.97299999999999998</c:v>
                </c:pt>
                <c:pt idx="333">
                  <c:v>0.97499999999999998</c:v>
                </c:pt>
                <c:pt idx="334">
                  <c:v>0.97599999999999998</c:v>
                </c:pt>
                <c:pt idx="335">
                  <c:v>0.96899999999999997</c:v>
                </c:pt>
                <c:pt idx="336">
                  <c:v>0.96699999999999997</c:v>
                </c:pt>
                <c:pt idx="337">
                  <c:v>0.96699999999999997</c:v>
                </c:pt>
                <c:pt idx="338">
                  <c:v>0.96199999999999997</c:v>
                </c:pt>
                <c:pt idx="339">
                  <c:v>0.95799999999999996</c:v>
                </c:pt>
                <c:pt idx="340">
                  <c:v>0.95899999999999996</c:v>
                </c:pt>
                <c:pt idx="341">
                  <c:v>0.95399999999999996</c:v>
                </c:pt>
                <c:pt idx="342">
                  <c:v>0.95299999999999996</c:v>
                </c:pt>
                <c:pt idx="343">
                  <c:v>0.95099999999999996</c:v>
                </c:pt>
                <c:pt idx="344">
                  <c:v>0.94899999999999995</c:v>
                </c:pt>
                <c:pt idx="345">
                  <c:v>0.94599999999999995</c:v>
                </c:pt>
                <c:pt idx="346">
                  <c:v>0.94299999999999995</c:v>
                </c:pt>
                <c:pt idx="347">
                  <c:v>0.94199999999999995</c:v>
                </c:pt>
                <c:pt idx="348">
                  <c:v>0.94399999999999995</c:v>
                </c:pt>
                <c:pt idx="349">
                  <c:v>0.94299999999999995</c:v>
                </c:pt>
                <c:pt idx="350">
                  <c:v>0.94299999999999995</c:v>
                </c:pt>
                <c:pt idx="351">
                  <c:v>0.94599999999999995</c:v>
                </c:pt>
                <c:pt idx="352">
                  <c:v>0.94599999999999995</c:v>
                </c:pt>
                <c:pt idx="353">
                  <c:v>0.95099999999999996</c:v>
                </c:pt>
                <c:pt idx="354">
                  <c:v>0.95099999999999996</c:v>
                </c:pt>
                <c:pt idx="355">
                  <c:v>0.94799999999999995</c:v>
                </c:pt>
                <c:pt idx="356">
                  <c:v>0.94</c:v>
                </c:pt>
                <c:pt idx="357">
                  <c:v>0.93600000000000005</c:v>
                </c:pt>
                <c:pt idx="358">
                  <c:v>0.93400000000000005</c:v>
                </c:pt>
                <c:pt idx="359">
                  <c:v>0.92600000000000005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864-48ED-B6CC-56E8E3CA25BE}"/>
            </c:ext>
          </c:extLst>
        </c:ser>
        <c:ser>
          <c:idx val="1"/>
          <c:order val="1"/>
          <c:tx>
            <c:v>3000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'2000RPM'!$S$3:$S$362</c:f>
              <c:numCache>
                <c:formatCode>General</c:formatCode>
                <c:ptCount val="360"/>
                <c:pt idx="0">
                  <c:v>9.669288709751603E-4</c:v>
                </c:pt>
                <c:pt idx="1">
                  <c:v>9.6688096183407933E-4</c:v>
                </c:pt>
                <c:pt idx="2">
                  <c:v>9.6673723276653192E-4</c:v>
                </c:pt>
                <c:pt idx="3">
                  <c:v>9.6649767885373893E-4</c:v>
                </c:pt>
                <c:pt idx="4">
                  <c:v>9.6616229194486012E-4</c:v>
                </c:pt>
                <c:pt idx="5">
                  <c:v>9.6573106072769105E-4</c:v>
                </c:pt>
                <c:pt idx="6">
                  <c:v>9.6520397082766694E-4</c:v>
                </c:pt>
                <c:pt idx="7">
                  <c:v>9.6458100493519369E-4</c:v>
                </c:pt>
                <c:pt idx="8">
                  <c:v>9.6386214296133646E-4</c:v>
                </c:pt>
                <c:pt idx="9">
                  <c:v>9.6304736222190446E-4</c:v>
                </c:pt>
                <c:pt idx="10">
                  <c:v>9.6213663764996716E-4</c:v>
                </c:pt>
                <c:pt idx="11">
                  <c:v>9.6112994203684829E-4</c:v>
                </c:pt>
                <c:pt idx="12">
                  <c:v>9.6002724630164186E-4</c:v>
                </c:pt>
                <c:pt idx="13">
                  <c:v>9.5882851978929527E-4</c:v>
                </c:pt>
                <c:pt idx="14">
                  <c:v>9.575337305973065E-4</c:v>
                </c:pt>
                <c:pt idx="15">
                  <c:v>9.5614284593107789E-4</c:v>
                </c:pt>
                <c:pt idx="16">
                  <c:v>9.5465583248796355E-4</c:v>
                </c:pt>
                <c:pt idx="17">
                  <c:v>9.5307265687004741E-4</c:v>
                </c:pt>
                <c:pt idx="18">
                  <c:v>9.5139328602567225E-4</c:v>
                </c:pt>
                <c:pt idx="19">
                  <c:v>9.4961768771973602E-4</c:v>
                </c:pt>
                <c:pt idx="20">
                  <c:v>9.4774583103275829E-4</c:v>
                </c:pt>
                <c:pt idx="21">
                  <c:v>9.4577768688869997E-4</c:v>
                </c:pt>
                <c:pt idx="22">
                  <c:v>9.4371322861150787E-4</c:v>
                </c:pt>
                <c:pt idx="23">
                  <c:v>9.4155243251032846E-4</c:v>
                </c:pt>
                <c:pt idx="24">
                  <c:v>9.3929527849332002E-4</c:v>
                </c:pt>
                <c:pt idx="25">
                  <c:v>9.3694175070995454E-4</c:v>
                </c:pt>
                <c:pt idx="26">
                  <c:v>9.3449183822168246E-4</c:v>
                </c:pt>
                <c:pt idx="27">
                  <c:v>9.319455357007934E-4</c:v>
                </c:pt>
                <c:pt idx="28">
                  <c:v>9.2930284415727274E-4</c:v>
                </c:pt>
                <c:pt idx="29">
                  <c:v>9.2656377169341234E-4</c:v>
                </c:pt>
                <c:pt idx="30">
                  <c:v>9.237283342858958E-4</c:v>
                </c:pt>
                <c:pt idx="31">
                  <c:v>9.2079655659502429E-4</c:v>
                </c:pt>
                <c:pt idx="32">
                  <c:v>9.1776847280070984E-4</c:v>
                </c:pt>
                <c:pt idx="33">
                  <c:v>9.146441274647994E-4</c:v>
                </c:pt>
                <c:pt idx="34">
                  <c:v>9.1142357641924249E-4</c:v>
                </c:pt>
                <c:pt idx="35">
                  <c:v>9.0810688767955659E-4</c:v>
                </c:pt>
                <c:pt idx="36">
                  <c:v>9.046941423829746E-4</c:v>
                </c:pt>
                <c:pt idx="37">
                  <c:v>9.011854357505951E-4</c:v>
                </c:pt>
                <c:pt idx="38">
                  <c:v>8.9758087807279257E-4</c:v>
                </c:pt>
                <c:pt idx="39">
                  <c:v>8.9388059571705793E-4</c:v>
                </c:pt>
                <c:pt idx="40">
                  <c:v>8.9008473215737463E-4</c:v>
                </c:pt>
                <c:pt idx="41">
                  <c:v>8.8619344902415615E-4</c:v>
                </c:pt>
                <c:pt idx="42">
                  <c:v>8.8220692717367775E-4</c:v>
                </c:pt>
                <c:pt idx="43">
                  <c:v>8.7812536777586998E-4</c:v>
                </c:pt>
                <c:pt idx="44">
                  <c:v>8.7394899341923309E-4</c:v>
                </c:pt>
                <c:pt idx="45">
                  <c:v>8.6967804923156634E-4</c:v>
                </c:pt>
                <c:pt idx="46">
                  <c:v>8.6531280401509509E-4</c:v>
                </c:pt>
                <c:pt idx="47">
                  <c:v>8.6085355139450153E-4</c:v>
                </c:pt>
                <c:pt idx="48">
                  <c:v>8.5630061097626887E-4</c:v>
                </c:pt>
                <c:pt idx="49">
                  <c:v>8.516543295176525E-4</c:v>
                </c:pt>
                <c:pt idx="50">
                  <c:v>8.4691508210350472E-4</c:v>
                </c:pt>
                <c:pt idx="51">
                  <c:v>8.4208327332908092E-4</c:v>
                </c:pt>
                <c:pt idx="52">
                  <c:v>8.3715933848687099E-4</c:v>
                </c:pt>
                <c:pt idx="53">
                  <c:v>8.3214374475539953E-4</c:v>
                </c:pt>
                <c:pt idx="54">
                  <c:v>8.2703699238785794E-4</c:v>
                </c:pt>
                <c:pt idx="55">
                  <c:v>8.2183961589834273E-4</c:v>
                </c:pt>
                <c:pt idx="56">
                  <c:v>8.1655218524338434E-4</c:v>
                </c:pt>
                <c:pt idx="57">
                  <c:v>8.1117530699638266E-4</c:v>
                </c:pt>
                <c:pt idx="58">
                  <c:v>8.0570962551247606E-4</c:v>
                </c:pt>
                <c:pt idx="59">
                  <c:v>8.0015582408130806E-4</c:v>
                </c:pt>
                <c:pt idx="60">
                  <c:v>7.9451462606508266E-4</c:v>
                </c:pt>
                <c:pt idx="61">
                  <c:v>7.8878679601924616E-4</c:v>
                </c:pt>
                <c:pt idx="62">
                  <c:v>7.8297314079306499E-4</c:v>
                </c:pt>
                <c:pt idx="63">
                  <c:v>7.7707451060733625E-4</c:v>
                </c:pt>
                <c:pt idx="64">
                  <c:v>7.7109180010641602E-4</c:v>
                </c:pt>
                <c:pt idx="65">
                  <c:v>7.6502594938172039E-4</c:v>
                </c:pt>
                <c:pt idx="66">
                  <c:v>7.5887794496383204E-4</c:v>
                </c:pt>
                <c:pt idx="67">
                  <c:v>7.5264882078032497E-4</c:v>
                </c:pt>
                <c:pt idx="68">
                  <c:v>7.4633965907641784E-4</c:v>
                </c:pt>
                <c:pt idx="69">
                  <c:v>7.3995159129556566E-4</c:v>
                </c:pt>
                <c:pt idx="70">
                  <c:v>7.334857989171156E-4</c:v>
                </c:pt>
                <c:pt idx="71">
                  <c:v>7.2694351424817439E-4</c:v>
                </c:pt>
                <c:pt idx="72">
                  <c:v>7.2032602116686923E-4</c:v>
                </c:pt>
                <c:pt idx="73">
                  <c:v>7.1363465581423115E-4</c:v>
                </c:pt>
                <c:pt idx="74">
                  <c:v>7.0687080723197979E-4</c:v>
                </c:pt>
                <c:pt idx="75">
                  <c:v>7.0003591794356589E-4</c:v>
                </c:pt>
                <c:pt idx="76">
                  <c:v>6.9313148447589098E-4</c:v>
                </c:pt>
                <c:pt idx="77">
                  <c:v>6.8615905781922834E-4</c:v>
                </c:pt>
                <c:pt idx="78">
                  <c:v>6.7912024382295755E-4</c:v>
                </c:pt>
                <c:pt idx="79">
                  <c:v>6.7201670352483962E-4</c:v>
                </c:pt>
                <c:pt idx="80">
                  <c:v>6.6485015341168031E-4</c:v>
                </c:pt>
                <c:pt idx="81">
                  <c:v>6.5762236560936121E-4</c:v>
                </c:pt>
                <c:pt idx="82">
                  <c:v>6.5033516800035618E-4</c:v>
                </c:pt>
                <c:pt idx="83">
                  <c:v>6.4299044426699772E-4</c:v>
                </c:pt>
                <c:pt idx="84">
                  <c:v>6.3559013385892666E-4</c:v>
                </c:pt>
                <c:pt idx="85">
                  <c:v>6.2813623188331079E-4</c:v>
                </c:pt>
                <c:pt idx="86">
                  <c:v>6.2063078891660191E-4</c:v>
                </c:pt>
                <c:pt idx="87">
                  <c:v>6.1307591073677271E-4</c:v>
                </c:pt>
                <c:pt idx="88">
                  <c:v>6.054737579751716E-4</c:v>
                </c:pt>
                <c:pt idx="89">
                  <c:v>5.9782654568730869E-4</c:v>
                </c:pt>
                <c:pt idx="90">
                  <c:v>5.9013654284209723E-4</c:v>
                </c:pt>
                <c:pt idx="91">
                  <c:v>5.8240607172926179E-4</c:v>
                </c:pt>
                <c:pt idx="92">
                  <c:v>5.7463750728482712E-4</c:v>
                </c:pt>
                <c:pt idx="93">
                  <c:v>5.6683327633480821E-4</c:v>
                </c:pt>
                <c:pt idx="94">
                  <c:v>5.5899585675741866E-4</c:v>
                </c:pt>
                <c:pt idx="95">
                  <c:v>5.5112777656431567E-4</c:v>
                </c:pt>
                <c:pt idx="96">
                  <c:v>5.4323161290160743E-4</c:v>
                </c:pt>
                <c:pt idx="97">
                  <c:v>5.3530999097153495E-4</c:v>
                </c:pt>
                <c:pt idx="98">
                  <c:v>5.2736558287594772E-4</c:v>
                </c:pt>
                <c:pt idx="99">
                  <c:v>5.1940110638286916E-4</c:v>
                </c:pt>
                <c:pt idx="100">
                  <c:v>5.1141932361764423E-4</c:v>
                </c:pt>
                <c:pt idx="101">
                  <c:v>5.0342303968033272E-4</c:v>
                </c:pt>
                <c:pt idx="102">
                  <c:v>4.9541510119119044E-4</c:v>
                </c:pt>
                <c:pt idx="103">
                  <c:v>4.8739839476623836E-4</c:v>
                </c:pt>
                <c:pt idx="104">
                  <c:v>4.793758454250816E-4</c:v>
                </c:pt>
                <c:pt idx="105">
                  <c:v>4.713504149332896E-4</c:v>
                </c:pt>
                <c:pt idx="106">
                  <c:v>4.6332510008177978E-4</c:v>
                </c:pt>
                <c:pt idx="107">
                  <c:v>4.5530293090578528E-4</c:v>
                </c:pt>
                <c:pt idx="108">
                  <c:v>4.4728696884610043E-4</c:v>
                </c:pt>
                <c:pt idx="109">
                  <c:v>4.3928030485540829E-4</c:v>
                </c:pt>
                <c:pt idx="110">
                  <c:v>4.3128605745258925E-4</c:v>
                </c:pt>
                <c:pt idx="111">
                  <c:v>4.2330737072800379E-4</c:v>
                </c:pt>
                <c:pt idx="112">
                  <c:v>4.1534741230280685E-4</c:v>
                </c:pt>
                <c:pt idx="113">
                  <c:v>4.0740937124542607E-4</c:v>
                </c:pt>
                <c:pt idx="114">
                  <c:v>3.9949645594838305E-4</c:v>
                </c:pt>
                <c:pt idx="115">
                  <c:v>3.9161189196868212E-4</c:v>
                </c:pt>
                <c:pt idx="116">
                  <c:v>3.8375891983501956E-4</c:v>
                </c:pt>
                <c:pt idx="117">
                  <c:v>3.7594079282509026E-4</c:v>
                </c:pt>
                <c:pt idx="118">
                  <c:v>3.6816077471627537E-4</c:v>
                </c:pt>
                <c:pt idx="119">
                  <c:v>3.6042213751299784E-4</c:v>
                </c:pt>
                <c:pt idx="120">
                  <c:v>3.5272815915401805E-4</c:v>
                </c:pt>
                <c:pt idx="121">
                  <c:v>3.4508212120292977E-4</c:v>
                </c:pt>
                <c:pt idx="122">
                  <c:v>3.3748730652507911E-4</c:v>
                </c:pt>
                <c:pt idx="123">
                  <c:v>3.2994699695410186E-4</c:v>
                </c:pt>
                <c:pt idx="124">
                  <c:v>3.2246447095122193E-4</c:v>
                </c:pt>
                <c:pt idx="125">
                  <c:v>3.1504300126040707E-4</c:v>
                </c:pt>
                <c:pt idx="126">
                  <c:v>3.0768585256241718E-4</c:v>
                </c:pt>
                <c:pt idx="127">
                  <c:v>3.0039627913071147E-4</c:v>
                </c:pt>
                <c:pt idx="128">
                  <c:v>2.9317752249211873E-4</c:v>
                </c:pt>
                <c:pt idx="129">
                  <c:v>2.8603280909508648E-4</c:v>
                </c:pt>
                <c:pt idx="130">
                  <c:v>2.7896534798825545E-4</c:v>
                </c:pt>
                <c:pt idx="131">
                  <c:v>2.7197832851201271E-4</c:v>
                </c:pt>
                <c:pt idx="132">
                  <c:v>2.6507491800559224E-4</c:v>
                </c:pt>
                <c:pt idx="133">
                  <c:v>2.5825825953219899E-4</c:v>
                </c:pt>
                <c:pt idx="134">
                  <c:v>2.5153146962453928E-4</c:v>
                </c:pt>
                <c:pt idx="135">
                  <c:v>2.4489763605304622E-4</c:v>
                </c:pt>
                <c:pt idx="136">
                  <c:v>2.3835981561898644E-4</c:v>
                </c:pt>
                <c:pt idx="137">
                  <c:v>2.319210319745453E-4</c:v>
                </c:pt>
                <c:pt idx="138">
                  <c:v>2.2558427347188251E-4</c:v>
                </c:pt>
                <c:pt idx="139">
                  <c:v>2.1935249104305379E-4</c:v>
                </c:pt>
                <c:pt idx="140">
                  <c:v>2.1322859611260002E-4</c:v>
                </c:pt>
                <c:pt idx="141">
                  <c:v>2.072154585445027E-4</c:v>
                </c:pt>
                <c:pt idx="142">
                  <c:v>2.0131590462511433E-4</c:v>
                </c:pt>
                <c:pt idx="143">
                  <c:v>1.955327150835759E-4</c:v>
                </c:pt>
                <c:pt idx="144">
                  <c:v>1.8986862315114114E-4</c:v>
                </c:pt>
                <c:pt idx="145">
                  <c:v>1.8432631266073737E-4</c:v>
                </c:pt>
                <c:pt idx="146">
                  <c:v>1.7890841618800802E-4</c:v>
                </c:pt>
                <c:pt idx="147">
                  <c:v>1.7361751323498962E-4</c:v>
                </c:pt>
                <c:pt idx="148">
                  <c:v>1.6845612845750542E-4</c:v>
                </c:pt>
                <c:pt idx="149">
                  <c:v>1.6342672993726373E-4</c:v>
                </c:pt>
                <c:pt idx="150">
                  <c:v>1.5853172749958505E-4</c:v>
                </c:pt>
                <c:pt idx="151">
                  <c:v>1.5377347107760502E-4</c:v>
                </c:pt>
                <c:pt idx="152">
                  <c:v>1.4915424912372374E-4</c:v>
                </c:pt>
                <c:pt idx="153">
                  <c:v>1.4467628706901924E-4</c:v>
                </c:pt>
                <c:pt idx="154">
                  <c:v>1.4034174583126469E-4</c:v>
                </c:pt>
                <c:pt idx="155">
                  <c:v>1.3615272037214017E-4</c:v>
                </c:pt>
                <c:pt idx="156">
                  <c:v>1.3211123830416755E-4</c:v>
                </c:pt>
                <c:pt idx="157">
                  <c:v>1.2821925854784654E-4</c:v>
                </c:pt>
                <c:pt idx="158">
                  <c:v>1.2447867003942102E-4</c:v>
                </c:pt>
                <c:pt idx="159">
                  <c:v>1.2089129048965279E-4</c:v>
                </c:pt>
                <c:pt idx="160">
                  <c:v>1.1745886519394763E-4</c:v>
                </c:pt>
                <c:pt idx="161">
                  <c:v>1.1418306589412685E-4</c:v>
                </c:pt>
                <c:pt idx="162">
                  <c:v>1.1106548969210958E-4</c:v>
                </c:pt>
                <c:pt idx="163">
                  <c:v>1.0810765801573283E-4</c:v>
                </c:pt>
                <c:pt idx="164">
                  <c:v>1.0531101563690748E-4</c:v>
                </c:pt>
                <c:pt idx="165">
                  <c:v>1.0267692974228131E-4</c:v>
                </c:pt>
                <c:pt idx="166">
                  <c:v>1.0020668905655064E-4</c:v>
                </c:pt>
                <c:pt idx="167">
                  <c:v>9.7901503018546761E-5</c:v>
                </c:pt>
                <c:pt idx="168">
                  <c:v>9.5762501010196447E-5</c:v>
                </c:pt>
                <c:pt idx="169">
                  <c:v>9.3790731638442357E-5</c:v>
                </c:pt>
                <c:pt idx="170">
                  <c:v>9.1987162070191711E-5</c:v>
                </c:pt>
                <c:pt idx="171">
                  <c:v>9.0352677420348106E-5</c:v>
                </c:pt>
                <c:pt idx="172">
                  <c:v>8.8888080192973105E-5</c:v>
                </c:pt>
                <c:pt idx="173">
                  <c:v>8.7594089775606737E-5</c:v>
                </c:pt>
                <c:pt idx="174">
                  <c:v>8.6471341986777024E-5</c:v>
                </c:pt>
                <c:pt idx="175">
                  <c:v>8.5520388676717081E-5</c:v>
                </c:pt>
                <c:pt idx="176">
                  <c:v>8.4741697381301274E-5</c:v>
                </c:pt>
                <c:pt idx="177">
                  <c:v>8.4135651029212277E-5</c:v>
                </c:pt>
                <c:pt idx="178">
                  <c:v>8.3702547702345356E-5</c:v>
                </c:pt>
                <c:pt idx="179">
                  <c:v>8.3442600449452846E-5</c:v>
                </c:pt>
                <c:pt idx="180">
                  <c:v>8.3355937153031058E-5</c:v>
                </c:pt>
                <c:pt idx="181">
                  <c:v>8.3442600449452846E-5</c:v>
                </c:pt>
                <c:pt idx="182">
                  <c:v>8.3702547702345356E-5</c:v>
                </c:pt>
                <c:pt idx="183">
                  <c:v>8.4135651029212277E-5</c:v>
                </c:pt>
                <c:pt idx="184">
                  <c:v>8.4741697381301274E-5</c:v>
                </c:pt>
                <c:pt idx="185">
                  <c:v>8.5520388676717081E-5</c:v>
                </c:pt>
                <c:pt idx="186">
                  <c:v>8.6471341986777024E-5</c:v>
                </c:pt>
                <c:pt idx="187">
                  <c:v>8.7594089775606737E-5</c:v>
                </c:pt>
                <c:pt idx="188">
                  <c:v>8.8888080192973105E-5</c:v>
                </c:pt>
                <c:pt idx="189">
                  <c:v>9.0352677420348106E-5</c:v>
                </c:pt>
                <c:pt idx="190">
                  <c:v>9.1987162070191711E-5</c:v>
                </c:pt>
                <c:pt idx="191">
                  <c:v>9.3790731638442357E-5</c:v>
                </c:pt>
                <c:pt idx="192">
                  <c:v>9.5762501010196447E-5</c:v>
                </c:pt>
                <c:pt idx="193">
                  <c:v>9.7901503018546761E-5</c:v>
                </c:pt>
                <c:pt idx="194">
                  <c:v>1.0020668905655064E-4</c:v>
                </c:pt>
                <c:pt idx="195">
                  <c:v>1.0267692974228131E-4</c:v>
                </c:pt>
                <c:pt idx="196">
                  <c:v>1.0531101563690748E-4</c:v>
                </c:pt>
                <c:pt idx="197">
                  <c:v>1.0810765801573283E-4</c:v>
                </c:pt>
                <c:pt idx="198">
                  <c:v>1.1106548969210958E-4</c:v>
                </c:pt>
                <c:pt idx="199">
                  <c:v>1.1418306589412685E-4</c:v>
                </c:pt>
                <c:pt idx="200">
                  <c:v>1.1745886519394763E-4</c:v>
                </c:pt>
                <c:pt idx="201">
                  <c:v>1.2089129048965279E-4</c:v>
                </c:pt>
                <c:pt idx="202">
                  <c:v>1.2447867003942102E-4</c:v>
                </c:pt>
                <c:pt idx="203">
                  <c:v>1.2821925854784654E-4</c:v>
                </c:pt>
                <c:pt idx="204">
                  <c:v>1.3211123830416755E-4</c:v>
                </c:pt>
                <c:pt idx="205">
                  <c:v>1.3615272037214017E-4</c:v>
                </c:pt>
                <c:pt idx="206">
                  <c:v>1.4034174583126469E-4</c:v>
                </c:pt>
                <c:pt idx="207">
                  <c:v>1.4467628706901924E-4</c:v>
                </c:pt>
                <c:pt idx="208">
                  <c:v>1.4915424912372374E-4</c:v>
                </c:pt>
                <c:pt idx="209">
                  <c:v>1.5377347107760502E-4</c:v>
                </c:pt>
                <c:pt idx="210">
                  <c:v>1.5853172749958505E-4</c:v>
                </c:pt>
                <c:pt idx="211">
                  <c:v>1.6342672993726373E-4</c:v>
                </c:pt>
                <c:pt idx="212">
                  <c:v>1.6845612845750542E-4</c:v>
                </c:pt>
                <c:pt idx="213">
                  <c:v>1.7361751323498962E-4</c:v>
                </c:pt>
                <c:pt idx="214">
                  <c:v>1.7890841618800802E-4</c:v>
                </c:pt>
                <c:pt idx="215">
                  <c:v>1.8432631266073737E-4</c:v>
                </c:pt>
                <c:pt idx="216">
                  <c:v>1.8986862315114114E-4</c:v>
                </c:pt>
                <c:pt idx="217">
                  <c:v>1.955327150835759E-4</c:v>
                </c:pt>
                <c:pt idx="218">
                  <c:v>2.0131590462511433E-4</c:v>
                </c:pt>
                <c:pt idx="219">
                  <c:v>2.072154585445027E-4</c:v>
                </c:pt>
                <c:pt idx="220">
                  <c:v>2.1322859611260002E-4</c:v>
                </c:pt>
                <c:pt idx="221">
                  <c:v>2.1935249104305379E-4</c:v>
                </c:pt>
                <c:pt idx="222">
                  <c:v>2.2558427347188251E-4</c:v>
                </c:pt>
                <c:pt idx="223">
                  <c:v>2.319210319745453E-4</c:v>
                </c:pt>
                <c:pt idx="224">
                  <c:v>2.3835981561898644E-4</c:v>
                </c:pt>
                <c:pt idx="225">
                  <c:v>2.4489763605304622E-4</c:v>
                </c:pt>
                <c:pt idx="226">
                  <c:v>2.5153146962453928E-4</c:v>
                </c:pt>
                <c:pt idx="227">
                  <c:v>2.5825825953219899E-4</c:v>
                </c:pt>
                <c:pt idx="228">
                  <c:v>2.6507491800559224E-4</c:v>
                </c:pt>
                <c:pt idx="229">
                  <c:v>2.7197832851201271E-4</c:v>
                </c:pt>
                <c:pt idx="230">
                  <c:v>2.7896534798825545E-4</c:v>
                </c:pt>
                <c:pt idx="231">
                  <c:v>2.8603280909508648E-4</c:v>
                </c:pt>
                <c:pt idx="232">
                  <c:v>2.9317752249211873E-4</c:v>
                </c:pt>
                <c:pt idx="233">
                  <c:v>3.0039627913071147E-4</c:v>
                </c:pt>
                <c:pt idx="234">
                  <c:v>3.0768585256241718E-4</c:v>
                </c:pt>
                <c:pt idx="235">
                  <c:v>3.1504300126040707E-4</c:v>
                </c:pt>
                <c:pt idx="236">
                  <c:v>3.2246447095122193E-4</c:v>
                </c:pt>
                <c:pt idx="237">
                  <c:v>3.2994699695410186E-4</c:v>
                </c:pt>
                <c:pt idx="238">
                  <c:v>3.3748730652507911E-4</c:v>
                </c:pt>
                <c:pt idx="239">
                  <c:v>3.4508212120292977E-4</c:v>
                </c:pt>
                <c:pt idx="240">
                  <c:v>3.5272815915401805E-4</c:v>
                </c:pt>
                <c:pt idx="241">
                  <c:v>3.6042213751299784E-4</c:v>
                </c:pt>
                <c:pt idx="242">
                  <c:v>3.6816077471627537E-4</c:v>
                </c:pt>
                <c:pt idx="243">
                  <c:v>3.7594079282509026E-4</c:v>
                </c:pt>
                <c:pt idx="244">
                  <c:v>3.8375891983501956E-4</c:v>
                </c:pt>
                <c:pt idx="245">
                  <c:v>3.9161189196868212E-4</c:v>
                </c:pt>
                <c:pt idx="246">
                  <c:v>3.9949645594838305E-4</c:v>
                </c:pt>
                <c:pt idx="247">
                  <c:v>4.0740937124542607E-4</c:v>
                </c:pt>
                <c:pt idx="248">
                  <c:v>4.1534741230280685E-4</c:v>
                </c:pt>
                <c:pt idx="249">
                  <c:v>4.2330737072800379E-4</c:v>
                </c:pt>
                <c:pt idx="250">
                  <c:v>4.3128605745258925E-4</c:v>
                </c:pt>
                <c:pt idx="251">
                  <c:v>4.3928030485540829E-4</c:v>
                </c:pt>
                <c:pt idx="252">
                  <c:v>4.4728696884610043E-4</c:v>
                </c:pt>
                <c:pt idx="253">
                  <c:v>4.5530293090578528E-4</c:v>
                </c:pt>
                <c:pt idx="254">
                  <c:v>4.6332510008177978E-4</c:v>
                </c:pt>
                <c:pt idx="255">
                  <c:v>4.713504149332896E-4</c:v>
                </c:pt>
                <c:pt idx="256">
                  <c:v>4.793758454250816E-4</c:v>
                </c:pt>
                <c:pt idx="257">
                  <c:v>4.8739839476623836E-4</c:v>
                </c:pt>
                <c:pt idx="258">
                  <c:v>4.9541510119119044E-4</c:v>
                </c:pt>
                <c:pt idx="259">
                  <c:v>5.0342303968033272E-4</c:v>
                </c:pt>
                <c:pt idx="260">
                  <c:v>5.1141932361764423E-4</c:v>
                </c:pt>
                <c:pt idx="261">
                  <c:v>5.1940110638286916E-4</c:v>
                </c:pt>
                <c:pt idx="262">
                  <c:v>5.2736558287594772E-4</c:v>
                </c:pt>
                <c:pt idx="263">
                  <c:v>5.3530999097153495E-4</c:v>
                </c:pt>
                <c:pt idx="264">
                  <c:v>5.4323161290160743E-4</c:v>
                </c:pt>
                <c:pt idx="265">
                  <c:v>5.5112777656431567E-4</c:v>
                </c:pt>
                <c:pt idx="266">
                  <c:v>5.5899585675741866E-4</c:v>
                </c:pt>
                <c:pt idx="267">
                  <c:v>5.6683327633480821E-4</c:v>
                </c:pt>
                <c:pt idx="268">
                  <c:v>5.7463750728482712E-4</c:v>
                </c:pt>
                <c:pt idx="269">
                  <c:v>5.8240607172926179E-4</c:v>
                </c:pt>
                <c:pt idx="270">
                  <c:v>5.9013654284209723E-4</c:v>
                </c:pt>
                <c:pt idx="271">
                  <c:v>5.9782654568730869E-4</c:v>
                </c:pt>
                <c:pt idx="272">
                  <c:v>6.054737579751716E-4</c:v>
                </c:pt>
                <c:pt idx="273">
                  <c:v>6.1307591073677271E-4</c:v>
                </c:pt>
                <c:pt idx="274">
                  <c:v>6.2063078891660191E-4</c:v>
                </c:pt>
                <c:pt idx="275">
                  <c:v>6.2813623188331079E-4</c:v>
                </c:pt>
                <c:pt idx="276">
                  <c:v>6.3559013385892666E-4</c:v>
                </c:pt>
                <c:pt idx="277">
                  <c:v>6.4299044426699772E-4</c:v>
                </c:pt>
                <c:pt idx="278">
                  <c:v>6.5033516800035618E-4</c:v>
                </c:pt>
                <c:pt idx="279">
                  <c:v>6.5762236560936121E-4</c:v>
                </c:pt>
                <c:pt idx="280">
                  <c:v>6.6485015341168031E-4</c:v>
                </c:pt>
                <c:pt idx="281">
                  <c:v>6.7201670352483962E-4</c:v>
                </c:pt>
                <c:pt idx="282">
                  <c:v>6.7912024382295755E-4</c:v>
                </c:pt>
                <c:pt idx="283">
                  <c:v>6.8615905781922834E-4</c:v>
                </c:pt>
                <c:pt idx="284">
                  <c:v>6.9313148447589098E-4</c:v>
                </c:pt>
                <c:pt idx="285">
                  <c:v>7.0003591794356589E-4</c:v>
                </c:pt>
                <c:pt idx="286">
                  <c:v>7.0687080723197979E-4</c:v>
                </c:pt>
                <c:pt idx="287">
                  <c:v>7.1363465581423115E-4</c:v>
                </c:pt>
                <c:pt idx="288">
                  <c:v>7.2032602116686923E-4</c:v>
                </c:pt>
                <c:pt idx="289">
                  <c:v>7.2694351424817439E-4</c:v>
                </c:pt>
                <c:pt idx="290">
                  <c:v>7.334857989171156E-4</c:v>
                </c:pt>
                <c:pt idx="291">
                  <c:v>7.3995159129556566E-4</c:v>
                </c:pt>
                <c:pt idx="292">
                  <c:v>7.4633965907641784E-4</c:v>
                </c:pt>
                <c:pt idx="293">
                  <c:v>7.5264882078032497E-4</c:v>
                </c:pt>
                <c:pt idx="294">
                  <c:v>7.5887794496383204E-4</c:v>
                </c:pt>
                <c:pt idx="295">
                  <c:v>7.6502594938172039E-4</c:v>
                </c:pt>
                <c:pt idx="296">
                  <c:v>7.7109180010641602E-4</c:v>
                </c:pt>
                <c:pt idx="297">
                  <c:v>7.7707451060733625E-4</c:v>
                </c:pt>
                <c:pt idx="298">
                  <c:v>7.8297314079306499E-4</c:v>
                </c:pt>
                <c:pt idx="299">
                  <c:v>7.8878679601924616E-4</c:v>
                </c:pt>
                <c:pt idx="300">
                  <c:v>7.9451462606508266E-4</c:v>
                </c:pt>
                <c:pt idx="301">
                  <c:v>8.0015582408130806E-4</c:v>
                </c:pt>
                <c:pt idx="302">
                  <c:v>8.0570962551247606E-4</c:v>
                </c:pt>
                <c:pt idx="303">
                  <c:v>8.1117530699638266E-4</c:v>
                </c:pt>
                <c:pt idx="304">
                  <c:v>8.1655218524338434E-4</c:v>
                </c:pt>
                <c:pt idx="305">
                  <c:v>8.2183961589834273E-4</c:v>
                </c:pt>
                <c:pt idx="306">
                  <c:v>8.2703699238785794E-4</c:v>
                </c:pt>
                <c:pt idx="307">
                  <c:v>8.3214374475539953E-4</c:v>
                </c:pt>
                <c:pt idx="308">
                  <c:v>8.3715933848687099E-4</c:v>
                </c:pt>
                <c:pt idx="309">
                  <c:v>8.4208327332908092E-4</c:v>
                </c:pt>
                <c:pt idx="310">
                  <c:v>8.4691508210350472E-4</c:v>
                </c:pt>
                <c:pt idx="311">
                  <c:v>8.516543295176525E-4</c:v>
                </c:pt>
                <c:pt idx="312">
                  <c:v>8.5630061097626887E-4</c:v>
                </c:pt>
                <c:pt idx="313">
                  <c:v>8.6085355139450153E-4</c:v>
                </c:pt>
                <c:pt idx="314">
                  <c:v>8.6531280401509509E-4</c:v>
                </c:pt>
                <c:pt idx="315">
                  <c:v>8.6967804923156634E-4</c:v>
                </c:pt>
                <c:pt idx="316">
                  <c:v>8.7394899341923309E-4</c:v>
                </c:pt>
                <c:pt idx="317">
                  <c:v>8.7812536777586998E-4</c:v>
                </c:pt>
                <c:pt idx="318">
                  <c:v>8.8220692717367775E-4</c:v>
                </c:pt>
                <c:pt idx="319">
                  <c:v>8.8619344902415615E-4</c:v>
                </c:pt>
                <c:pt idx="320">
                  <c:v>8.9008473215737463E-4</c:v>
                </c:pt>
                <c:pt idx="321">
                  <c:v>8.9388059571705793E-4</c:v>
                </c:pt>
                <c:pt idx="322">
                  <c:v>8.9758087807279257E-4</c:v>
                </c:pt>
                <c:pt idx="323">
                  <c:v>9.011854357505951E-4</c:v>
                </c:pt>
                <c:pt idx="324">
                  <c:v>9.046941423829746E-4</c:v>
                </c:pt>
                <c:pt idx="325">
                  <c:v>9.0810688767955659E-4</c:v>
                </c:pt>
                <c:pt idx="326">
                  <c:v>9.1142357641924249E-4</c:v>
                </c:pt>
                <c:pt idx="327">
                  <c:v>9.146441274647994E-4</c:v>
                </c:pt>
                <c:pt idx="328">
                  <c:v>9.1776847280070984E-4</c:v>
                </c:pt>
                <c:pt idx="329">
                  <c:v>9.2079655659502429E-4</c:v>
                </c:pt>
                <c:pt idx="330">
                  <c:v>9.237283342858958E-4</c:v>
                </c:pt>
                <c:pt idx="331">
                  <c:v>9.2656377169341234E-4</c:v>
                </c:pt>
                <c:pt idx="332">
                  <c:v>9.2930284415727274E-4</c:v>
                </c:pt>
                <c:pt idx="333">
                  <c:v>9.319455357007934E-4</c:v>
                </c:pt>
                <c:pt idx="334">
                  <c:v>9.3449183822168246E-4</c:v>
                </c:pt>
                <c:pt idx="335">
                  <c:v>9.3694175070995454E-4</c:v>
                </c:pt>
                <c:pt idx="336">
                  <c:v>9.3929527849332002E-4</c:v>
                </c:pt>
                <c:pt idx="337">
                  <c:v>9.4155243251032846E-4</c:v>
                </c:pt>
                <c:pt idx="338">
                  <c:v>9.4371322861150787E-4</c:v>
                </c:pt>
                <c:pt idx="339">
                  <c:v>9.4577768688869997E-4</c:v>
                </c:pt>
                <c:pt idx="340">
                  <c:v>9.4774583103275829E-4</c:v>
                </c:pt>
                <c:pt idx="341">
                  <c:v>9.4961768771973602E-4</c:v>
                </c:pt>
                <c:pt idx="342">
                  <c:v>9.5139328602567225E-4</c:v>
                </c:pt>
                <c:pt idx="343">
                  <c:v>9.5307265687004741E-4</c:v>
                </c:pt>
                <c:pt idx="344">
                  <c:v>9.5465583248796355E-4</c:v>
                </c:pt>
                <c:pt idx="345">
                  <c:v>9.5614284593107789E-4</c:v>
                </c:pt>
                <c:pt idx="346">
                  <c:v>9.575337305973065E-4</c:v>
                </c:pt>
                <c:pt idx="347">
                  <c:v>9.5882851978929527E-4</c:v>
                </c:pt>
                <c:pt idx="348">
                  <c:v>9.6002724630164186E-4</c:v>
                </c:pt>
                <c:pt idx="349">
                  <c:v>9.6112994203684829E-4</c:v>
                </c:pt>
                <c:pt idx="350">
                  <c:v>9.6213663764996716E-4</c:v>
                </c:pt>
                <c:pt idx="351">
                  <c:v>9.6304736222190446E-4</c:v>
                </c:pt>
                <c:pt idx="352">
                  <c:v>9.6386214296133646E-4</c:v>
                </c:pt>
                <c:pt idx="353">
                  <c:v>9.6458100493519369E-4</c:v>
                </c:pt>
                <c:pt idx="354">
                  <c:v>9.6520397082766694E-4</c:v>
                </c:pt>
                <c:pt idx="355">
                  <c:v>9.6573106072769105E-4</c:v>
                </c:pt>
                <c:pt idx="356">
                  <c:v>9.6616229194486012E-4</c:v>
                </c:pt>
                <c:pt idx="357">
                  <c:v>9.6649767885373893E-4</c:v>
                </c:pt>
                <c:pt idx="358">
                  <c:v>9.6673723276653192E-4</c:v>
                </c:pt>
                <c:pt idx="359">
                  <c:v>9.6688096183407933E-4</c:v>
                </c:pt>
              </c:numCache>
            </c:numRef>
          </c:xVal>
          <c:yVal>
            <c:numRef>
              <c:f>'2000RPM'!$Q$362</c:f>
              <c:numCache>
                <c:formatCode>General</c:formatCode>
                <c:ptCount val="1"/>
                <c:pt idx="0">
                  <c:v>0.90900000000000003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864-48ED-B6CC-56E8E3CA25BE}"/>
            </c:ext>
          </c:extLst>
        </c:ser>
        <c:ser>
          <c:idx val="2"/>
          <c:order val="2"/>
          <c:tx>
            <c:v>5000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'2000RPM'!$AM$3:$AM$362</c:f>
              <c:numCache>
                <c:formatCode>General</c:formatCode>
                <c:ptCount val="360"/>
                <c:pt idx="0">
                  <c:v>9.669288709751603E-4</c:v>
                </c:pt>
                <c:pt idx="1">
                  <c:v>9.6688096183407933E-4</c:v>
                </c:pt>
                <c:pt idx="2">
                  <c:v>9.6673723276653192E-4</c:v>
                </c:pt>
                <c:pt idx="3">
                  <c:v>9.6649767885373893E-4</c:v>
                </c:pt>
                <c:pt idx="4">
                  <c:v>9.6616229194486012E-4</c:v>
                </c:pt>
                <c:pt idx="5">
                  <c:v>9.6573106072769105E-4</c:v>
                </c:pt>
                <c:pt idx="6">
                  <c:v>9.6520397082766694E-4</c:v>
                </c:pt>
                <c:pt idx="7">
                  <c:v>9.6458100493519369E-4</c:v>
                </c:pt>
                <c:pt idx="8">
                  <c:v>9.6386214296133646E-4</c:v>
                </c:pt>
                <c:pt idx="9">
                  <c:v>9.6304736222190446E-4</c:v>
                </c:pt>
                <c:pt idx="10">
                  <c:v>9.6213663764996716E-4</c:v>
                </c:pt>
                <c:pt idx="11">
                  <c:v>9.6112994203684829E-4</c:v>
                </c:pt>
                <c:pt idx="12">
                  <c:v>9.6002724630164186E-4</c:v>
                </c:pt>
                <c:pt idx="13">
                  <c:v>9.5882851978929527E-4</c:v>
                </c:pt>
                <c:pt idx="14">
                  <c:v>9.575337305973065E-4</c:v>
                </c:pt>
                <c:pt idx="15">
                  <c:v>9.5614284593107789E-4</c:v>
                </c:pt>
                <c:pt idx="16">
                  <c:v>9.5465583248796355E-4</c:v>
                </c:pt>
                <c:pt idx="17">
                  <c:v>9.5307265687004741E-4</c:v>
                </c:pt>
                <c:pt idx="18">
                  <c:v>9.5139328602567225E-4</c:v>
                </c:pt>
                <c:pt idx="19">
                  <c:v>9.4961768771973602E-4</c:v>
                </c:pt>
                <c:pt idx="20">
                  <c:v>9.4774583103275829E-4</c:v>
                </c:pt>
                <c:pt idx="21">
                  <c:v>9.4577768688869997E-4</c:v>
                </c:pt>
                <c:pt idx="22">
                  <c:v>9.4371322861150787E-4</c:v>
                </c:pt>
                <c:pt idx="23">
                  <c:v>9.4155243251032846E-4</c:v>
                </c:pt>
                <c:pt idx="24">
                  <c:v>9.3929527849332002E-4</c:v>
                </c:pt>
                <c:pt idx="25">
                  <c:v>9.3694175070995454E-4</c:v>
                </c:pt>
                <c:pt idx="26">
                  <c:v>9.3449183822168246E-4</c:v>
                </c:pt>
                <c:pt idx="27">
                  <c:v>9.319455357007934E-4</c:v>
                </c:pt>
                <c:pt idx="28">
                  <c:v>9.2930284415727274E-4</c:v>
                </c:pt>
                <c:pt idx="29">
                  <c:v>9.2656377169341234E-4</c:v>
                </c:pt>
                <c:pt idx="30">
                  <c:v>9.237283342858958E-4</c:v>
                </c:pt>
                <c:pt idx="31">
                  <c:v>9.2079655659502429E-4</c:v>
                </c:pt>
                <c:pt idx="32">
                  <c:v>9.1776847280070984E-4</c:v>
                </c:pt>
                <c:pt idx="33">
                  <c:v>9.146441274647994E-4</c:v>
                </c:pt>
                <c:pt idx="34">
                  <c:v>9.1142357641924249E-4</c:v>
                </c:pt>
                <c:pt idx="35">
                  <c:v>9.0810688767955659E-4</c:v>
                </c:pt>
                <c:pt idx="36">
                  <c:v>9.046941423829746E-4</c:v>
                </c:pt>
                <c:pt idx="37">
                  <c:v>9.011854357505951E-4</c:v>
                </c:pt>
                <c:pt idx="38">
                  <c:v>8.9758087807279257E-4</c:v>
                </c:pt>
                <c:pt idx="39">
                  <c:v>8.9388059571705793E-4</c:v>
                </c:pt>
                <c:pt idx="40">
                  <c:v>8.9008473215737463E-4</c:v>
                </c:pt>
                <c:pt idx="41">
                  <c:v>8.8619344902415615E-4</c:v>
                </c:pt>
                <c:pt idx="42">
                  <c:v>8.8220692717367775E-4</c:v>
                </c:pt>
                <c:pt idx="43">
                  <c:v>8.7812536777586998E-4</c:v>
                </c:pt>
                <c:pt idx="44">
                  <c:v>8.7394899341923309E-4</c:v>
                </c:pt>
                <c:pt idx="45">
                  <c:v>8.6967804923156634E-4</c:v>
                </c:pt>
                <c:pt idx="46">
                  <c:v>8.6531280401509509E-4</c:v>
                </c:pt>
                <c:pt idx="47">
                  <c:v>8.6085355139450153E-4</c:v>
                </c:pt>
                <c:pt idx="48">
                  <c:v>8.5630061097626887E-4</c:v>
                </c:pt>
                <c:pt idx="49">
                  <c:v>8.516543295176525E-4</c:v>
                </c:pt>
                <c:pt idx="50">
                  <c:v>8.4691508210350472E-4</c:v>
                </c:pt>
                <c:pt idx="51">
                  <c:v>8.4208327332908092E-4</c:v>
                </c:pt>
                <c:pt idx="52">
                  <c:v>8.3715933848687099E-4</c:v>
                </c:pt>
                <c:pt idx="53">
                  <c:v>8.3214374475539953E-4</c:v>
                </c:pt>
                <c:pt idx="54">
                  <c:v>8.2703699238785794E-4</c:v>
                </c:pt>
                <c:pt idx="55">
                  <c:v>8.2183961589834273E-4</c:v>
                </c:pt>
                <c:pt idx="56">
                  <c:v>8.1655218524338434E-4</c:v>
                </c:pt>
                <c:pt idx="57">
                  <c:v>8.1117530699638266E-4</c:v>
                </c:pt>
                <c:pt idx="58">
                  <c:v>8.0570962551247606E-4</c:v>
                </c:pt>
                <c:pt idx="59">
                  <c:v>8.0015582408130806E-4</c:v>
                </c:pt>
                <c:pt idx="60">
                  <c:v>7.9451462606508266E-4</c:v>
                </c:pt>
                <c:pt idx="61">
                  <c:v>7.8878679601924616E-4</c:v>
                </c:pt>
                <c:pt idx="62">
                  <c:v>7.8297314079306499E-4</c:v>
                </c:pt>
                <c:pt idx="63">
                  <c:v>7.7707451060733625E-4</c:v>
                </c:pt>
                <c:pt idx="64">
                  <c:v>7.7109180010641602E-4</c:v>
                </c:pt>
                <c:pt idx="65">
                  <c:v>7.6502594938172039E-4</c:v>
                </c:pt>
                <c:pt idx="66">
                  <c:v>7.5887794496383204E-4</c:v>
                </c:pt>
                <c:pt idx="67">
                  <c:v>7.5264882078032497E-4</c:v>
                </c:pt>
                <c:pt idx="68">
                  <c:v>7.4633965907641784E-4</c:v>
                </c:pt>
                <c:pt idx="69">
                  <c:v>7.3995159129556566E-4</c:v>
                </c:pt>
                <c:pt idx="70">
                  <c:v>7.334857989171156E-4</c:v>
                </c:pt>
                <c:pt idx="71">
                  <c:v>7.2694351424817439E-4</c:v>
                </c:pt>
                <c:pt idx="72">
                  <c:v>7.2032602116686923E-4</c:v>
                </c:pt>
                <c:pt idx="73">
                  <c:v>7.1363465581423115E-4</c:v>
                </c:pt>
                <c:pt idx="74">
                  <c:v>7.0687080723197979E-4</c:v>
                </c:pt>
                <c:pt idx="75">
                  <c:v>7.0003591794356589E-4</c:v>
                </c:pt>
                <c:pt idx="76">
                  <c:v>6.9313148447589098E-4</c:v>
                </c:pt>
                <c:pt idx="77">
                  <c:v>6.8615905781922834E-4</c:v>
                </c:pt>
                <c:pt idx="78">
                  <c:v>6.7912024382295755E-4</c:v>
                </c:pt>
                <c:pt idx="79">
                  <c:v>6.7201670352483962E-4</c:v>
                </c:pt>
                <c:pt idx="80">
                  <c:v>6.6485015341168031E-4</c:v>
                </c:pt>
                <c:pt idx="81">
                  <c:v>6.5762236560936121E-4</c:v>
                </c:pt>
                <c:pt idx="82">
                  <c:v>6.5033516800035618E-4</c:v>
                </c:pt>
                <c:pt idx="83">
                  <c:v>6.4299044426699772E-4</c:v>
                </c:pt>
                <c:pt idx="84">
                  <c:v>6.3559013385892666E-4</c:v>
                </c:pt>
                <c:pt idx="85">
                  <c:v>6.2813623188331079E-4</c:v>
                </c:pt>
                <c:pt idx="86">
                  <c:v>6.2063078891660191E-4</c:v>
                </c:pt>
                <c:pt idx="87">
                  <c:v>6.1307591073677271E-4</c:v>
                </c:pt>
                <c:pt idx="88">
                  <c:v>6.054737579751716E-4</c:v>
                </c:pt>
                <c:pt idx="89">
                  <c:v>5.9782654568730869E-4</c:v>
                </c:pt>
                <c:pt idx="90">
                  <c:v>5.9013654284209723E-4</c:v>
                </c:pt>
                <c:pt idx="91">
                  <c:v>5.8240607172926179E-4</c:v>
                </c:pt>
                <c:pt idx="92">
                  <c:v>5.7463750728482712E-4</c:v>
                </c:pt>
                <c:pt idx="93">
                  <c:v>5.6683327633480821E-4</c:v>
                </c:pt>
                <c:pt idx="94">
                  <c:v>5.5899585675741866E-4</c:v>
                </c:pt>
                <c:pt idx="95">
                  <c:v>5.5112777656431567E-4</c:v>
                </c:pt>
                <c:pt idx="96">
                  <c:v>5.4323161290160743E-4</c:v>
                </c:pt>
                <c:pt idx="97">
                  <c:v>5.3530999097153495E-4</c:v>
                </c:pt>
                <c:pt idx="98">
                  <c:v>5.2736558287594772E-4</c:v>
                </c:pt>
                <c:pt idx="99">
                  <c:v>5.1940110638286916E-4</c:v>
                </c:pt>
                <c:pt idx="100">
                  <c:v>5.1141932361764423E-4</c:v>
                </c:pt>
                <c:pt idx="101">
                  <c:v>5.0342303968033272E-4</c:v>
                </c:pt>
                <c:pt idx="102">
                  <c:v>4.9541510119119044E-4</c:v>
                </c:pt>
                <c:pt idx="103">
                  <c:v>4.8739839476623836E-4</c:v>
                </c:pt>
                <c:pt idx="104">
                  <c:v>4.793758454250816E-4</c:v>
                </c:pt>
                <c:pt idx="105">
                  <c:v>4.713504149332896E-4</c:v>
                </c:pt>
                <c:pt idx="106">
                  <c:v>4.6332510008177978E-4</c:v>
                </c:pt>
                <c:pt idx="107">
                  <c:v>4.5530293090578528E-4</c:v>
                </c:pt>
                <c:pt idx="108">
                  <c:v>4.4728696884610043E-4</c:v>
                </c:pt>
                <c:pt idx="109">
                  <c:v>4.3928030485540829E-4</c:v>
                </c:pt>
                <c:pt idx="110">
                  <c:v>4.3128605745258925E-4</c:v>
                </c:pt>
                <c:pt idx="111">
                  <c:v>4.2330737072800379E-4</c:v>
                </c:pt>
                <c:pt idx="112">
                  <c:v>4.1534741230280685E-4</c:v>
                </c:pt>
                <c:pt idx="113">
                  <c:v>4.0740937124542607E-4</c:v>
                </c:pt>
                <c:pt idx="114">
                  <c:v>3.9949645594838305E-4</c:v>
                </c:pt>
                <c:pt idx="115">
                  <c:v>3.9161189196868212E-4</c:v>
                </c:pt>
                <c:pt idx="116">
                  <c:v>3.8375891983501956E-4</c:v>
                </c:pt>
                <c:pt idx="117">
                  <c:v>3.7594079282509026E-4</c:v>
                </c:pt>
                <c:pt idx="118">
                  <c:v>3.6816077471627537E-4</c:v>
                </c:pt>
                <c:pt idx="119">
                  <c:v>3.6042213751299784E-4</c:v>
                </c:pt>
                <c:pt idx="120">
                  <c:v>3.5272815915401805E-4</c:v>
                </c:pt>
                <c:pt idx="121">
                  <c:v>3.4508212120292977E-4</c:v>
                </c:pt>
                <c:pt idx="122">
                  <c:v>3.3748730652507911E-4</c:v>
                </c:pt>
                <c:pt idx="123">
                  <c:v>3.2994699695410186E-4</c:v>
                </c:pt>
                <c:pt idx="124">
                  <c:v>3.2246447095122193E-4</c:v>
                </c:pt>
                <c:pt idx="125">
                  <c:v>3.1504300126040707E-4</c:v>
                </c:pt>
                <c:pt idx="126">
                  <c:v>3.0768585256241718E-4</c:v>
                </c:pt>
                <c:pt idx="127">
                  <c:v>3.0039627913071147E-4</c:v>
                </c:pt>
                <c:pt idx="128">
                  <c:v>2.9317752249211873E-4</c:v>
                </c:pt>
                <c:pt idx="129">
                  <c:v>2.8603280909508648E-4</c:v>
                </c:pt>
                <c:pt idx="130">
                  <c:v>2.7896534798825545E-4</c:v>
                </c:pt>
                <c:pt idx="131">
                  <c:v>2.7197832851201271E-4</c:v>
                </c:pt>
                <c:pt idx="132">
                  <c:v>2.6507491800559224E-4</c:v>
                </c:pt>
                <c:pt idx="133">
                  <c:v>2.5825825953219899E-4</c:v>
                </c:pt>
                <c:pt idx="134">
                  <c:v>2.5153146962453928E-4</c:v>
                </c:pt>
                <c:pt idx="135">
                  <c:v>2.4489763605304622E-4</c:v>
                </c:pt>
                <c:pt idx="136">
                  <c:v>2.3835981561898644E-4</c:v>
                </c:pt>
                <c:pt idx="137">
                  <c:v>2.319210319745453E-4</c:v>
                </c:pt>
                <c:pt idx="138">
                  <c:v>2.2558427347188251E-4</c:v>
                </c:pt>
                <c:pt idx="139">
                  <c:v>2.1935249104305379E-4</c:v>
                </c:pt>
                <c:pt idx="140">
                  <c:v>2.1322859611260002E-4</c:v>
                </c:pt>
                <c:pt idx="141">
                  <c:v>2.072154585445027E-4</c:v>
                </c:pt>
                <c:pt idx="142">
                  <c:v>2.0131590462511433E-4</c:v>
                </c:pt>
                <c:pt idx="143">
                  <c:v>1.955327150835759E-4</c:v>
                </c:pt>
                <c:pt idx="144">
                  <c:v>1.8986862315114114E-4</c:v>
                </c:pt>
                <c:pt idx="145">
                  <c:v>1.8432631266073737E-4</c:v>
                </c:pt>
                <c:pt idx="146">
                  <c:v>1.7890841618800802E-4</c:v>
                </c:pt>
                <c:pt idx="147">
                  <c:v>1.7361751323498962E-4</c:v>
                </c:pt>
                <c:pt idx="148">
                  <c:v>1.6845612845750542E-4</c:v>
                </c:pt>
                <c:pt idx="149">
                  <c:v>1.6342672993726373E-4</c:v>
                </c:pt>
                <c:pt idx="150">
                  <c:v>1.5853172749958505E-4</c:v>
                </c:pt>
                <c:pt idx="151">
                  <c:v>1.5377347107760502E-4</c:v>
                </c:pt>
                <c:pt idx="152">
                  <c:v>1.4915424912372374E-4</c:v>
                </c:pt>
                <c:pt idx="153">
                  <c:v>1.4467628706901924E-4</c:v>
                </c:pt>
                <c:pt idx="154">
                  <c:v>1.4034174583126469E-4</c:v>
                </c:pt>
                <c:pt idx="155">
                  <c:v>1.3615272037214017E-4</c:v>
                </c:pt>
                <c:pt idx="156">
                  <c:v>1.3211123830416755E-4</c:v>
                </c:pt>
                <c:pt idx="157">
                  <c:v>1.2821925854784654E-4</c:v>
                </c:pt>
                <c:pt idx="158">
                  <c:v>1.2447867003942102E-4</c:v>
                </c:pt>
                <c:pt idx="159">
                  <c:v>1.2089129048965279E-4</c:v>
                </c:pt>
                <c:pt idx="160">
                  <c:v>1.1745886519394763E-4</c:v>
                </c:pt>
                <c:pt idx="161">
                  <c:v>1.1418306589412685E-4</c:v>
                </c:pt>
                <c:pt idx="162">
                  <c:v>1.1106548969210958E-4</c:v>
                </c:pt>
                <c:pt idx="163">
                  <c:v>1.0810765801573283E-4</c:v>
                </c:pt>
                <c:pt idx="164">
                  <c:v>1.0531101563690748E-4</c:v>
                </c:pt>
                <c:pt idx="165">
                  <c:v>1.0267692974228131E-4</c:v>
                </c:pt>
                <c:pt idx="166">
                  <c:v>1.0020668905655064E-4</c:v>
                </c:pt>
                <c:pt idx="167">
                  <c:v>9.7901503018546761E-5</c:v>
                </c:pt>
                <c:pt idx="168">
                  <c:v>9.5762501010196447E-5</c:v>
                </c:pt>
                <c:pt idx="169">
                  <c:v>9.3790731638442357E-5</c:v>
                </c:pt>
                <c:pt idx="170">
                  <c:v>9.1987162070191711E-5</c:v>
                </c:pt>
                <c:pt idx="171">
                  <c:v>9.0352677420348106E-5</c:v>
                </c:pt>
                <c:pt idx="172">
                  <c:v>8.8888080192973105E-5</c:v>
                </c:pt>
                <c:pt idx="173">
                  <c:v>8.7594089775606737E-5</c:v>
                </c:pt>
                <c:pt idx="174">
                  <c:v>8.6471341986777024E-5</c:v>
                </c:pt>
                <c:pt idx="175">
                  <c:v>8.5520388676717081E-5</c:v>
                </c:pt>
                <c:pt idx="176">
                  <c:v>8.4741697381301274E-5</c:v>
                </c:pt>
                <c:pt idx="177">
                  <c:v>8.4135651029212277E-5</c:v>
                </c:pt>
                <c:pt idx="178">
                  <c:v>8.3702547702345356E-5</c:v>
                </c:pt>
                <c:pt idx="179">
                  <c:v>8.3442600449452846E-5</c:v>
                </c:pt>
                <c:pt idx="180">
                  <c:v>8.3355937153031058E-5</c:v>
                </c:pt>
                <c:pt idx="181">
                  <c:v>8.3442600449452846E-5</c:v>
                </c:pt>
                <c:pt idx="182">
                  <c:v>8.3702547702345356E-5</c:v>
                </c:pt>
                <c:pt idx="183">
                  <c:v>8.4135651029212277E-5</c:v>
                </c:pt>
                <c:pt idx="184">
                  <c:v>8.4741697381301274E-5</c:v>
                </c:pt>
                <c:pt idx="185">
                  <c:v>8.5520388676717081E-5</c:v>
                </c:pt>
                <c:pt idx="186">
                  <c:v>8.6471341986777024E-5</c:v>
                </c:pt>
                <c:pt idx="187">
                  <c:v>8.7594089775606737E-5</c:v>
                </c:pt>
                <c:pt idx="188">
                  <c:v>8.8888080192973105E-5</c:v>
                </c:pt>
                <c:pt idx="189">
                  <c:v>9.0352677420348106E-5</c:v>
                </c:pt>
                <c:pt idx="190">
                  <c:v>9.1987162070191711E-5</c:v>
                </c:pt>
                <c:pt idx="191">
                  <c:v>9.3790731638442357E-5</c:v>
                </c:pt>
                <c:pt idx="192">
                  <c:v>9.5762501010196447E-5</c:v>
                </c:pt>
                <c:pt idx="193">
                  <c:v>9.7901503018546761E-5</c:v>
                </c:pt>
                <c:pt idx="194">
                  <c:v>1.0020668905655064E-4</c:v>
                </c:pt>
                <c:pt idx="195">
                  <c:v>1.0267692974228131E-4</c:v>
                </c:pt>
                <c:pt idx="196">
                  <c:v>1.0531101563690748E-4</c:v>
                </c:pt>
                <c:pt idx="197">
                  <c:v>1.0810765801573283E-4</c:v>
                </c:pt>
                <c:pt idx="198">
                  <c:v>1.1106548969210958E-4</c:v>
                </c:pt>
                <c:pt idx="199">
                  <c:v>1.1418306589412685E-4</c:v>
                </c:pt>
                <c:pt idx="200">
                  <c:v>1.1745886519394763E-4</c:v>
                </c:pt>
                <c:pt idx="201">
                  <c:v>1.2089129048965279E-4</c:v>
                </c:pt>
                <c:pt idx="202">
                  <c:v>1.2447867003942102E-4</c:v>
                </c:pt>
                <c:pt idx="203">
                  <c:v>1.2821925854784654E-4</c:v>
                </c:pt>
                <c:pt idx="204">
                  <c:v>1.3211123830416755E-4</c:v>
                </c:pt>
                <c:pt idx="205">
                  <c:v>1.3615272037214017E-4</c:v>
                </c:pt>
                <c:pt idx="206">
                  <c:v>1.4034174583126469E-4</c:v>
                </c:pt>
                <c:pt idx="207">
                  <c:v>1.4467628706901924E-4</c:v>
                </c:pt>
                <c:pt idx="208">
                  <c:v>1.4915424912372374E-4</c:v>
                </c:pt>
                <c:pt idx="209">
                  <c:v>1.5377347107760502E-4</c:v>
                </c:pt>
                <c:pt idx="210">
                  <c:v>1.5853172749958505E-4</c:v>
                </c:pt>
                <c:pt idx="211">
                  <c:v>1.6342672993726373E-4</c:v>
                </c:pt>
                <c:pt idx="212">
                  <c:v>1.6845612845750542E-4</c:v>
                </c:pt>
                <c:pt idx="213">
                  <c:v>1.7361751323498962E-4</c:v>
                </c:pt>
                <c:pt idx="214">
                  <c:v>1.7890841618800802E-4</c:v>
                </c:pt>
                <c:pt idx="215">
                  <c:v>1.8432631266073737E-4</c:v>
                </c:pt>
                <c:pt idx="216">
                  <c:v>1.8986862315114114E-4</c:v>
                </c:pt>
                <c:pt idx="217">
                  <c:v>1.955327150835759E-4</c:v>
                </c:pt>
                <c:pt idx="218">
                  <c:v>2.0131590462511433E-4</c:v>
                </c:pt>
                <c:pt idx="219">
                  <c:v>2.072154585445027E-4</c:v>
                </c:pt>
                <c:pt idx="220">
                  <c:v>2.1322859611260002E-4</c:v>
                </c:pt>
                <c:pt idx="221">
                  <c:v>2.1935249104305379E-4</c:v>
                </c:pt>
                <c:pt idx="222">
                  <c:v>2.2558427347188251E-4</c:v>
                </c:pt>
                <c:pt idx="223">
                  <c:v>2.319210319745453E-4</c:v>
                </c:pt>
                <c:pt idx="224">
                  <c:v>2.3835981561898644E-4</c:v>
                </c:pt>
                <c:pt idx="225">
                  <c:v>2.4489763605304622E-4</c:v>
                </c:pt>
                <c:pt idx="226">
                  <c:v>2.5153146962453928E-4</c:v>
                </c:pt>
                <c:pt idx="227">
                  <c:v>2.5825825953219899E-4</c:v>
                </c:pt>
                <c:pt idx="228">
                  <c:v>2.6507491800559224E-4</c:v>
                </c:pt>
                <c:pt idx="229">
                  <c:v>2.7197832851201271E-4</c:v>
                </c:pt>
                <c:pt idx="230">
                  <c:v>2.7896534798825545E-4</c:v>
                </c:pt>
                <c:pt idx="231">
                  <c:v>2.8603280909508648E-4</c:v>
                </c:pt>
                <c:pt idx="232">
                  <c:v>2.9317752249211873E-4</c:v>
                </c:pt>
                <c:pt idx="233">
                  <c:v>3.0039627913071147E-4</c:v>
                </c:pt>
                <c:pt idx="234">
                  <c:v>3.0768585256241718E-4</c:v>
                </c:pt>
                <c:pt idx="235">
                  <c:v>3.1504300126040707E-4</c:v>
                </c:pt>
                <c:pt idx="236">
                  <c:v>3.2246447095122193E-4</c:v>
                </c:pt>
                <c:pt idx="237">
                  <c:v>3.2994699695410186E-4</c:v>
                </c:pt>
                <c:pt idx="238">
                  <c:v>3.3748730652507911E-4</c:v>
                </c:pt>
                <c:pt idx="239">
                  <c:v>3.4508212120292977E-4</c:v>
                </c:pt>
                <c:pt idx="240">
                  <c:v>3.5272815915401805E-4</c:v>
                </c:pt>
                <c:pt idx="241">
                  <c:v>3.6042213751299784E-4</c:v>
                </c:pt>
                <c:pt idx="242">
                  <c:v>3.6816077471627537E-4</c:v>
                </c:pt>
                <c:pt idx="243">
                  <c:v>3.7594079282509026E-4</c:v>
                </c:pt>
                <c:pt idx="244">
                  <c:v>3.8375891983501956E-4</c:v>
                </c:pt>
                <c:pt idx="245">
                  <c:v>3.9161189196868212E-4</c:v>
                </c:pt>
                <c:pt idx="246">
                  <c:v>3.9949645594838305E-4</c:v>
                </c:pt>
                <c:pt idx="247">
                  <c:v>4.0740937124542607E-4</c:v>
                </c:pt>
                <c:pt idx="248">
                  <c:v>4.1534741230280685E-4</c:v>
                </c:pt>
                <c:pt idx="249">
                  <c:v>4.2330737072800379E-4</c:v>
                </c:pt>
                <c:pt idx="250">
                  <c:v>4.3128605745258925E-4</c:v>
                </c:pt>
                <c:pt idx="251">
                  <c:v>4.3928030485540829E-4</c:v>
                </c:pt>
                <c:pt idx="252">
                  <c:v>4.4728696884610043E-4</c:v>
                </c:pt>
                <c:pt idx="253">
                  <c:v>4.5530293090578528E-4</c:v>
                </c:pt>
                <c:pt idx="254">
                  <c:v>4.6332510008177978E-4</c:v>
                </c:pt>
                <c:pt idx="255">
                  <c:v>4.713504149332896E-4</c:v>
                </c:pt>
                <c:pt idx="256">
                  <c:v>4.793758454250816E-4</c:v>
                </c:pt>
                <c:pt idx="257">
                  <c:v>4.8739839476623836E-4</c:v>
                </c:pt>
                <c:pt idx="258">
                  <c:v>4.9541510119119044E-4</c:v>
                </c:pt>
                <c:pt idx="259">
                  <c:v>5.0342303968033272E-4</c:v>
                </c:pt>
                <c:pt idx="260">
                  <c:v>5.1141932361764423E-4</c:v>
                </c:pt>
                <c:pt idx="261">
                  <c:v>5.1940110638286916E-4</c:v>
                </c:pt>
                <c:pt idx="262">
                  <c:v>5.2736558287594772E-4</c:v>
                </c:pt>
                <c:pt idx="263">
                  <c:v>5.3530999097153495E-4</c:v>
                </c:pt>
                <c:pt idx="264">
                  <c:v>5.4323161290160743E-4</c:v>
                </c:pt>
                <c:pt idx="265">
                  <c:v>5.5112777656431567E-4</c:v>
                </c:pt>
                <c:pt idx="266">
                  <c:v>5.5899585675741866E-4</c:v>
                </c:pt>
                <c:pt idx="267">
                  <c:v>5.6683327633480821E-4</c:v>
                </c:pt>
                <c:pt idx="268">
                  <c:v>5.7463750728482712E-4</c:v>
                </c:pt>
                <c:pt idx="269">
                  <c:v>5.8240607172926179E-4</c:v>
                </c:pt>
                <c:pt idx="270">
                  <c:v>5.9013654284209723E-4</c:v>
                </c:pt>
                <c:pt idx="271">
                  <c:v>5.9782654568730869E-4</c:v>
                </c:pt>
                <c:pt idx="272">
                  <c:v>6.054737579751716E-4</c:v>
                </c:pt>
                <c:pt idx="273">
                  <c:v>6.1307591073677271E-4</c:v>
                </c:pt>
                <c:pt idx="274">
                  <c:v>6.2063078891660191E-4</c:v>
                </c:pt>
                <c:pt idx="275">
                  <c:v>6.2813623188331079E-4</c:v>
                </c:pt>
                <c:pt idx="276">
                  <c:v>6.3559013385892666E-4</c:v>
                </c:pt>
                <c:pt idx="277">
                  <c:v>6.4299044426699772E-4</c:v>
                </c:pt>
                <c:pt idx="278">
                  <c:v>6.5033516800035618E-4</c:v>
                </c:pt>
                <c:pt idx="279">
                  <c:v>6.5762236560936121E-4</c:v>
                </c:pt>
                <c:pt idx="280">
                  <c:v>6.6485015341168031E-4</c:v>
                </c:pt>
                <c:pt idx="281">
                  <c:v>6.7201670352483962E-4</c:v>
                </c:pt>
                <c:pt idx="282">
                  <c:v>6.7912024382295755E-4</c:v>
                </c:pt>
                <c:pt idx="283">
                  <c:v>6.8615905781922834E-4</c:v>
                </c:pt>
                <c:pt idx="284">
                  <c:v>6.9313148447589098E-4</c:v>
                </c:pt>
                <c:pt idx="285">
                  <c:v>7.0003591794356589E-4</c:v>
                </c:pt>
                <c:pt idx="286">
                  <c:v>7.0687080723197979E-4</c:v>
                </c:pt>
                <c:pt idx="287">
                  <c:v>7.1363465581423115E-4</c:v>
                </c:pt>
                <c:pt idx="288">
                  <c:v>7.2032602116686923E-4</c:v>
                </c:pt>
                <c:pt idx="289">
                  <c:v>7.2694351424817439E-4</c:v>
                </c:pt>
                <c:pt idx="290">
                  <c:v>7.334857989171156E-4</c:v>
                </c:pt>
                <c:pt idx="291">
                  <c:v>7.3995159129556566E-4</c:v>
                </c:pt>
                <c:pt idx="292">
                  <c:v>7.4633965907641784E-4</c:v>
                </c:pt>
                <c:pt idx="293">
                  <c:v>7.5264882078032497E-4</c:v>
                </c:pt>
                <c:pt idx="294">
                  <c:v>7.5887794496383204E-4</c:v>
                </c:pt>
                <c:pt idx="295">
                  <c:v>7.6502594938172039E-4</c:v>
                </c:pt>
                <c:pt idx="296">
                  <c:v>7.7109180010641602E-4</c:v>
                </c:pt>
                <c:pt idx="297">
                  <c:v>7.7707451060733625E-4</c:v>
                </c:pt>
                <c:pt idx="298">
                  <c:v>7.8297314079306499E-4</c:v>
                </c:pt>
                <c:pt idx="299">
                  <c:v>7.8878679601924616E-4</c:v>
                </c:pt>
                <c:pt idx="300">
                  <c:v>7.9451462606508266E-4</c:v>
                </c:pt>
                <c:pt idx="301">
                  <c:v>8.0015582408130806E-4</c:v>
                </c:pt>
                <c:pt idx="302">
                  <c:v>8.0570962551247606E-4</c:v>
                </c:pt>
                <c:pt idx="303">
                  <c:v>8.1117530699638266E-4</c:v>
                </c:pt>
                <c:pt idx="304">
                  <c:v>8.1655218524338434E-4</c:v>
                </c:pt>
                <c:pt idx="305">
                  <c:v>8.2183961589834273E-4</c:v>
                </c:pt>
                <c:pt idx="306">
                  <c:v>8.2703699238785794E-4</c:v>
                </c:pt>
                <c:pt idx="307">
                  <c:v>8.3214374475539953E-4</c:v>
                </c:pt>
                <c:pt idx="308">
                  <c:v>8.3715933848687099E-4</c:v>
                </c:pt>
                <c:pt idx="309">
                  <c:v>8.4208327332908092E-4</c:v>
                </c:pt>
                <c:pt idx="310">
                  <c:v>8.4691508210350472E-4</c:v>
                </c:pt>
                <c:pt idx="311">
                  <c:v>8.516543295176525E-4</c:v>
                </c:pt>
                <c:pt idx="312">
                  <c:v>8.5630061097626887E-4</c:v>
                </c:pt>
                <c:pt idx="313">
                  <c:v>8.6085355139450153E-4</c:v>
                </c:pt>
                <c:pt idx="314">
                  <c:v>8.6531280401509509E-4</c:v>
                </c:pt>
                <c:pt idx="315">
                  <c:v>8.6967804923156634E-4</c:v>
                </c:pt>
                <c:pt idx="316">
                  <c:v>8.7394899341923309E-4</c:v>
                </c:pt>
                <c:pt idx="317">
                  <c:v>8.7812536777586998E-4</c:v>
                </c:pt>
                <c:pt idx="318">
                  <c:v>8.8220692717367775E-4</c:v>
                </c:pt>
                <c:pt idx="319">
                  <c:v>8.8619344902415615E-4</c:v>
                </c:pt>
                <c:pt idx="320">
                  <c:v>8.9008473215737463E-4</c:v>
                </c:pt>
                <c:pt idx="321">
                  <c:v>8.9388059571705793E-4</c:v>
                </c:pt>
                <c:pt idx="322">
                  <c:v>8.9758087807279257E-4</c:v>
                </c:pt>
                <c:pt idx="323">
                  <c:v>9.011854357505951E-4</c:v>
                </c:pt>
                <c:pt idx="324">
                  <c:v>9.046941423829746E-4</c:v>
                </c:pt>
                <c:pt idx="325">
                  <c:v>9.0810688767955659E-4</c:v>
                </c:pt>
                <c:pt idx="326">
                  <c:v>9.1142357641924249E-4</c:v>
                </c:pt>
                <c:pt idx="327">
                  <c:v>9.146441274647994E-4</c:v>
                </c:pt>
                <c:pt idx="328">
                  <c:v>9.1776847280070984E-4</c:v>
                </c:pt>
                <c:pt idx="329">
                  <c:v>9.2079655659502429E-4</c:v>
                </c:pt>
                <c:pt idx="330">
                  <c:v>9.237283342858958E-4</c:v>
                </c:pt>
                <c:pt idx="331">
                  <c:v>9.2656377169341234E-4</c:v>
                </c:pt>
                <c:pt idx="332">
                  <c:v>9.2930284415727274E-4</c:v>
                </c:pt>
                <c:pt idx="333">
                  <c:v>9.319455357007934E-4</c:v>
                </c:pt>
                <c:pt idx="334">
                  <c:v>9.3449183822168246E-4</c:v>
                </c:pt>
                <c:pt idx="335">
                  <c:v>9.3694175070995454E-4</c:v>
                </c:pt>
                <c:pt idx="336">
                  <c:v>9.3929527849332002E-4</c:v>
                </c:pt>
                <c:pt idx="337">
                  <c:v>9.4155243251032846E-4</c:v>
                </c:pt>
                <c:pt idx="338">
                  <c:v>9.4371322861150787E-4</c:v>
                </c:pt>
                <c:pt idx="339">
                  <c:v>9.4577768688869997E-4</c:v>
                </c:pt>
                <c:pt idx="340">
                  <c:v>9.4774583103275829E-4</c:v>
                </c:pt>
                <c:pt idx="341">
                  <c:v>9.4961768771973602E-4</c:v>
                </c:pt>
                <c:pt idx="342">
                  <c:v>9.5139328602567225E-4</c:v>
                </c:pt>
                <c:pt idx="343">
                  <c:v>9.5307265687004741E-4</c:v>
                </c:pt>
                <c:pt idx="344">
                  <c:v>9.5465583248796355E-4</c:v>
                </c:pt>
                <c:pt idx="345">
                  <c:v>9.5614284593107789E-4</c:v>
                </c:pt>
                <c:pt idx="346">
                  <c:v>9.575337305973065E-4</c:v>
                </c:pt>
                <c:pt idx="347">
                  <c:v>9.5882851978929527E-4</c:v>
                </c:pt>
                <c:pt idx="348">
                  <c:v>9.6002724630164186E-4</c:v>
                </c:pt>
                <c:pt idx="349">
                  <c:v>9.6112994203684829E-4</c:v>
                </c:pt>
                <c:pt idx="350">
                  <c:v>9.6213663764996716E-4</c:v>
                </c:pt>
                <c:pt idx="351">
                  <c:v>9.6304736222190446E-4</c:v>
                </c:pt>
                <c:pt idx="352">
                  <c:v>9.6386214296133646E-4</c:v>
                </c:pt>
                <c:pt idx="353">
                  <c:v>9.6458100493519369E-4</c:v>
                </c:pt>
                <c:pt idx="354">
                  <c:v>9.6520397082766694E-4</c:v>
                </c:pt>
                <c:pt idx="355">
                  <c:v>9.6573106072769105E-4</c:v>
                </c:pt>
                <c:pt idx="356">
                  <c:v>9.6616229194486012E-4</c:v>
                </c:pt>
                <c:pt idx="357">
                  <c:v>9.6649767885373893E-4</c:v>
                </c:pt>
                <c:pt idx="358">
                  <c:v>9.6673723276653192E-4</c:v>
                </c:pt>
                <c:pt idx="359">
                  <c:v>9.6688096183407933E-4</c:v>
                </c:pt>
              </c:numCache>
            </c:numRef>
          </c:xVal>
          <c:yVal>
            <c:numRef>
              <c:f>'2000RPM'!$AK$362</c:f>
              <c:numCache>
                <c:formatCode>General</c:formatCode>
                <c:ptCount val="1"/>
                <c:pt idx="0">
                  <c:v>0.92600000000000005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864-48ED-B6CC-56E8E3CA25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559744"/>
        <c:axId val="70557824"/>
      </c:scatterChart>
      <c:valAx>
        <c:axId val="70559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557824"/>
        <c:crosses val="autoZero"/>
        <c:crossBetween val="midCat"/>
      </c:valAx>
      <c:valAx>
        <c:axId val="70557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5597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766666666666671"/>
          <c:y val="7.0022601341499E-2"/>
          <c:w val="0.13400000000000001"/>
          <c:h val="0.234376640419947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1.4787182852143482E-2"/>
                  <c:y val="-0.2684580052493438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'2000RPM'!$J$213:$J$296</c:f>
              <c:numCache>
                <c:formatCode>General</c:formatCode>
                <c:ptCount val="84"/>
                <c:pt idx="0">
                  <c:v>-8.7495558111800218</c:v>
                </c:pt>
                <c:pt idx="1">
                  <c:v>-8.7191458030097202</c:v>
                </c:pt>
                <c:pt idx="2">
                  <c:v>-8.6888352073101274</c:v>
                </c:pt>
                <c:pt idx="3">
                  <c:v>-8.6586558781363081</c:v>
                </c:pt>
                <c:pt idx="4">
                  <c:v>-8.6286365244644223</c:v>
                </c:pt>
                <c:pt idx="5">
                  <c:v>-8.5988029326668141</c:v>
                </c:pt>
                <c:pt idx="6">
                  <c:v>-8.569178182069761</c:v>
                </c:pt>
                <c:pt idx="7">
                  <c:v>-8.5397828519577761</c:v>
                </c:pt>
                <c:pt idx="8">
                  <c:v>-8.5106352188762102</c:v>
                </c:pt>
                <c:pt idx="9">
                  <c:v>-8.4817514434868873</c:v>
                </c:pt>
                <c:pt idx="10">
                  <c:v>-8.4531457465590751</c:v>
                </c:pt>
                <c:pt idx="11">
                  <c:v>-8.4248305739403389</c:v>
                </c:pt>
                <c:pt idx="12">
                  <c:v>-8.3968167505579654</c:v>
                </c:pt>
                <c:pt idx="13">
                  <c:v>-8.369113623660251</c:v>
                </c:pt>
                <c:pt idx="14">
                  <c:v>-8.3417291956258754</c:v>
                </c:pt>
                <c:pt idx="15">
                  <c:v>-8.3146702467556945</c:v>
                </c:pt>
                <c:pt idx="16">
                  <c:v>-8.2879424485205355</c:v>
                </c:pt>
                <c:pt idx="17">
                  <c:v>-8.2615504677762566</c:v>
                </c:pt>
                <c:pt idx="18">
                  <c:v>-8.2354980624777738</c:v>
                </c:pt>
                <c:pt idx="19">
                  <c:v>-8.209788169430654</c:v>
                </c:pt>
                <c:pt idx="20">
                  <c:v>-8.1844229846154022</c:v>
                </c:pt>
                <c:pt idx="21">
                  <c:v>-8.1594040366082403</c:v>
                </c:pt>
                <c:pt idx="22">
                  <c:v>-8.1347322536049784</c:v>
                </c:pt>
                <c:pt idx="23">
                  <c:v>-8.1104080245334575</c:v>
                </c:pt>
                <c:pt idx="24">
                  <c:v>-8.0864312547159933</c:v>
                </c:pt>
                <c:pt idx="25">
                  <c:v>-8.0628014165177468</c:v>
                </c:pt>
                <c:pt idx="26">
                  <c:v>-8.0395175953904516</c:v>
                </c:pt>
                <c:pt idx="27">
                  <c:v>-8.0165785316943659</c:v>
                </c:pt>
                <c:pt idx="28">
                  <c:v>-7.9939826586550362</c:v>
                </c:pt>
                <c:pt idx="29">
                  <c:v>-7.9717281367858881</c:v>
                </c:pt>
                <c:pt idx="30">
                  <c:v>-7.9498128850829684</c:v>
                </c:pt>
                <c:pt idx="31">
                  <c:v>-7.9282346092746829</c:v>
                </c:pt>
                <c:pt idx="32">
                  <c:v>-7.9069908273870722</c:v>
                </c:pt>
                <c:pt idx="33">
                  <c:v>-7.8860788928641519</c:v>
                </c:pt>
                <c:pt idx="34">
                  <c:v>-7.8654960154632443</c:v>
                </c:pt>
                <c:pt idx="35">
                  <c:v>-7.8452392801268154</c:v>
                </c:pt>
                <c:pt idx="36">
                  <c:v>-7.8253056640153593</c:v>
                </c:pt>
                <c:pt idx="37">
                  <c:v>-7.8056920518700315</c:v>
                </c:pt>
                <c:pt idx="38">
                  <c:v>-7.7863952498591722</c:v>
                </c:pt>
                <c:pt idx="39">
                  <c:v>-7.7674119980494138</c:v>
                </c:pt>
                <c:pt idx="40">
                  <c:v>-7.7487389816296846</c:v>
                </c:pt>
                <c:pt idx="41">
                  <c:v>-7.7303728410050789</c:v>
                </c:pt>
                <c:pt idx="42">
                  <c:v>-7.7123101808671235</c:v>
                </c:pt>
                <c:pt idx="43">
                  <c:v>-7.6945475783374588</c:v>
                </c:pt>
                <c:pt idx="44">
                  <c:v>-7.6770815902731968</c:v>
                </c:pt>
                <c:pt idx="45">
                  <c:v>-7.659908759814261</c:v>
                </c:pt>
                <c:pt idx="46">
                  <c:v>-7.6430256222457027</c:v>
                </c:pt>
                <c:pt idx="47">
                  <c:v>-7.6264287102413775</c:v>
                </c:pt>
                <c:pt idx="48">
                  <c:v>-7.6101145585492418</c:v>
                </c:pt>
                <c:pt idx="49">
                  <c:v>-7.594079708173056</c:v>
                </c:pt>
                <c:pt idx="50">
                  <c:v>-7.578320710100197</c:v>
                </c:pt>
                <c:pt idx="51">
                  <c:v>-7.562834128620703</c:v>
                </c:pt>
                <c:pt idx="52">
                  <c:v>-7.5476165442784957</c:v>
                </c:pt>
                <c:pt idx="53">
                  <c:v>-7.5326645564918966</c:v>
                </c:pt>
                <c:pt idx="54">
                  <c:v>-7.5179747858771027</c:v>
                </c:pt>
                <c:pt idx="55">
                  <c:v>-7.5035438763050948</c:v>
                </c:pt>
                <c:pt idx="56">
                  <c:v>-7.4893684967196155</c:v>
                </c:pt>
                <c:pt idx="57">
                  <c:v>-7.475445342741196</c:v>
                </c:pt>
                <c:pt idx="58">
                  <c:v>-7.4617711380798442</c:v>
                </c:pt>
                <c:pt idx="59">
                  <c:v>-7.4483426357768323</c:v>
                </c:pt>
                <c:pt idx="60">
                  <c:v>-7.4351566192940366</c:v>
                </c:pt>
                <c:pt idx="61">
                  <c:v>-7.4222099034675031</c:v>
                </c:pt>
                <c:pt idx="62">
                  <c:v>-7.4094993353402465</c:v>
                </c:pt>
                <c:pt idx="63">
                  <c:v>-7.3970217948878263</c:v>
                </c:pt>
                <c:pt idx="64">
                  <c:v>-7.3847741956488591</c:v>
                </c:pt>
                <c:pt idx="65">
                  <c:v>-7.3727534852714367</c:v>
                </c:pt>
                <c:pt idx="66">
                  <c:v>-7.3609566459852376</c:v>
                </c:pt>
                <c:pt idx="67">
                  <c:v>-7.3493806950081595</c:v>
                </c:pt>
                <c:pt idx="68">
                  <c:v>-7.3380226848953285</c:v>
                </c:pt>
                <c:pt idx="69">
                  <c:v>-7.3268797038375233</c:v>
                </c:pt>
                <c:pt idx="70">
                  <c:v>-7.3159488759152813</c:v>
                </c:pt>
                <c:pt idx="71">
                  <c:v>-7.3052273613142678</c:v>
                </c:pt>
                <c:pt idx="72">
                  <c:v>-7.294712356506829</c:v>
                </c:pt>
                <c:pt idx="73">
                  <c:v>-7.2844010944041475</c:v>
                </c:pt>
                <c:pt idx="74">
                  <c:v>-7.274290844482822</c:v>
                </c:pt>
                <c:pt idx="75">
                  <c:v>-7.2643789128892999</c:v>
                </c:pt>
                <c:pt idx="76">
                  <c:v>-7.2546626425251253</c:v>
                </c:pt>
                <c:pt idx="77">
                  <c:v>-7.2451394131156093</c:v>
                </c:pt>
                <c:pt idx="78">
                  <c:v>-7.2358066412641984</c:v>
                </c:pt>
                <c:pt idx="79">
                  <c:v>-7.2266617804944788</c:v>
                </c:pt>
                <c:pt idx="80">
                  <c:v>-7.2177023212815206</c:v>
                </c:pt>
                <c:pt idx="81">
                  <c:v>-7.2089257910740097</c:v>
                </c:pt>
                <c:pt idx="82">
                  <c:v>-7.2003297543083811</c:v>
                </c:pt>
                <c:pt idx="83">
                  <c:v>-7.1919118124160137</c:v>
                </c:pt>
              </c:numCache>
            </c:numRef>
          </c:xVal>
          <c:yVal>
            <c:numRef>
              <c:f>'2000RPM'!$I$213:$I$296</c:f>
              <c:numCache>
                <c:formatCode>General</c:formatCode>
                <c:ptCount val="84"/>
                <c:pt idx="0">
                  <c:v>3.1012177813999684</c:v>
                </c:pt>
                <c:pt idx="1">
                  <c:v>3.0641383062180516</c:v>
                </c:pt>
                <c:pt idx="2">
                  <c:v>3.0265039322207445</c:v>
                </c:pt>
                <c:pt idx="3">
                  <c:v>2.9885565898048956</c:v>
                </c:pt>
                <c:pt idx="4">
                  <c:v>2.9504733671483758</c:v>
                </c:pt>
                <c:pt idx="5">
                  <c:v>2.9124593543601693</c:v>
                </c:pt>
                <c:pt idx="6">
                  <c:v>2.874072984926662</c:v>
                </c:pt>
                <c:pt idx="7">
                  <c:v>2.8363847803198579</c:v>
                </c:pt>
                <c:pt idx="8">
                  <c:v>2.7986827913554237</c:v>
                </c:pt>
                <c:pt idx="9">
                  <c:v>2.7610853109813518</c:v>
                </c:pt>
                <c:pt idx="10">
                  <c:v>2.7243827623897698</c:v>
                </c:pt>
                <c:pt idx="11">
                  <c:v>2.6876433913245474</c:v>
                </c:pt>
                <c:pt idx="12">
                  <c:v>2.6509153163972137</c:v>
                </c:pt>
                <c:pt idx="13">
                  <c:v>2.6147646370462141</c:v>
                </c:pt>
                <c:pt idx="14">
                  <c:v>2.5789281207758328</c:v>
                </c:pt>
                <c:pt idx="15">
                  <c:v>2.54293968103861</c:v>
                </c:pt>
                <c:pt idx="16">
                  <c:v>2.5081347759072075</c:v>
                </c:pt>
                <c:pt idx="17">
                  <c:v>2.4738457024285756</c:v>
                </c:pt>
                <c:pt idx="18">
                  <c:v>2.4398221112991307</c:v>
                </c:pt>
                <c:pt idx="19">
                  <c:v>2.4058634424475471</c:v>
                </c:pt>
                <c:pt idx="20">
                  <c:v>2.3722977054053458</c:v>
                </c:pt>
                <c:pt idx="21">
                  <c:v>2.3393026759292086</c:v>
                </c:pt>
                <c:pt idx="22">
                  <c:v>2.3070749982668977</c:v>
                </c:pt>
                <c:pt idx="23">
                  <c:v>2.2748027119815943</c:v>
                </c:pt>
                <c:pt idx="24">
                  <c:v>2.2437900464835403</c:v>
                </c:pt>
                <c:pt idx="25">
                  <c:v>2.2128791799095526</c:v>
                </c:pt>
                <c:pt idx="26">
                  <c:v>2.1821109395261713</c:v>
                </c:pt>
                <c:pt idx="27">
                  <c:v>2.1519947343615446</c:v>
                </c:pt>
                <c:pt idx="28">
                  <c:v>2.1222615388627641</c:v>
                </c:pt>
                <c:pt idx="29">
                  <c:v>2.0930978681273213</c:v>
                </c:pt>
                <c:pt idx="30">
                  <c:v>2.0642009922635509</c:v>
                </c:pt>
                <c:pt idx="31">
                  <c:v>2.0360119837525001</c:v>
                </c:pt>
                <c:pt idx="32">
                  <c:v>2.0075426661359725</c:v>
                </c:pt>
                <c:pt idx="33">
                  <c:v>1.9798974113434495</c:v>
                </c:pt>
                <c:pt idx="34">
                  <c:v>1.9531694507369035</c:v>
                </c:pt>
                <c:pt idx="35">
                  <c:v>1.9261446639264976</c:v>
                </c:pt>
                <c:pt idx="36">
                  <c:v>1.899566988528933</c:v>
                </c:pt>
                <c:pt idx="37">
                  <c:v>1.873493054254725</c:v>
                </c:pt>
                <c:pt idx="38">
                  <c:v>1.8475094843325468</c:v>
                </c:pt>
                <c:pt idx="39">
                  <c:v>1.8221270058444512</c:v>
                </c:pt>
                <c:pt idx="40">
                  <c:v>1.797907199814289</c:v>
                </c:pt>
                <c:pt idx="41">
                  <c:v>1.7735954986003839</c:v>
                </c:pt>
                <c:pt idx="42">
                  <c:v>1.7490259266411539</c:v>
                </c:pt>
                <c:pt idx="43">
                  <c:v>1.7254415881904066</c:v>
                </c:pt>
                <c:pt idx="44">
                  <c:v>1.7014699978805941</c:v>
                </c:pt>
                <c:pt idx="45">
                  <c:v>1.6780307038997122</c:v>
                </c:pt>
                <c:pt idx="46">
                  <c:v>1.6555578480476534</c:v>
                </c:pt>
                <c:pt idx="47">
                  <c:v>1.6329591074754461</c:v>
                </c:pt>
                <c:pt idx="48">
                  <c:v>1.6102375926046646</c:v>
                </c:pt>
                <c:pt idx="49">
                  <c:v>1.58800996502048</c:v>
                </c:pt>
                <c:pt idx="50">
                  <c:v>1.5665304114228238</c:v>
                </c:pt>
                <c:pt idx="51">
                  <c:v>1.5462850974288318</c:v>
                </c:pt>
                <c:pt idx="52">
                  <c:v>1.5256214263409897</c:v>
                </c:pt>
                <c:pt idx="53">
                  <c:v>1.5038551498590351</c:v>
                </c:pt>
                <c:pt idx="54">
                  <c:v>1.4820589831042699</c:v>
                </c:pt>
                <c:pt idx="55">
                  <c:v>1.4583824375141445</c:v>
                </c:pt>
                <c:pt idx="56">
                  <c:v>1.435322592187245</c:v>
                </c:pt>
                <c:pt idx="57">
                  <c:v>1.411474659650189</c:v>
                </c:pt>
                <c:pt idx="58">
                  <c:v>1.3850435792182381</c:v>
                </c:pt>
                <c:pt idx="59">
                  <c:v>1.3607201100004602</c:v>
                </c:pt>
                <c:pt idx="60">
                  <c:v>1.3328935843927754</c:v>
                </c:pt>
                <c:pt idx="61">
                  <c:v>1.3037276374629283</c:v>
                </c:pt>
                <c:pt idx="62">
                  <c:v>1.2748039850865274</c:v>
                </c:pt>
                <c:pt idx="63">
                  <c:v>1.250760965824695</c:v>
                </c:pt>
                <c:pt idx="64">
                  <c:v>1.2231870232497404</c:v>
                </c:pt>
                <c:pt idx="65">
                  <c:v>1.1993621917682529</c:v>
                </c:pt>
                <c:pt idx="66">
                  <c:v>1.1737197611549151</c:v>
                </c:pt>
                <c:pt idx="67">
                  <c:v>1.1502555218199482</c:v>
                </c:pt>
                <c:pt idx="68">
                  <c:v>1.1259031489040134</c:v>
                </c:pt>
                <c:pt idx="69">
                  <c:v>1.104262960176924</c:v>
                </c:pt>
                <c:pt idx="70">
                  <c:v>1.0767074532800598</c:v>
                </c:pt>
                <c:pt idx="71">
                  <c:v>1.0550086511859778</c:v>
                </c:pt>
                <c:pt idx="72">
                  <c:v>1.0278321066070624</c:v>
                </c:pt>
                <c:pt idx="73">
                  <c:v>1.005399906945931</c:v>
                </c:pt>
                <c:pt idx="74">
                  <c:v>0.98020405761780782</c:v>
                </c:pt>
                <c:pt idx="75">
                  <c:v>0.95858364406440655</c:v>
                </c:pt>
                <c:pt idx="76">
                  <c:v>0.93295117276726225</c:v>
                </c:pt>
                <c:pt idx="77">
                  <c:v>0.90543198853927909</c:v>
                </c:pt>
                <c:pt idx="78">
                  <c:v>0.87421795545224723</c:v>
                </c:pt>
                <c:pt idx="79">
                  <c:v>0.8441500540964727</c:v>
                </c:pt>
                <c:pt idx="80">
                  <c:v>0.80825998766044993</c:v>
                </c:pt>
                <c:pt idx="81">
                  <c:v>0.76918186683594292</c:v>
                </c:pt>
                <c:pt idx="82">
                  <c:v>0.72851432439723662</c:v>
                </c:pt>
                <c:pt idx="83">
                  <c:v>0.68410643590779618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6CB-4F3E-A140-C69572D2EC10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20465726159230097"/>
                  <c:y val="-8.273111694371536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'2000RPM'!$J$70:$J$152</c:f>
              <c:numCache>
                <c:formatCode>General</c:formatCode>
                <c:ptCount val="83"/>
                <c:pt idx="0">
                  <c:v>-7.1919118124160137</c:v>
                </c:pt>
                <c:pt idx="1">
                  <c:v>-7.2003297543083811</c:v>
                </c:pt>
                <c:pt idx="2">
                  <c:v>-7.2089257910740097</c:v>
                </c:pt>
                <c:pt idx="3">
                  <c:v>-7.2177023212815206</c:v>
                </c:pt>
                <c:pt idx="4">
                  <c:v>-7.2266617804944788</c:v>
                </c:pt>
                <c:pt idx="5">
                  <c:v>-7.2358066412641984</c:v>
                </c:pt>
                <c:pt idx="6">
                  <c:v>-7.2451394131156093</c:v>
                </c:pt>
                <c:pt idx="7">
                  <c:v>-7.2546626425251253</c:v>
                </c:pt>
                <c:pt idx="8">
                  <c:v>-7.2643789128892999</c:v>
                </c:pt>
                <c:pt idx="9">
                  <c:v>-7.274290844482822</c:v>
                </c:pt>
                <c:pt idx="10">
                  <c:v>-7.2844010944041475</c:v>
                </c:pt>
                <c:pt idx="11">
                  <c:v>-7.294712356506829</c:v>
                </c:pt>
                <c:pt idx="12">
                  <c:v>-7.3052273613142678</c:v>
                </c:pt>
                <c:pt idx="13">
                  <c:v>-7.3159488759152813</c:v>
                </c:pt>
                <c:pt idx="14">
                  <c:v>-7.3268797038375233</c:v>
                </c:pt>
                <c:pt idx="15">
                  <c:v>-7.3380226848953285</c:v>
                </c:pt>
                <c:pt idx="16">
                  <c:v>-7.3493806950081595</c:v>
                </c:pt>
                <c:pt idx="17">
                  <c:v>-7.3609566459852376</c:v>
                </c:pt>
                <c:pt idx="18">
                  <c:v>-7.3727534852714367</c:v>
                </c:pt>
                <c:pt idx="19">
                  <c:v>-7.3847741956488591</c:v>
                </c:pt>
                <c:pt idx="20">
                  <c:v>-7.3970217948878263</c:v>
                </c:pt>
                <c:pt idx="21">
                  <c:v>-7.4094993353402465</c:v>
                </c:pt>
                <c:pt idx="22">
                  <c:v>-7.4222099034675031</c:v>
                </c:pt>
                <c:pt idx="23">
                  <c:v>-7.4351566192940366</c:v>
                </c:pt>
                <c:pt idx="24">
                  <c:v>-7.4483426357768323</c:v>
                </c:pt>
                <c:pt idx="25">
                  <c:v>-7.4617711380798442</c:v>
                </c:pt>
                <c:pt idx="26">
                  <c:v>-7.475445342741196</c:v>
                </c:pt>
                <c:pt idx="27">
                  <c:v>-7.4893684967196155</c:v>
                </c:pt>
                <c:pt idx="28">
                  <c:v>-7.5035438763050948</c:v>
                </c:pt>
                <c:pt idx="29">
                  <c:v>-7.5179747858771027</c:v>
                </c:pt>
                <c:pt idx="30">
                  <c:v>-7.5326645564918966</c:v>
                </c:pt>
                <c:pt idx="31">
                  <c:v>-7.5476165442784957</c:v>
                </c:pt>
                <c:pt idx="32">
                  <c:v>-7.562834128620703</c:v>
                </c:pt>
                <c:pt idx="33">
                  <c:v>-7.578320710100197</c:v>
                </c:pt>
                <c:pt idx="34">
                  <c:v>-7.594079708173056</c:v>
                </c:pt>
                <c:pt idx="35">
                  <c:v>-7.6101145585492418</c:v>
                </c:pt>
                <c:pt idx="36">
                  <c:v>-7.6264287102413775</c:v>
                </c:pt>
                <c:pt idx="37">
                  <c:v>-7.6430256222457027</c:v>
                </c:pt>
                <c:pt idx="38">
                  <c:v>-7.659908759814261</c:v>
                </c:pt>
                <c:pt idx="39">
                  <c:v>-7.6770815902731968</c:v>
                </c:pt>
                <c:pt idx="40">
                  <c:v>-7.6945475783374588</c:v>
                </c:pt>
                <c:pt idx="41">
                  <c:v>-7.7123101808671235</c:v>
                </c:pt>
                <c:pt idx="42">
                  <c:v>-7.7303728410050789</c:v>
                </c:pt>
                <c:pt idx="43">
                  <c:v>-7.7487389816296846</c:v>
                </c:pt>
                <c:pt idx="44">
                  <c:v>-7.7674119980494138</c:v>
                </c:pt>
                <c:pt idx="45">
                  <c:v>-7.7863952498591722</c:v>
                </c:pt>
                <c:pt idx="46">
                  <c:v>-7.8056920518700315</c:v>
                </c:pt>
                <c:pt idx="47">
                  <c:v>-7.8253056640153593</c:v>
                </c:pt>
                <c:pt idx="48">
                  <c:v>-7.8452392801268154</c:v>
                </c:pt>
                <c:pt idx="49">
                  <c:v>-7.8654960154632443</c:v>
                </c:pt>
                <c:pt idx="50">
                  <c:v>-7.8860788928641519</c:v>
                </c:pt>
                <c:pt idx="51">
                  <c:v>-7.9069908273870722</c:v>
                </c:pt>
                <c:pt idx="52">
                  <c:v>-7.9282346092746829</c:v>
                </c:pt>
                <c:pt idx="53">
                  <c:v>-7.9498128850829684</c:v>
                </c:pt>
                <c:pt idx="54">
                  <c:v>-7.9717281367858881</c:v>
                </c:pt>
                <c:pt idx="55">
                  <c:v>-7.9939826586550362</c:v>
                </c:pt>
                <c:pt idx="56">
                  <c:v>-8.0165785316943659</c:v>
                </c:pt>
                <c:pt idx="57">
                  <c:v>-8.0395175953904516</c:v>
                </c:pt>
                <c:pt idx="58">
                  <c:v>-8.0628014165177468</c:v>
                </c:pt>
                <c:pt idx="59">
                  <c:v>-8.0864312547159933</c:v>
                </c:pt>
                <c:pt idx="60">
                  <c:v>-8.1104080245334575</c:v>
                </c:pt>
                <c:pt idx="61">
                  <c:v>-8.1347322536049784</c:v>
                </c:pt>
                <c:pt idx="62">
                  <c:v>-8.1594040366082403</c:v>
                </c:pt>
                <c:pt idx="63">
                  <c:v>-8.1844229846154022</c:v>
                </c:pt>
                <c:pt idx="64">
                  <c:v>-8.209788169430654</c:v>
                </c:pt>
                <c:pt idx="65">
                  <c:v>-8.2354980624777738</c:v>
                </c:pt>
                <c:pt idx="66">
                  <c:v>-8.2615504677762566</c:v>
                </c:pt>
                <c:pt idx="67">
                  <c:v>-8.2879424485205355</c:v>
                </c:pt>
                <c:pt idx="68">
                  <c:v>-8.3146702467556945</c:v>
                </c:pt>
                <c:pt idx="69">
                  <c:v>-8.3417291956258754</c:v>
                </c:pt>
                <c:pt idx="70">
                  <c:v>-8.369113623660251</c:v>
                </c:pt>
                <c:pt idx="71">
                  <c:v>-8.3968167505579654</c:v>
                </c:pt>
                <c:pt idx="72">
                  <c:v>-8.4248305739403389</c:v>
                </c:pt>
                <c:pt idx="73">
                  <c:v>-8.4531457465590751</c:v>
                </c:pt>
                <c:pt idx="74">
                  <c:v>-8.4817514434868873</c:v>
                </c:pt>
                <c:pt idx="75">
                  <c:v>-8.5106352188762102</c:v>
                </c:pt>
                <c:pt idx="76">
                  <c:v>-8.5397828519577761</c:v>
                </c:pt>
                <c:pt idx="77">
                  <c:v>-8.569178182069761</c:v>
                </c:pt>
                <c:pt idx="78">
                  <c:v>-8.5988029326668141</c:v>
                </c:pt>
                <c:pt idx="79">
                  <c:v>-8.6286365244644223</c:v>
                </c:pt>
                <c:pt idx="80">
                  <c:v>-8.6586558781363081</c:v>
                </c:pt>
                <c:pt idx="81">
                  <c:v>-8.6888352073101274</c:v>
                </c:pt>
                <c:pt idx="82">
                  <c:v>-8.7191458030097202</c:v>
                </c:pt>
              </c:numCache>
            </c:numRef>
          </c:xVal>
          <c:yVal>
            <c:numRef>
              <c:f>'2000RPM'!$I$70:$I$152</c:f>
              <c:numCache>
                <c:formatCode>General</c:formatCode>
                <c:ptCount val="83"/>
                <c:pt idx="0">
                  <c:v>-1.816397062767118E-2</c:v>
                </c:pt>
                <c:pt idx="1">
                  <c:v>-1.5113637810048184E-2</c:v>
                </c:pt>
                <c:pt idx="2">
                  <c:v>-2.0202707317519466E-2</c:v>
                </c:pt>
                <c:pt idx="3">
                  <c:v>-1.9182819416773987E-2</c:v>
                </c:pt>
                <c:pt idx="4">
                  <c:v>-1.4098924379501648E-2</c:v>
                </c:pt>
                <c:pt idx="5">
                  <c:v>-9.0407446521490707E-3</c:v>
                </c:pt>
                <c:pt idx="6">
                  <c:v>-2.0020026706730793E-3</c:v>
                </c:pt>
                <c:pt idx="7">
                  <c:v>-3.0045090202987243E-3</c:v>
                </c:pt>
                <c:pt idx="8">
                  <c:v>7.9681696491768813E-3</c:v>
                </c:pt>
                <c:pt idx="9">
                  <c:v>1.1928570865273812E-2</c:v>
                </c:pt>
                <c:pt idx="10">
                  <c:v>2.0782539182528412E-2</c:v>
                </c:pt>
                <c:pt idx="11">
                  <c:v>3.6331929247390204E-2</c:v>
                </c:pt>
                <c:pt idx="12">
                  <c:v>4.5928931888399735E-2</c:v>
                </c:pt>
                <c:pt idx="13">
                  <c:v>5.4488185284069776E-2</c:v>
                </c:pt>
                <c:pt idx="14">
                  <c:v>6.7658648473814864E-2</c:v>
                </c:pt>
                <c:pt idx="15">
                  <c:v>8.0657903017454541E-2</c:v>
                </c:pt>
                <c:pt idx="16">
                  <c:v>8.8926209194401487E-2</c:v>
                </c:pt>
                <c:pt idx="17">
                  <c:v>0.10345870836822997</c:v>
                </c:pt>
                <c:pt idx="18">
                  <c:v>0.11422114409002286</c:v>
                </c:pt>
                <c:pt idx="19">
                  <c:v>0.12839321476839899</c:v>
                </c:pt>
                <c:pt idx="20">
                  <c:v>0.14063112973974562</c:v>
                </c:pt>
                <c:pt idx="21">
                  <c:v>0.15529288440603525</c:v>
                </c:pt>
                <c:pt idx="22">
                  <c:v>0.17142911562753102</c:v>
                </c:pt>
                <c:pt idx="23">
                  <c:v>0.18564934688662926</c:v>
                </c:pt>
                <c:pt idx="24">
                  <c:v>0.19885085874516517</c:v>
                </c:pt>
                <c:pt idx="25">
                  <c:v>0.21511137961694549</c:v>
                </c:pt>
                <c:pt idx="26">
                  <c:v>0.22872792960811028</c:v>
                </c:pt>
                <c:pt idx="27">
                  <c:v>0.24451357705040216</c:v>
                </c:pt>
                <c:pt idx="28">
                  <c:v>0.26543646350446126</c:v>
                </c:pt>
                <c:pt idx="29">
                  <c:v>0.27990188513281861</c:v>
                </c:pt>
                <c:pt idx="30">
                  <c:v>0.3030631744900833</c:v>
                </c:pt>
                <c:pt idx="31">
                  <c:v>0.32280787442715508</c:v>
                </c:pt>
                <c:pt idx="32">
                  <c:v>0.34288023291654318</c:v>
                </c:pt>
                <c:pt idx="33">
                  <c:v>0.36603103886275729</c:v>
                </c:pt>
                <c:pt idx="34">
                  <c:v>0.38526240079064489</c:v>
                </c:pt>
                <c:pt idx="35">
                  <c:v>0.4081282255276481</c:v>
                </c:pt>
                <c:pt idx="36">
                  <c:v>0.42918163472548043</c:v>
                </c:pt>
                <c:pt idx="37">
                  <c:v>0.44980092192821614</c:v>
                </c:pt>
                <c:pt idx="38">
                  <c:v>0.47312375658197919</c:v>
                </c:pt>
                <c:pt idx="39">
                  <c:v>0.49530581210795388</c:v>
                </c:pt>
                <c:pt idx="40">
                  <c:v>0.51819837809540381</c:v>
                </c:pt>
                <c:pt idx="41">
                  <c:v>0.54290551722940239</c:v>
                </c:pt>
                <c:pt idx="42">
                  <c:v>0.5664495275139878</c:v>
                </c:pt>
                <c:pt idx="43">
                  <c:v>0.59111445499479376</c:v>
                </c:pt>
                <c:pt idx="44">
                  <c:v>0.61680594730322269</c:v>
                </c:pt>
                <c:pt idx="45">
                  <c:v>0.64553132661828205</c:v>
                </c:pt>
                <c:pt idx="46">
                  <c:v>0.67090157161262554</c:v>
                </c:pt>
                <c:pt idx="47">
                  <c:v>0.70111535020912219</c:v>
                </c:pt>
                <c:pt idx="48">
                  <c:v>0.72513022641299607</c:v>
                </c:pt>
                <c:pt idx="49">
                  <c:v>0.75235904019179134</c:v>
                </c:pt>
                <c:pt idx="50">
                  <c:v>0.77748832899369624</c:v>
                </c:pt>
                <c:pt idx="51">
                  <c:v>0.80736832464996822</c:v>
                </c:pt>
                <c:pt idx="52">
                  <c:v>0.83551442184686731</c:v>
                </c:pt>
                <c:pt idx="53">
                  <c:v>0.86288995514703981</c:v>
                </c:pt>
                <c:pt idx="54">
                  <c:v>0.89199803930511046</c:v>
                </c:pt>
                <c:pt idx="55">
                  <c:v>0.92187511016805557</c:v>
                </c:pt>
                <c:pt idx="56">
                  <c:v>0.95358651661785199</c:v>
                </c:pt>
                <c:pt idx="57">
                  <c:v>0.98394938034796975</c:v>
                </c:pt>
                <c:pt idx="58">
                  <c:v>1.0145057793711101</c:v>
                </c:pt>
                <c:pt idx="59">
                  <c:v>1.0438040521731147</c:v>
                </c:pt>
                <c:pt idx="60">
                  <c:v>1.0760257899953138</c:v>
                </c:pt>
                <c:pt idx="61">
                  <c:v>1.105587902404535</c:v>
                </c:pt>
                <c:pt idx="62">
                  <c:v>1.1371917706355847</c:v>
                </c:pt>
                <c:pt idx="63">
                  <c:v>1.1706228246443819</c:v>
                </c:pt>
                <c:pt idx="64">
                  <c:v>1.2023715229589622</c:v>
                </c:pt>
                <c:pt idx="65">
                  <c:v>1.237214138105738</c:v>
                </c:pt>
                <c:pt idx="66">
                  <c:v>1.2714445194409487</c:v>
                </c:pt>
                <c:pt idx="67">
                  <c:v>1.3053554186145386</c:v>
                </c:pt>
                <c:pt idx="68">
                  <c:v>1.3397267253035559</c:v>
                </c:pt>
                <c:pt idx="69">
                  <c:v>1.3747277247484253</c:v>
                </c:pt>
                <c:pt idx="70">
                  <c:v>1.4095224872390979</c:v>
                </c:pt>
                <c:pt idx="71">
                  <c:v>1.4455062207517366</c:v>
                </c:pt>
                <c:pt idx="72">
                  <c:v>1.4804675311371402</c:v>
                </c:pt>
                <c:pt idx="73">
                  <c:v>1.5171033012313044</c:v>
                </c:pt>
                <c:pt idx="74">
                  <c:v>1.5539252025038417</c:v>
                </c:pt>
                <c:pt idx="75">
                  <c:v>1.5902550930173265</c:v>
                </c:pt>
                <c:pt idx="76">
                  <c:v>1.6280633765572654</c:v>
                </c:pt>
                <c:pt idx="77">
                  <c:v>1.6644941181821789</c:v>
                </c:pt>
                <c:pt idx="78">
                  <c:v>1.7025638904235842</c:v>
                </c:pt>
                <c:pt idx="79">
                  <c:v>1.7401152360757166</c:v>
                </c:pt>
                <c:pt idx="80">
                  <c:v>1.778843077294828</c:v>
                </c:pt>
                <c:pt idx="81">
                  <c:v>1.8162894669713328</c:v>
                </c:pt>
                <c:pt idx="82">
                  <c:v>1.8548907506681447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6CB-4F3E-A140-C69572D2E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9231376"/>
        <c:axId val="1659232816"/>
      </c:scatterChart>
      <c:valAx>
        <c:axId val="1659231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232816"/>
        <c:crosses val="autoZero"/>
        <c:crossBetween val="midCat"/>
      </c:valAx>
      <c:valAx>
        <c:axId val="1659232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2313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604111986001754E-2"/>
          <c:y val="0.17634259259259263"/>
          <c:w val="0.91606255468066489"/>
          <c:h val="0.77736111111111106"/>
        </c:manualLayout>
      </c:layout>
      <c:scatterChart>
        <c:scatterStyle val="lineMarker"/>
        <c:varyColors val="0"/>
        <c:ser>
          <c:idx val="2"/>
          <c:order val="0"/>
          <c:marker>
            <c:symbol val="none"/>
          </c:marker>
          <c:xVal>
            <c:numRef>
              <c:f>'2000RPM'!$J$3:$J$362</c:f>
              <c:numCache>
                <c:formatCode>General</c:formatCode>
                <c:ptCount val="360"/>
                <c:pt idx="0">
                  <c:v>-6.9413856216019463</c:v>
                </c:pt>
                <c:pt idx="1">
                  <c:v>-6.941435170570287</c:v>
                </c:pt>
                <c:pt idx="2">
                  <c:v>-6.9415838339084921</c:v>
                </c:pt>
                <c:pt idx="3">
                  <c:v>-6.9418316609186288</c:v>
                </c:pt>
                <c:pt idx="4">
                  <c:v>-6.9421787337791558</c:v>
                </c:pt>
                <c:pt idx="5">
                  <c:v>-6.9426251675574333</c:v>
                </c:pt>
                <c:pt idx="6">
                  <c:v>-6.943171110227178</c:v>
                </c:pt>
                <c:pt idx="7">
                  <c:v>-6.9438167426908333</c:v>
                </c:pt>
                <c:pt idx="8">
                  <c:v>-6.9445622788067807</c:v>
                </c:pt>
                <c:pt idx="9">
                  <c:v>-6.9454079654213308</c:v>
                </c:pt>
                <c:pt idx="10">
                  <c:v>-6.9463540824054046</c:v>
                </c:pt>
                <c:pt idx="11">
                  <c:v>-6.947400942695797</c:v>
                </c:pt>
                <c:pt idx="12">
                  <c:v>-6.9485488923409306</c:v>
                </c:pt>
                <c:pt idx="13">
                  <c:v>-6.9497983105509586</c:v>
                </c:pt>
                <c:pt idx="14">
                  <c:v>-6.9511496097520906</c:v>
                </c:pt>
                <c:pt idx="15">
                  <c:v>-6.9526032356449958</c:v>
                </c:pt>
                <c:pt idx="16">
                  <c:v>-6.9541596672671204</c:v>
                </c:pt>
                <c:pt idx="17">
                  <c:v>-6.9558194170587573</c:v>
                </c:pt>
                <c:pt idx="18">
                  <c:v>-6.9575830309326872</c:v>
                </c:pt>
                <c:pt idx="19">
                  <c:v>-6.9594510883471985</c:v>
                </c:pt>
                <c:pt idx="20">
                  <c:v>-6.9614242023822968</c:v>
                </c:pt>
                <c:pt idx="21">
                  <c:v>-6.9635030198188961</c:v>
                </c:pt>
                <c:pt idx="22">
                  <c:v>-6.9656882212207734</c:v>
                </c:pt>
                <c:pt idx="23">
                  <c:v>-6.9679805210190704</c:v>
                </c:pt>
                <c:pt idx="24">
                  <c:v>-6.9703806675991142</c:v>
                </c:pt>
                <c:pt idx="25">
                  <c:v>-6.9728894433893265</c:v>
                </c:pt>
                <c:pt idx="26">
                  <c:v>-6.9755076649519738</c:v>
                </c:pt>
                <c:pt idx="27">
                  <c:v>-6.9782361830755324</c:v>
                </c:pt>
                <c:pt idx="28">
                  <c:v>-6.9810758828684074</c:v>
                </c:pt>
                <c:pt idx="29">
                  <c:v>-6.9840276838537694</c:v>
                </c:pt>
                <c:pt idx="30">
                  <c:v>-6.9870925400652544</c:v>
                </c:pt>
                <c:pt idx="31">
                  <c:v>-6.9902714401432799</c:v>
                </c:pt>
                <c:pt idx="32">
                  <c:v>-6.9935654074317339</c:v>
                </c:pt>
                <c:pt idx="33">
                  <c:v>-6.9969755000747753</c:v>
                </c:pt>
                <c:pt idx="34">
                  <c:v>-7.0005028111135283</c:v>
                </c:pt>
                <c:pt idx="35">
                  <c:v>-7.0041484685824038</c:v>
                </c:pt>
                <c:pt idx="36">
                  <c:v>-7.0079136356048322</c:v>
                </c:pt>
                <c:pt idx="37">
                  <c:v>-7.0117995104881778</c:v>
                </c:pt>
                <c:pt idx="38">
                  <c:v>-7.015807326817602</c:v>
                </c:pt>
                <c:pt idx="39">
                  <c:v>-7.019938353548679</c:v>
                </c:pt>
                <c:pt idx="40">
                  <c:v>-7.0241938950985583</c:v>
                </c:pt>
                <c:pt idx="41">
                  <c:v>-7.0285752914354651</c:v>
                </c:pt>
                <c:pt idx="42">
                  <c:v>-7.0330839181663869</c:v>
                </c:pt>
                <c:pt idx="43">
                  <c:v>-7.0377211866227549</c:v>
                </c:pt>
                <c:pt idx="44">
                  <c:v>-7.0424885439439731</c:v>
                </c:pt>
                <c:pt idx="45">
                  <c:v>-7.0473874731586559</c:v>
                </c:pt>
                <c:pt idx="46">
                  <c:v>-7.0524194932634447</c:v>
                </c:pt>
                <c:pt idx="47">
                  <c:v>-7.0575861592992926</c:v>
                </c:pt>
                <c:pt idx="48">
                  <c:v>-7.0628890624251195</c:v>
                </c:pt>
                <c:pt idx="49">
                  <c:v>-7.0683298299887536</c:v>
                </c:pt>
                <c:pt idx="50">
                  <c:v>-7.0739101255950976</c:v>
                </c:pt>
                <c:pt idx="51">
                  <c:v>-7.0796316491714606</c:v>
                </c:pt>
                <c:pt idx="52">
                  <c:v>-7.0854961370300247</c:v>
                </c:pt>
                <c:pt idx="53">
                  <c:v>-7.091505361927406</c:v>
                </c:pt>
                <c:pt idx="54">
                  <c:v>-7.0976611331213171</c:v>
                </c:pt>
                <c:pt idx="55">
                  <c:v>-7.1039652964243025</c:v>
                </c:pt>
                <c:pt idx="56">
                  <c:v>-7.1104197342545641</c:v>
                </c:pt>
                <c:pt idx="57">
                  <c:v>-7.1170263656838815</c:v>
                </c:pt>
                <c:pt idx="58">
                  <c:v>-7.1237871464826261</c:v>
                </c:pt>
                <c:pt idx="59">
                  <c:v>-7.1307040691618928</c:v>
                </c:pt>
                <c:pt idx="60">
                  <c:v>-7.1377791630127296</c:v>
                </c:pt>
                <c:pt idx="61">
                  <c:v>-7.1450144941424663</c:v>
                </c:pt>
                <c:pt idx="62">
                  <c:v>-7.1524121655081077</c:v>
                </c:pt>
                <c:pt idx="63">
                  <c:v>-7.1599743169467454</c:v>
                </c:pt>
                <c:pt idx="64">
                  <c:v>-7.1677031252028893</c:v>
                </c:pt>
                <c:pt idx="65">
                  <c:v>-7.1756008039526158</c:v>
                </c:pt>
                <c:pt idx="66">
                  <c:v>-7.1836696038243426</c:v>
                </c:pt>
                <c:pt idx="67">
                  <c:v>-7.1919118124160137</c:v>
                </c:pt>
                <c:pt idx="68">
                  <c:v>-7.2003297543083811</c:v>
                </c:pt>
                <c:pt idx="69">
                  <c:v>-7.2089257910740097</c:v>
                </c:pt>
                <c:pt idx="70">
                  <c:v>-7.2177023212815206</c:v>
                </c:pt>
                <c:pt idx="71">
                  <c:v>-7.2266617804944788</c:v>
                </c:pt>
                <c:pt idx="72">
                  <c:v>-7.2358066412641984</c:v>
                </c:pt>
                <c:pt idx="73">
                  <c:v>-7.2451394131156093</c:v>
                </c:pt>
                <c:pt idx="74">
                  <c:v>-7.2546626425251253</c:v>
                </c:pt>
                <c:pt idx="75">
                  <c:v>-7.2643789128892999</c:v>
                </c:pt>
                <c:pt idx="76">
                  <c:v>-7.274290844482822</c:v>
                </c:pt>
                <c:pt idx="77">
                  <c:v>-7.2844010944041475</c:v>
                </c:pt>
                <c:pt idx="78">
                  <c:v>-7.294712356506829</c:v>
                </c:pt>
                <c:pt idx="79">
                  <c:v>-7.3052273613142678</c:v>
                </c:pt>
                <c:pt idx="80">
                  <c:v>-7.3159488759152813</c:v>
                </c:pt>
                <c:pt idx="81">
                  <c:v>-7.3268797038375233</c:v>
                </c:pt>
                <c:pt idx="82">
                  <c:v>-7.3380226848953285</c:v>
                </c:pt>
                <c:pt idx="83">
                  <c:v>-7.3493806950081595</c:v>
                </c:pt>
                <c:pt idx="84">
                  <c:v>-7.3609566459852376</c:v>
                </c:pt>
                <c:pt idx="85">
                  <c:v>-7.3727534852714367</c:v>
                </c:pt>
                <c:pt idx="86">
                  <c:v>-7.3847741956488591</c:v>
                </c:pt>
                <c:pt idx="87">
                  <c:v>-7.3970217948878263</c:v>
                </c:pt>
                <c:pt idx="88">
                  <c:v>-7.4094993353402465</c:v>
                </c:pt>
                <c:pt idx="89">
                  <c:v>-7.4222099034675031</c:v>
                </c:pt>
                <c:pt idx="90">
                  <c:v>-7.4351566192940366</c:v>
                </c:pt>
                <c:pt idx="91">
                  <c:v>-7.4483426357768323</c:v>
                </c:pt>
                <c:pt idx="92">
                  <c:v>-7.4617711380798442</c:v>
                </c:pt>
                <c:pt idx="93">
                  <c:v>-7.475445342741196</c:v>
                </c:pt>
                <c:pt idx="94">
                  <c:v>-7.4893684967196155</c:v>
                </c:pt>
                <c:pt idx="95">
                  <c:v>-7.5035438763050948</c:v>
                </c:pt>
                <c:pt idx="96">
                  <c:v>-7.5179747858771027</c:v>
                </c:pt>
                <c:pt idx="97">
                  <c:v>-7.5326645564918966</c:v>
                </c:pt>
                <c:pt idx="98">
                  <c:v>-7.5476165442784957</c:v>
                </c:pt>
                <c:pt idx="99">
                  <c:v>-7.562834128620703</c:v>
                </c:pt>
                <c:pt idx="100">
                  <c:v>-7.578320710100197</c:v>
                </c:pt>
                <c:pt idx="101">
                  <c:v>-7.594079708173056</c:v>
                </c:pt>
                <c:pt idx="102">
                  <c:v>-7.6101145585492418</c:v>
                </c:pt>
                <c:pt idx="103">
                  <c:v>-7.6264287102413775</c:v>
                </c:pt>
                <c:pt idx="104">
                  <c:v>-7.6430256222457027</c:v>
                </c:pt>
                <c:pt idx="105">
                  <c:v>-7.659908759814261</c:v>
                </c:pt>
                <c:pt idx="106">
                  <c:v>-7.6770815902731968</c:v>
                </c:pt>
                <c:pt idx="107">
                  <c:v>-7.6945475783374588</c:v>
                </c:pt>
                <c:pt idx="108">
                  <c:v>-7.7123101808671235</c:v>
                </c:pt>
                <c:pt idx="109">
                  <c:v>-7.7303728410050789</c:v>
                </c:pt>
                <c:pt idx="110">
                  <c:v>-7.7487389816296846</c:v>
                </c:pt>
                <c:pt idx="111">
                  <c:v>-7.7674119980494138</c:v>
                </c:pt>
                <c:pt idx="112">
                  <c:v>-7.7863952498591722</c:v>
                </c:pt>
                <c:pt idx="113">
                  <c:v>-7.8056920518700315</c:v>
                </c:pt>
                <c:pt idx="114">
                  <c:v>-7.8253056640153593</c:v>
                </c:pt>
                <c:pt idx="115">
                  <c:v>-7.8452392801268154</c:v>
                </c:pt>
                <c:pt idx="116">
                  <c:v>-7.8654960154632443</c:v>
                </c:pt>
                <c:pt idx="117">
                  <c:v>-7.8860788928641519</c:v>
                </c:pt>
                <c:pt idx="118">
                  <c:v>-7.9069908273870722</c:v>
                </c:pt>
                <c:pt idx="119">
                  <c:v>-7.9282346092746829</c:v>
                </c:pt>
                <c:pt idx="120">
                  <c:v>-7.9498128850829684</c:v>
                </c:pt>
                <c:pt idx="121">
                  <c:v>-7.9717281367858881</c:v>
                </c:pt>
                <c:pt idx="122">
                  <c:v>-7.9939826586550362</c:v>
                </c:pt>
                <c:pt idx="123">
                  <c:v>-8.0165785316943659</c:v>
                </c:pt>
                <c:pt idx="124">
                  <c:v>-8.0395175953904516</c:v>
                </c:pt>
                <c:pt idx="125">
                  <c:v>-8.0628014165177468</c:v>
                </c:pt>
                <c:pt idx="126">
                  <c:v>-8.0864312547159933</c:v>
                </c:pt>
                <c:pt idx="127">
                  <c:v>-8.1104080245334575</c:v>
                </c:pt>
                <c:pt idx="128">
                  <c:v>-8.1347322536049784</c:v>
                </c:pt>
                <c:pt idx="129">
                  <c:v>-8.1594040366082403</c:v>
                </c:pt>
                <c:pt idx="130">
                  <c:v>-8.1844229846154022</c:v>
                </c:pt>
                <c:pt idx="131">
                  <c:v>-8.209788169430654</c:v>
                </c:pt>
                <c:pt idx="132">
                  <c:v>-8.2354980624777738</c:v>
                </c:pt>
                <c:pt idx="133">
                  <c:v>-8.2615504677762566</c:v>
                </c:pt>
                <c:pt idx="134">
                  <c:v>-8.2879424485205355</c:v>
                </c:pt>
                <c:pt idx="135">
                  <c:v>-8.3146702467556945</c:v>
                </c:pt>
                <c:pt idx="136">
                  <c:v>-8.3417291956258754</c:v>
                </c:pt>
                <c:pt idx="137">
                  <c:v>-8.369113623660251</c:v>
                </c:pt>
                <c:pt idx="138">
                  <c:v>-8.3968167505579654</c:v>
                </c:pt>
                <c:pt idx="139">
                  <c:v>-8.4248305739403389</c:v>
                </c:pt>
                <c:pt idx="140">
                  <c:v>-8.4531457465590751</c:v>
                </c:pt>
                <c:pt idx="141">
                  <c:v>-8.4817514434868873</c:v>
                </c:pt>
                <c:pt idx="142">
                  <c:v>-8.5106352188762102</c:v>
                </c:pt>
                <c:pt idx="143">
                  <c:v>-8.5397828519577761</c:v>
                </c:pt>
                <c:pt idx="144">
                  <c:v>-8.569178182069761</c:v>
                </c:pt>
                <c:pt idx="145">
                  <c:v>-8.5988029326668141</c:v>
                </c:pt>
                <c:pt idx="146">
                  <c:v>-8.6286365244644223</c:v>
                </c:pt>
                <c:pt idx="147">
                  <c:v>-8.6586558781363081</c:v>
                </c:pt>
                <c:pt idx="148">
                  <c:v>-8.6888352073101274</c:v>
                </c:pt>
                <c:pt idx="149">
                  <c:v>-8.7191458030097202</c:v>
                </c:pt>
                <c:pt idx="150">
                  <c:v>-8.7495558111800218</c:v>
                </c:pt>
                <c:pt idx="151">
                  <c:v>-8.7800300055132876</c:v>
                </c:pt>
                <c:pt idx="152">
                  <c:v>-8.8105295584805638</c:v>
                </c:pt>
                <c:pt idx="153">
                  <c:v>-8.8410118142659453</c:v>
                </c:pt>
                <c:pt idx="154">
                  <c:v>-8.8714300682056457</c:v>
                </c:pt>
                <c:pt idx="155">
                  <c:v>-8.9017333583453269</c:v>
                </c:pt>
                <c:pt idx="156">
                  <c:v>-8.9318662758368301</c:v>
                </c:pt>
                <c:pt idx="157">
                  <c:v>-8.9617688020778914</c:v>
                </c:pt>
                <c:pt idx="158">
                  <c:v>-8.9913761817218827</c:v>
                </c:pt>
                <c:pt idx="159">
                  <c:v>-9.0206188418991466</c:v>
                </c:pt>
                <c:pt idx="160">
                  <c:v>-9.0494223691293438</c:v>
                </c:pt>
                <c:pt idx="161">
                  <c:v>-9.0777075563774883</c:v>
                </c:pt>
                <c:pt idx="162">
                  <c:v>-9.1053905334056626</c:v>
                </c:pt>
                <c:pt idx="163">
                  <c:v>-9.1323829938696086</c:v>
                </c:pt>
                <c:pt idx="164">
                  <c:v>-9.1585925323593482</c:v>
                </c:pt>
                <c:pt idx="165">
                  <c:v>-9.1839231036327593</c:v>
                </c:pt>
                <c:pt idx="166">
                  <c:v>-9.2082756144902582</c:v>
                </c:pt>
                <c:pt idx="167">
                  <c:v>-9.2315486559558053</c:v>
                </c:pt>
                <c:pt idx="168">
                  <c:v>-9.2536393795723573</c:v>
                </c:pt>
                <c:pt idx="169">
                  <c:v>-9.2744445166588161</c:v>
                </c:pt>
                <c:pt idx="170">
                  <c:v>-9.2938615333675312</c:v>
                </c:pt>
                <c:pt idx="171">
                  <c:v>-9.3117899074929689</c:v>
                </c:pt>
                <c:pt idx="172">
                  <c:v>-9.3281325055030049</c:v>
                </c:pt>
                <c:pt idx="173">
                  <c:v>-9.3427970306130099</c:v>
                </c:pt>
                <c:pt idx="174">
                  <c:v>-9.3556975054318166</c:v>
                </c:pt>
                <c:pt idx="175">
                  <c:v>-9.3667557463944231</c:v>
                </c:pt>
                <c:pt idx="176">
                  <c:v>-9.3759027825050421</c:v>
                </c:pt>
                <c:pt idx="177">
                  <c:v>-9.3830801684539669</c:v>
                </c:pt>
                <c:pt idx="178">
                  <c:v>-9.388241142433337</c:v>
                </c:pt>
                <c:pt idx="179">
                  <c:v>-9.3913515822557994</c:v>
                </c:pt>
                <c:pt idx="180">
                  <c:v>-9.3923907197142658</c:v>
                </c:pt>
                <c:pt idx="181">
                  <c:v>-9.3913515822557994</c:v>
                </c:pt>
                <c:pt idx="182">
                  <c:v>-9.388241142433337</c:v>
                </c:pt>
                <c:pt idx="183">
                  <c:v>-9.3830801684539669</c:v>
                </c:pt>
                <c:pt idx="184">
                  <c:v>-9.3759027825050421</c:v>
                </c:pt>
                <c:pt idx="185">
                  <c:v>-9.3667557463944231</c:v>
                </c:pt>
                <c:pt idx="186">
                  <c:v>-9.3556975054318166</c:v>
                </c:pt>
                <c:pt idx="187">
                  <c:v>-9.3427970306130099</c:v>
                </c:pt>
                <c:pt idx="188">
                  <c:v>-9.3281325055030049</c:v>
                </c:pt>
                <c:pt idx="189">
                  <c:v>-9.3117899074929689</c:v>
                </c:pt>
                <c:pt idx="190">
                  <c:v>-9.2938615333675312</c:v>
                </c:pt>
                <c:pt idx="191">
                  <c:v>-9.2744445166588161</c:v>
                </c:pt>
                <c:pt idx="192">
                  <c:v>-9.2536393795723573</c:v>
                </c:pt>
                <c:pt idx="193">
                  <c:v>-9.2315486559558053</c:v>
                </c:pt>
                <c:pt idx="194">
                  <c:v>-9.2082756144902582</c:v>
                </c:pt>
                <c:pt idx="195">
                  <c:v>-9.1839231036327593</c:v>
                </c:pt>
                <c:pt idx="196">
                  <c:v>-9.1585925323593482</c:v>
                </c:pt>
                <c:pt idx="197">
                  <c:v>-9.1323829938696086</c:v>
                </c:pt>
                <c:pt idx="198">
                  <c:v>-9.1053905334056626</c:v>
                </c:pt>
                <c:pt idx="199">
                  <c:v>-9.0777075563774883</c:v>
                </c:pt>
                <c:pt idx="200">
                  <c:v>-9.0494223691293438</c:v>
                </c:pt>
                <c:pt idx="201">
                  <c:v>-9.0206188418991466</c:v>
                </c:pt>
                <c:pt idx="202">
                  <c:v>-8.9913761817218827</c:v>
                </c:pt>
                <c:pt idx="203">
                  <c:v>-8.9617688020778914</c:v>
                </c:pt>
                <c:pt idx="204">
                  <c:v>-8.9318662758368301</c:v>
                </c:pt>
                <c:pt idx="205">
                  <c:v>-8.9017333583453269</c:v>
                </c:pt>
                <c:pt idx="206">
                  <c:v>-8.8714300682056457</c:v>
                </c:pt>
                <c:pt idx="207">
                  <c:v>-8.8410118142659453</c:v>
                </c:pt>
                <c:pt idx="208">
                  <c:v>-8.8105295584805638</c:v>
                </c:pt>
                <c:pt idx="209">
                  <c:v>-8.7800300055132876</c:v>
                </c:pt>
                <c:pt idx="210">
                  <c:v>-8.7495558111800218</c:v>
                </c:pt>
                <c:pt idx="211">
                  <c:v>-8.7191458030097202</c:v>
                </c:pt>
                <c:pt idx="212">
                  <c:v>-8.6888352073101274</c:v>
                </c:pt>
                <c:pt idx="213">
                  <c:v>-8.6586558781363081</c:v>
                </c:pt>
                <c:pt idx="214">
                  <c:v>-8.6286365244644223</c:v>
                </c:pt>
                <c:pt idx="215">
                  <c:v>-8.5988029326668141</c:v>
                </c:pt>
                <c:pt idx="216">
                  <c:v>-8.569178182069761</c:v>
                </c:pt>
                <c:pt idx="217">
                  <c:v>-8.5397828519577761</c:v>
                </c:pt>
                <c:pt idx="218">
                  <c:v>-8.5106352188762102</c:v>
                </c:pt>
                <c:pt idx="219">
                  <c:v>-8.4817514434868873</c:v>
                </c:pt>
                <c:pt idx="220">
                  <c:v>-8.4531457465590751</c:v>
                </c:pt>
                <c:pt idx="221">
                  <c:v>-8.4248305739403389</c:v>
                </c:pt>
                <c:pt idx="222">
                  <c:v>-8.3968167505579654</c:v>
                </c:pt>
                <c:pt idx="223">
                  <c:v>-8.369113623660251</c:v>
                </c:pt>
                <c:pt idx="224">
                  <c:v>-8.3417291956258754</c:v>
                </c:pt>
                <c:pt idx="225">
                  <c:v>-8.3146702467556945</c:v>
                </c:pt>
                <c:pt idx="226">
                  <c:v>-8.2879424485205355</c:v>
                </c:pt>
                <c:pt idx="227">
                  <c:v>-8.2615504677762566</c:v>
                </c:pt>
                <c:pt idx="228">
                  <c:v>-8.2354980624777738</c:v>
                </c:pt>
                <c:pt idx="229">
                  <c:v>-8.209788169430654</c:v>
                </c:pt>
                <c:pt idx="230">
                  <c:v>-8.1844229846154022</c:v>
                </c:pt>
                <c:pt idx="231">
                  <c:v>-8.1594040366082403</c:v>
                </c:pt>
                <c:pt idx="232">
                  <c:v>-8.1347322536049784</c:v>
                </c:pt>
                <c:pt idx="233">
                  <c:v>-8.1104080245334575</c:v>
                </c:pt>
                <c:pt idx="234">
                  <c:v>-8.0864312547159933</c:v>
                </c:pt>
                <c:pt idx="235">
                  <c:v>-8.0628014165177468</c:v>
                </c:pt>
                <c:pt idx="236">
                  <c:v>-8.0395175953904516</c:v>
                </c:pt>
                <c:pt idx="237">
                  <c:v>-8.0165785316943659</c:v>
                </c:pt>
                <c:pt idx="238">
                  <c:v>-7.9939826586550362</c:v>
                </c:pt>
                <c:pt idx="239">
                  <c:v>-7.9717281367858881</c:v>
                </c:pt>
                <c:pt idx="240">
                  <c:v>-7.9498128850829684</c:v>
                </c:pt>
                <c:pt idx="241">
                  <c:v>-7.9282346092746829</c:v>
                </c:pt>
                <c:pt idx="242">
                  <c:v>-7.9069908273870722</c:v>
                </c:pt>
                <c:pt idx="243">
                  <c:v>-7.8860788928641519</c:v>
                </c:pt>
                <c:pt idx="244">
                  <c:v>-7.8654960154632443</c:v>
                </c:pt>
                <c:pt idx="245">
                  <c:v>-7.8452392801268154</c:v>
                </c:pt>
                <c:pt idx="246">
                  <c:v>-7.8253056640153593</c:v>
                </c:pt>
                <c:pt idx="247">
                  <c:v>-7.8056920518700315</c:v>
                </c:pt>
                <c:pt idx="248">
                  <c:v>-7.7863952498591722</c:v>
                </c:pt>
                <c:pt idx="249">
                  <c:v>-7.7674119980494138</c:v>
                </c:pt>
                <c:pt idx="250">
                  <c:v>-7.7487389816296846</c:v>
                </c:pt>
                <c:pt idx="251">
                  <c:v>-7.7303728410050789</c:v>
                </c:pt>
                <c:pt idx="252">
                  <c:v>-7.7123101808671235</c:v>
                </c:pt>
                <c:pt idx="253">
                  <c:v>-7.6945475783374588</c:v>
                </c:pt>
                <c:pt idx="254">
                  <c:v>-7.6770815902731968</c:v>
                </c:pt>
                <c:pt idx="255">
                  <c:v>-7.659908759814261</c:v>
                </c:pt>
                <c:pt idx="256">
                  <c:v>-7.6430256222457027</c:v>
                </c:pt>
                <c:pt idx="257">
                  <c:v>-7.6264287102413775</c:v>
                </c:pt>
                <c:pt idx="258">
                  <c:v>-7.6101145585492418</c:v>
                </c:pt>
                <c:pt idx="259">
                  <c:v>-7.594079708173056</c:v>
                </c:pt>
                <c:pt idx="260">
                  <c:v>-7.578320710100197</c:v>
                </c:pt>
                <c:pt idx="261">
                  <c:v>-7.562834128620703</c:v>
                </c:pt>
                <c:pt idx="262">
                  <c:v>-7.5476165442784957</c:v>
                </c:pt>
                <c:pt idx="263">
                  <c:v>-7.5326645564918966</c:v>
                </c:pt>
                <c:pt idx="264">
                  <c:v>-7.5179747858771027</c:v>
                </c:pt>
                <c:pt idx="265">
                  <c:v>-7.5035438763050948</c:v>
                </c:pt>
                <c:pt idx="266">
                  <c:v>-7.4893684967196155</c:v>
                </c:pt>
                <c:pt idx="267">
                  <c:v>-7.475445342741196</c:v>
                </c:pt>
                <c:pt idx="268">
                  <c:v>-7.4617711380798442</c:v>
                </c:pt>
                <c:pt idx="269">
                  <c:v>-7.4483426357768323</c:v>
                </c:pt>
                <c:pt idx="270">
                  <c:v>-7.4351566192940366</c:v>
                </c:pt>
                <c:pt idx="271">
                  <c:v>-7.4222099034675031</c:v>
                </c:pt>
                <c:pt idx="272">
                  <c:v>-7.4094993353402465</c:v>
                </c:pt>
                <c:pt idx="273">
                  <c:v>-7.3970217948878263</c:v>
                </c:pt>
                <c:pt idx="274">
                  <c:v>-7.3847741956488591</c:v>
                </c:pt>
                <c:pt idx="275">
                  <c:v>-7.3727534852714367</c:v>
                </c:pt>
                <c:pt idx="276">
                  <c:v>-7.3609566459852376</c:v>
                </c:pt>
                <c:pt idx="277">
                  <c:v>-7.3493806950081595</c:v>
                </c:pt>
                <c:pt idx="278">
                  <c:v>-7.3380226848953285</c:v>
                </c:pt>
                <c:pt idx="279">
                  <c:v>-7.3268797038375233</c:v>
                </c:pt>
                <c:pt idx="280">
                  <c:v>-7.3159488759152813</c:v>
                </c:pt>
                <c:pt idx="281">
                  <c:v>-7.3052273613142678</c:v>
                </c:pt>
                <c:pt idx="282">
                  <c:v>-7.294712356506829</c:v>
                </c:pt>
                <c:pt idx="283">
                  <c:v>-7.2844010944041475</c:v>
                </c:pt>
                <c:pt idx="284">
                  <c:v>-7.274290844482822</c:v>
                </c:pt>
                <c:pt idx="285">
                  <c:v>-7.2643789128892999</c:v>
                </c:pt>
                <c:pt idx="286">
                  <c:v>-7.2546626425251253</c:v>
                </c:pt>
                <c:pt idx="287">
                  <c:v>-7.2451394131156093</c:v>
                </c:pt>
                <c:pt idx="288">
                  <c:v>-7.2358066412641984</c:v>
                </c:pt>
                <c:pt idx="289">
                  <c:v>-7.2266617804944788</c:v>
                </c:pt>
                <c:pt idx="290">
                  <c:v>-7.2177023212815206</c:v>
                </c:pt>
                <c:pt idx="291">
                  <c:v>-7.2089257910740097</c:v>
                </c:pt>
                <c:pt idx="292">
                  <c:v>-7.2003297543083811</c:v>
                </c:pt>
                <c:pt idx="293">
                  <c:v>-7.1919118124160137</c:v>
                </c:pt>
                <c:pt idx="294">
                  <c:v>-7.1836696038243426</c:v>
                </c:pt>
                <c:pt idx="295">
                  <c:v>-7.1756008039526158</c:v>
                </c:pt>
                <c:pt idx="296">
                  <c:v>-7.1677031252028893</c:v>
                </c:pt>
                <c:pt idx="297">
                  <c:v>-7.1599743169467454</c:v>
                </c:pt>
                <c:pt idx="298">
                  <c:v>-7.1524121655081077</c:v>
                </c:pt>
                <c:pt idx="299">
                  <c:v>-7.1450144941424663</c:v>
                </c:pt>
                <c:pt idx="300">
                  <c:v>-7.1377791630127296</c:v>
                </c:pt>
                <c:pt idx="301">
                  <c:v>-7.1307040691618928</c:v>
                </c:pt>
                <c:pt idx="302">
                  <c:v>-7.1237871464826261</c:v>
                </c:pt>
                <c:pt idx="303">
                  <c:v>-7.1170263656838815</c:v>
                </c:pt>
                <c:pt idx="304">
                  <c:v>-7.1104197342545641</c:v>
                </c:pt>
                <c:pt idx="305">
                  <c:v>-7.1039652964243025</c:v>
                </c:pt>
                <c:pt idx="306">
                  <c:v>-7.0976611331213171</c:v>
                </c:pt>
                <c:pt idx="307">
                  <c:v>-7.091505361927406</c:v>
                </c:pt>
                <c:pt idx="308">
                  <c:v>-7.0854961370300247</c:v>
                </c:pt>
                <c:pt idx="309">
                  <c:v>-7.0796316491714606</c:v>
                </c:pt>
                <c:pt idx="310">
                  <c:v>-7.0739101255950976</c:v>
                </c:pt>
                <c:pt idx="311">
                  <c:v>-7.0683298299887536</c:v>
                </c:pt>
                <c:pt idx="312">
                  <c:v>-7.0628890624251195</c:v>
                </c:pt>
                <c:pt idx="313">
                  <c:v>-7.0575861592992926</c:v>
                </c:pt>
                <c:pt idx="314">
                  <c:v>-7.0524194932634447</c:v>
                </c:pt>
                <c:pt idx="315">
                  <c:v>-7.0473874731586559</c:v>
                </c:pt>
                <c:pt idx="316">
                  <c:v>-7.0424885439439731</c:v>
                </c:pt>
                <c:pt idx="317">
                  <c:v>-7.0377211866227549</c:v>
                </c:pt>
                <c:pt idx="318">
                  <c:v>-7.0330839181663869</c:v>
                </c:pt>
                <c:pt idx="319">
                  <c:v>-7.0285752914354651</c:v>
                </c:pt>
                <c:pt idx="320">
                  <c:v>-7.0241938950985583</c:v>
                </c:pt>
                <c:pt idx="321">
                  <c:v>-7.019938353548679</c:v>
                </c:pt>
                <c:pt idx="322">
                  <c:v>-7.015807326817602</c:v>
                </c:pt>
                <c:pt idx="323">
                  <c:v>-7.0117995104881778</c:v>
                </c:pt>
                <c:pt idx="324">
                  <c:v>-7.0079136356048322</c:v>
                </c:pt>
                <c:pt idx="325">
                  <c:v>-7.0041484685824038</c:v>
                </c:pt>
                <c:pt idx="326">
                  <c:v>-7.0005028111135283</c:v>
                </c:pt>
                <c:pt idx="327">
                  <c:v>-6.9969755000747753</c:v>
                </c:pt>
                <c:pt idx="328">
                  <c:v>-6.9935654074317339</c:v>
                </c:pt>
                <c:pt idx="329">
                  <c:v>-6.9902714401432799</c:v>
                </c:pt>
                <c:pt idx="330">
                  <c:v>-6.9870925400652544</c:v>
                </c:pt>
                <c:pt idx="331">
                  <c:v>-6.9840276838537694</c:v>
                </c:pt>
                <c:pt idx="332">
                  <c:v>-6.9810758828684074</c:v>
                </c:pt>
                <c:pt idx="333">
                  <c:v>-6.9782361830755324</c:v>
                </c:pt>
                <c:pt idx="334">
                  <c:v>-6.9755076649519738</c:v>
                </c:pt>
                <c:pt idx="335">
                  <c:v>-6.9728894433893265</c:v>
                </c:pt>
                <c:pt idx="336">
                  <c:v>-6.9703806675991142</c:v>
                </c:pt>
                <c:pt idx="337">
                  <c:v>-6.9679805210190704</c:v>
                </c:pt>
                <c:pt idx="338">
                  <c:v>-6.9656882212207734</c:v>
                </c:pt>
                <c:pt idx="339">
                  <c:v>-6.9635030198188961</c:v>
                </c:pt>
                <c:pt idx="340">
                  <c:v>-6.9614242023822968</c:v>
                </c:pt>
                <c:pt idx="341">
                  <c:v>-6.9594510883471985</c:v>
                </c:pt>
                <c:pt idx="342">
                  <c:v>-6.9575830309326872</c:v>
                </c:pt>
                <c:pt idx="343">
                  <c:v>-6.9558194170587573</c:v>
                </c:pt>
                <c:pt idx="344">
                  <c:v>-6.9541596672671204</c:v>
                </c:pt>
                <c:pt idx="345">
                  <c:v>-6.9526032356449958</c:v>
                </c:pt>
                <c:pt idx="346">
                  <c:v>-6.9511496097520906</c:v>
                </c:pt>
                <c:pt idx="347">
                  <c:v>-6.9497983105509586</c:v>
                </c:pt>
                <c:pt idx="348">
                  <c:v>-6.9485488923409306</c:v>
                </c:pt>
                <c:pt idx="349">
                  <c:v>-6.947400942695797</c:v>
                </c:pt>
                <c:pt idx="350">
                  <c:v>-6.9463540824054046</c:v>
                </c:pt>
                <c:pt idx="351">
                  <c:v>-6.9454079654213308</c:v>
                </c:pt>
                <c:pt idx="352">
                  <c:v>-6.9445622788067807</c:v>
                </c:pt>
                <c:pt idx="353">
                  <c:v>-6.9438167426908333</c:v>
                </c:pt>
                <c:pt idx="354">
                  <c:v>-6.943171110227178</c:v>
                </c:pt>
                <c:pt idx="355">
                  <c:v>-6.9426251675574333</c:v>
                </c:pt>
                <c:pt idx="356">
                  <c:v>-6.9421787337791558</c:v>
                </c:pt>
                <c:pt idx="357">
                  <c:v>-6.9418316609186288</c:v>
                </c:pt>
                <c:pt idx="358">
                  <c:v>-6.9415838339084921</c:v>
                </c:pt>
                <c:pt idx="359">
                  <c:v>-6.941435170570287</c:v>
                </c:pt>
              </c:numCache>
            </c:numRef>
          </c:xVal>
          <c:yVal>
            <c:numRef>
              <c:f>'2000RPM'!$I$3:$I$362</c:f>
              <c:numCache>
                <c:formatCode>General</c:formatCode>
                <c:ptCount val="360"/>
                <c:pt idx="0">
                  <c:v>-8.3381608939051013E-2</c:v>
                </c:pt>
                <c:pt idx="1">
                  <c:v>-9.2115288907805626E-2</c:v>
                </c:pt>
                <c:pt idx="2">
                  <c:v>-9.3212381722178703E-2</c:v>
                </c:pt>
                <c:pt idx="3">
                  <c:v>-8.9924707527987008E-2</c:v>
                </c:pt>
                <c:pt idx="4">
                  <c:v>-8.8831213706615703E-2</c:v>
                </c:pt>
                <c:pt idx="5">
                  <c:v>-8.2295242726830156E-2</c:v>
                </c:pt>
                <c:pt idx="6">
                  <c:v>-7.3646540168298483E-2</c:v>
                </c:pt>
                <c:pt idx="7">
                  <c:v>-6.5071996743714805E-2</c:v>
                </c:pt>
                <c:pt idx="8">
                  <c:v>-5.3400776727115296E-2</c:v>
                </c:pt>
                <c:pt idx="9">
                  <c:v>-4.6043938501406846E-2</c:v>
                </c:pt>
                <c:pt idx="10">
                  <c:v>-3.666398437159147E-2</c:v>
                </c:pt>
                <c:pt idx="11">
                  <c:v>-3.0459207484708574E-2</c:v>
                </c:pt>
                <c:pt idx="12">
                  <c:v>-2.5317807984289897E-2</c:v>
                </c:pt>
                <c:pt idx="13">
                  <c:v>-2.0202707317519466E-2</c:v>
                </c:pt>
                <c:pt idx="14">
                  <c:v>-2.2245608947319737E-2</c:v>
                </c:pt>
                <c:pt idx="15">
                  <c:v>-2.3268626939354331E-2</c:v>
                </c:pt>
                <c:pt idx="16">
                  <c:v>-3.1490667091370848E-2</c:v>
                </c:pt>
                <c:pt idx="17">
                  <c:v>-4.6043938501406846E-2</c:v>
                </c:pt>
                <c:pt idx="18">
                  <c:v>-5.5512709930258829E-2</c:v>
                </c:pt>
                <c:pt idx="19">
                  <c:v>-5.8688996348679613E-2</c:v>
                </c:pt>
                <c:pt idx="20">
                  <c:v>-5.9750004405774049E-2</c:v>
                </c:pt>
                <c:pt idx="21">
                  <c:v>-5.6570351488394351E-2</c:v>
                </c:pt>
                <c:pt idx="22">
                  <c:v>-5.5512709930258829E-2</c:v>
                </c:pt>
                <c:pt idx="23">
                  <c:v>-4.9190244190771781E-2</c:v>
                </c:pt>
                <c:pt idx="24">
                  <c:v>-4.4997365930735805E-2</c:v>
                </c:pt>
                <c:pt idx="25">
                  <c:v>-4.1864204098698871E-2</c:v>
                </c:pt>
                <c:pt idx="26">
                  <c:v>-3.666398437159147E-2</c:v>
                </c:pt>
                <c:pt idx="27">
                  <c:v>-3.666398437159147E-2</c:v>
                </c:pt>
                <c:pt idx="28">
                  <c:v>-3.666398437159147E-2</c:v>
                </c:pt>
                <c:pt idx="29">
                  <c:v>-4.1864204098698871E-2</c:v>
                </c:pt>
                <c:pt idx="30">
                  <c:v>-4.290750101127655E-2</c:v>
                </c:pt>
                <c:pt idx="31">
                  <c:v>-4.7091607533850569E-2</c:v>
                </c:pt>
                <c:pt idx="32">
                  <c:v>-4.8140375327934984E-2</c:v>
                </c:pt>
                <c:pt idx="33">
                  <c:v>-4.7091607533850569E-2</c:v>
                </c:pt>
                <c:pt idx="34">
                  <c:v>-4.6043938501406846E-2</c:v>
                </c:pt>
                <c:pt idx="35">
                  <c:v>-4.6043938501406846E-2</c:v>
                </c:pt>
                <c:pt idx="36">
                  <c:v>-4.9190244190771781E-2</c:v>
                </c:pt>
                <c:pt idx="37">
                  <c:v>-4.6043938501406846E-2</c:v>
                </c:pt>
                <c:pt idx="38">
                  <c:v>-4.8140375327934984E-2</c:v>
                </c:pt>
                <c:pt idx="39">
                  <c:v>-5.3400776727115296E-2</c:v>
                </c:pt>
                <c:pt idx="40">
                  <c:v>-5.7629112836636416E-2</c:v>
                </c:pt>
                <c:pt idx="41">
                  <c:v>-5.5512709930258829E-2</c:v>
                </c:pt>
                <c:pt idx="42">
                  <c:v>-6.1875403718087529E-2</c:v>
                </c:pt>
                <c:pt idx="43">
                  <c:v>-6.5071996743714805E-2</c:v>
                </c:pt>
                <c:pt idx="44">
                  <c:v>-6.2939799773874205E-2</c:v>
                </c:pt>
                <c:pt idx="45">
                  <c:v>-6.0812139396757475E-2</c:v>
                </c:pt>
                <c:pt idx="46">
                  <c:v>-5.7629112836636416E-2</c:v>
                </c:pt>
                <c:pt idx="47">
                  <c:v>-5.024121643674679E-2</c:v>
                </c:pt>
                <c:pt idx="48">
                  <c:v>-4.6043938501406846E-2</c:v>
                </c:pt>
                <c:pt idx="49">
                  <c:v>-3.8740828316430595E-2</c:v>
                </c:pt>
                <c:pt idx="50">
                  <c:v>-3.666398437159147E-2</c:v>
                </c:pt>
                <c:pt idx="51">
                  <c:v>-3.0459207484708574E-2</c:v>
                </c:pt>
                <c:pt idx="52">
                  <c:v>-2.9428810690812168E-2</c:v>
                </c:pt>
                <c:pt idx="53">
                  <c:v>-2.9428810690812168E-2</c:v>
                </c:pt>
                <c:pt idx="54">
                  <c:v>-2.9428810690812168E-2</c:v>
                </c:pt>
                <c:pt idx="55">
                  <c:v>-2.9428810690812168E-2</c:v>
                </c:pt>
                <c:pt idx="56">
                  <c:v>-3.1490667091370848E-2</c:v>
                </c:pt>
                <c:pt idx="57">
                  <c:v>-3.459144476961909E-2</c:v>
                </c:pt>
                <c:pt idx="58">
                  <c:v>-3.2523191705560062E-2</c:v>
                </c:pt>
                <c:pt idx="59">
                  <c:v>-2.9428810690812168E-2</c:v>
                </c:pt>
                <c:pt idx="60">
                  <c:v>-2.3268626939354331E-2</c:v>
                </c:pt>
                <c:pt idx="61">
                  <c:v>-2.0202707317519466E-2</c:v>
                </c:pt>
                <c:pt idx="62">
                  <c:v>-1.5113637810048184E-2</c:v>
                </c:pt>
                <c:pt idx="63">
                  <c:v>-1.3085239548655481E-2</c:v>
                </c:pt>
                <c:pt idx="64">
                  <c:v>-1.1060947359424948E-2</c:v>
                </c:pt>
                <c:pt idx="65">
                  <c:v>-1.2072581234269249E-2</c:v>
                </c:pt>
                <c:pt idx="66">
                  <c:v>-1.3085239548655481E-2</c:v>
                </c:pt>
                <c:pt idx="67">
                  <c:v>-1.816397062767118E-2</c:v>
                </c:pt>
                <c:pt idx="68">
                  <c:v>-1.5113637810048184E-2</c:v>
                </c:pt>
                <c:pt idx="69">
                  <c:v>-2.0202707317519466E-2</c:v>
                </c:pt>
                <c:pt idx="70">
                  <c:v>-1.9182819416773987E-2</c:v>
                </c:pt>
                <c:pt idx="71">
                  <c:v>-1.4098924379501648E-2</c:v>
                </c:pt>
                <c:pt idx="72">
                  <c:v>-9.0407446521490707E-3</c:v>
                </c:pt>
                <c:pt idx="73">
                  <c:v>-2.0020026706730793E-3</c:v>
                </c:pt>
                <c:pt idx="74">
                  <c:v>-3.0045090202987243E-3</c:v>
                </c:pt>
                <c:pt idx="75">
                  <c:v>7.9681696491768813E-3</c:v>
                </c:pt>
                <c:pt idx="76">
                  <c:v>1.1928570865273812E-2</c:v>
                </c:pt>
                <c:pt idx="77">
                  <c:v>2.0782539182528412E-2</c:v>
                </c:pt>
                <c:pt idx="78">
                  <c:v>3.6331929247390204E-2</c:v>
                </c:pt>
                <c:pt idx="79">
                  <c:v>4.5928931888399735E-2</c:v>
                </c:pt>
                <c:pt idx="80">
                  <c:v>5.4488185284069776E-2</c:v>
                </c:pt>
                <c:pt idx="81">
                  <c:v>6.7658648473814864E-2</c:v>
                </c:pt>
                <c:pt idx="82">
                  <c:v>8.0657903017454541E-2</c:v>
                </c:pt>
                <c:pt idx="83">
                  <c:v>8.8926209194401487E-2</c:v>
                </c:pt>
                <c:pt idx="84">
                  <c:v>0.10345870836822997</c:v>
                </c:pt>
                <c:pt idx="85">
                  <c:v>0.11422114409002286</c:v>
                </c:pt>
                <c:pt idx="86">
                  <c:v>0.12839321476839899</c:v>
                </c:pt>
                <c:pt idx="87">
                  <c:v>0.14063112973974562</c:v>
                </c:pt>
                <c:pt idx="88">
                  <c:v>0.15529288440603525</c:v>
                </c:pt>
                <c:pt idx="89">
                  <c:v>0.17142911562753102</c:v>
                </c:pt>
                <c:pt idx="90">
                  <c:v>0.18564934688662926</c:v>
                </c:pt>
                <c:pt idx="91">
                  <c:v>0.19885085874516517</c:v>
                </c:pt>
                <c:pt idx="92">
                  <c:v>0.21511137961694549</c:v>
                </c:pt>
                <c:pt idx="93">
                  <c:v>0.22872792960811028</c:v>
                </c:pt>
                <c:pt idx="94">
                  <c:v>0.24451357705040216</c:v>
                </c:pt>
                <c:pt idx="95">
                  <c:v>0.26543646350446126</c:v>
                </c:pt>
                <c:pt idx="96">
                  <c:v>0.27990188513281861</c:v>
                </c:pt>
                <c:pt idx="97">
                  <c:v>0.3030631744900833</c:v>
                </c:pt>
                <c:pt idx="98">
                  <c:v>0.32280787442715508</c:v>
                </c:pt>
                <c:pt idx="99">
                  <c:v>0.34288023291654318</c:v>
                </c:pt>
                <c:pt idx="100">
                  <c:v>0.36603103886275729</c:v>
                </c:pt>
                <c:pt idx="101">
                  <c:v>0.38526240079064489</c:v>
                </c:pt>
                <c:pt idx="102">
                  <c:v>0.4081282255276481</c:v>
                </c:pt>
                <c:pt idx="103">
                  <c:v>0.42918163472548043</c:v>
                </c:pt>
                <c:pt idx="104">
                  <c:v>0.44980092192821614</c:v>
                </c:pt>
                <c:pt idx="105">
                  <c:v>0.47312375658197919</c:v>
                </c:pt>
                <c:pt idx="106">
                  <c:v>0.49530581210795388</c:v>
                </c:pt>
                <c:pt idx="107">
                  <c:v>0.51819837809540381</c:v>
                </c:pt>
                <c:pt idx="108">
                  <c:v>0.54290551722940239</c:v>
                </c:pt>
                <c:pt idx="109">
                  <c:v>0.5664495275139878</c:v>
                </c:pt>
                <c:pt idx="110">
                  <c:v>0.59111445499479376</c:v>
                </c:pt>
                <c:pt idx="111">
                  <c:v>0.61680594730322269</c:v>
                </c:pt>
                <c:pt idx="112">
                  <c:v>0.64553132661828205</c:v>
                </c:pt>
                <c:pt idx="113">
                  <c:v>0.67090157161262554</c:v>
                </c:pt>
                <c:pt idx="114">
                  <c:v>0.70111535020912219</c:v>
                </c:pt>
                <c:pt idx="115">
                  <c:v>0.72513022641299607</c:v>
                </c:pt>
                <c:pt idx="116">
                  <c:v>0.75235904019179134</c:v>
                </c:pt>
                <c:pt idx="117">
                  <c:v>0.77748832899369624</c:v>
                </c:pt>
                <c:pt idx="118">
                  <c:v>0.80736832464996822</c:v>
                </c:pt>
                <c:pt idx="119">
                  <c:v>0.83551442184686731</c:v>
                </c:pt>
                <c:pt idx="120">
                  <c:v>0.86288995514703981</c:v>
                </c:pt>
                <c:pt idx="121">
                  <c:v>0.89199803930511046</c:v>
                </c:pt>
                <c:pt idx="122">
                  <c:v>0.92187511016805557</c:v>
                </c:pt>
                <c:pt idx="123">
                  <c:v>0.95358651661785199</c:v>
                </c:pt>
                <c:pt idx="124">
                  <c:v>0.98394938034796975</c:v>
                </c:pt>
                <c:pt idx="125">
                  <c:v>1.0145057793711101</c:v>
                </c:pt>
                <c:pt idx="126">
                  <c:v>1.0438040521731147</c:v>
                </c:pt>
                <c:pt idx="127">
                  <c:v>1.0760257899953138</c:v>
                </c:pt>
                <c:pt idx="128">
                  <c:v>1.105587902404535</c:v>
                </c:pt>
                <c:pt idx="129">
                  <c:v>1.1371917706355847</c:v>
                </c:pt>
                <c:pt idx="130">
                  <c:v>1.1706228246443819</c:v>
                </c:pt>
                <c:pt idx="131">
                  <c:v>1.2023715229589622</c:v>
                </c:pt>
                <c:pt idx="132">
                  <c:v>1.237214138105738</c:v>
                </c:pt>
                <c:pt idx="133">
                  <c:v>1.2714445194409487</c:v>
                </c:pt>
                <c:pt idx="134">
                  <c:v>1.3053554186145386</c:v>
                </c:pt>
                <c:pt idx="135">
                  <c:v>1.3397267253035559</c:v>
                </c:pt>
                <c:pt idx="136">
                  <c:v>1.3747277247484253</c:v>
                </c:pt>
                <c:pt idx="137">
                  <c:v>1.4095224872390979</c:v>
                </c:pt>
                <c:pt idx="138">
                  <c:v>1.4455062207517366</c:v>
                </c:pt>
                <c:pt idx="139">
                  <c:v>1.4804675311371402</c:v>
                </c:pt>
                <c:pt idx="140">
                  <c:v>1.5171033012313044</c:v>
                </c:pt>
                <c:pt idx="141">
                  <c:v>1.5539252025038417</c:v>
                </c:pt>
                <c:pt idx="142">
                  <c:v>1.5902550930173265</c:v>
                </c:pt>
                <c:pt idx="143">
                  <c:v>1.6280633765572654</c:v>
                </c:pt>
                <c:pt idx="144">
                  <c:v>1.6644941181821789</c:v>
                </c:pt>
                <c:pt idx="145">
                  <c:v>1.7025638904235842</c:v>
                </c:pt>
                <c:pt idx="146">
                  <c:v>1.7401152360757166</c:v>
                </c:pt>
                <c:pt idx="147">
                  <c:v>1.778843077294828</c:v>
                </c:pt>
                <c:pt idx="148">
                  <c:v>1.8162894669713328</c:v>
                </c:pt>
                <c:pt idx="149">
                  <c:v>1.8548907506681447</c:v>
                </c:pt>
                <c:pt idx="150">
                  <c:v>1.8926600541637879</c:v>
                </c:pt>
                <c:pt idx="151">
                  <c:v>1.9315214116032138</c:v>
                </c:pt>
                <c:pt idx="152">
                  <c:v>1.968789271576241</c:v>
                </c:pt>
                <c:pt idx="153">
                  <c:v>2.0066019955028782</c:v>
                </c:pt>
                <c:pt idx="154">
                  <c:v>2.0443323645662681</c:v>
                </c:pt>
                <c:pt idx="155">
                  <c:v>2.082187767347861</c:v>
                </c:pt>
                <c:pt idx="156">
                  <c:v>2.1187824399182928</c:v>
                </c:pt>
                <c:pt idx="157">
                  <c:v>2.1566340375097415</c:v>
                </c:pt>
                <c:pt idx="158">
                  <c:v>2.1928818279020823</c:v>
                </c:pt>
                <c:pt idx="159">
                  <c:v>2.2293690306627867</c:v>
                </c:pt>
                <c:pt idx="160">
                  <c:v>2.2645716507958298</c:v>
                </c:pt>
                <c:pt idx="161">
                  <c:v>2.2988782310627189</c:v>
                </c:pt>
                <c:pt idx="162">
                  <c:v>2.3325321693619978</c:v>
                </c:pt>
                <c:pt idx="163">
                  <c:v>2.3650902983454429</c:v>
                </c:pt>
                <c:pt idx="164">
                  <c:v>2.3968037682330272</c:v>
                </c:pt>
                <c:pt idx="165">
                  <c:v>2.4276305819682702</c:v>
                </c:pt>
                <c:pt idx="166">
                  <c:v>2.4565929054733933</c:v>
                </c:pt>
                <c:pt idx="167">
                  <c:v>2.4842397608002966</c:v>
                </c:pt>
                <c:pt idx="168">
                  <c:v>2.5104931716654781</c:v>
                </c:pt>
                <c:pt idx="169">
                  <c:v>2.5355997641035186</c:v>
                </c:pt>
                <c:pt idx="170">
                  <c:v>2.5583894265478038</c:v>
                </c:pt>
                <c:pt idx="171">
                  <c:v>2.5795347788667828</c:v>
                </c:pt>
                <c:pt idx="172">
                  <c:v>2.598384133547774</c:v>
                </c:pt>
                <c:pt idx="173">
                  <c:v>2.615642471777055</c:v>
                </c:pt>
                <c:pt idx="174">
                  <c:v>2.6305209985929721</c:v>
                </c:pt>
                <c:pt idx="175">
                  <c:v>2.6444712194593389</c:v>
                </c:pt>
                <c:pt idx="176">
                  <c:v>2.65745841498615</c:v>
                </c:pt>
                <c:pt idx="177">
                  <c:v>2.6722157480929938</c:v>
                </c:pt>
                <c:pt idx="178">
                  <c:v>2.6904970418546208</c:v>
                </c:pt>
                <c:pt idx="179">
                  <c:v>2.7143635631588023</c:v>
                </c:pt>
                <c:pt idx="180">
                  <c:v>2.7473350147651123</c:v>
                </c:pt>
                <c:pt idx="181">
                  <c:v>2.790060203151786</c:v>
                </c:pt>
                <c:pt idx="182">
                  <c:v>2.8441532840945505</c:v>
                </c:pt>
                <c:pt idx="183">
                  <c:v>2.9091935121367523</c:v>
                </c:pt>
                <c:pt idx="184">
                  <c:v>2.9819375625318019</c:v>
                </c:pt>
                <c:pt idx="185">
                  <c:v>3.0601145324832593</c:v>
                </c:pt>
                <c:pt idx="186">
                  <c:v>3.1392696885501872</c:v>
                </c:pt>
                <c:pt idx="187">
                  <c:v>3.2153496150916423</c:v>
                </c:pt>
                <c:pt idx="188">
                  <c:v>3.2842140261763362</c:v>
                </c:pt>
                <c:pt idx="189">
                  <c:v>3.3424023351516499</c:v>
                </c:pt>
                <c:pt idx="190">
                  <c:v>3.3897319035528772</c:v>
                </c:pt>
                <c:pt idx="191">
                  <c:v>3.4259225140489558</c:v>
                </c:pt>
                <c:pt idx="192">
                  <c:v>3.4519855484942603</c:v>
                </c:pt>
                <c:pt idx="193">
                  <c:v>3.4692609325755885</c:v>
                </c:pt>
                <c:pt idx="194">
                  <c:v>3.4787138240899838</c:v>
                </c:pt>
                <c:pt idx="195">
                  <c:v>3.4815784936089678</c:v>
                </c:pt>
                <c:pt idx="196">
                  <c:v>3.478744670674498</c:v>
                </c:pt>
                <c:pt idx="197">
                  <c:v>3.4708478146859028</c:v>
                </c:pt>
                <c:pt idx="198">
                  <c:v>3.4582706066884548</c:v>
                </c:pt>
                <c:pt idx="199">
                  <c:v>3.4414111912754577</c:v>
                </c:pt>
                <c:pt idx="200">
                  <c:v>3.4209673286857787</c:v>
                </c:pt>
                <c:pt idx="201">
                  <c:v>3.3972228269067442</c:v>
                </c:pt>
                <c:pt idx="202">
                  <c:v>3.3704975954125178</c:v>
                </c:pt>
                <c:pt idx="203">
                  <c:v>3.341801171705499</c:v>
                </c:pt>
                <c:pt idx="204">
                  <c:v>3.3112362037390075</c:v>
                </c:pt>
                <c:pt idx="205">
                  <c:v>3.2785023016447514</c:v>
                </c:pt>
                <c:pt idx="206">
                  <c:v>3.2448943872667542</c:v>
                </c:pt>
                <c:pt idx="207">
                  <c:v>3.2099965202616056</c:v>
                </c:pt>
                <c:pt idx="208">
                  <c:v>3.1748403392784441</c:v>
                </c:pt>
                <c:pt idx="209">
                  <c:v>3.1384030247181536</c:v>
                </c:pt>
                <c:pt idx="210">
                  <c:v>3.1012177813999684</c:v>
                </c:pt>
                <c:pt idx="211">
                  <c:v>3.0641383062180516</c:v>
                </c:pt>
                <c:pt idx="212">
                  <c:v>3.0265039322207445</c:v>
                </c:pt>
                <c:pt idx="213">
                  <c:v>2.9885565898048956</c:v>
                </c:pt>
                <c:pt idx="214">
                  <c:v>2.9504733671483758</c:v>
                </c:pt>
                <c:pt idx="215">
                  <c:v>2.9124593543601693</c:v>
                </c:pt>
                <c:pt idx="216">
                  <c:v>2.874072984926662</c:v>
                </c:pt>
                <c:pt idx="217">
                  <c:v>2.8363847803198579</c:v>
                </c:pt>
                <c:pt idx="218">
                  <c:v>2.7986827913554237</c:v>
                </c:pt>
                <c:pt idx="219">
                  <c:v>2.7610853109813518</c:v>
                </c:pt>
                <c:pt idx="220">
                  <c:v>2.7243827623897698</c:v>
                </c:pt>
                <c:pt idx="221">
                  <c:v>2.6876433913245474</c:v>
                </c:pt>
                <c:pt idx="222">
                  <c:v>2.6509153163972137</c:v>
                </c:pt>
                <c:pt idx="223">
                  <c:v>2.6147646370462141</c:v>
                </c:pt>
                <c:pt idx="224">
                  <c:v>2.5789281207758328</c:v>
                </c:pt>
                <c:pt idx="225">
                  <c:v>2.54293968103861</c:v>
                </c:pt>
                <c:pt idx="226">
                  <c:v>2.5081347759072075</c:v>
                </c:pt>
                <c:pt idx="227">
                  <c:v>2.4738457024285756</c:v>
                </c:pt>
                <c:pt idx="228">
                  <c:v>2.4398221112991307</c:v>
                </c:pt>
                <c:pt idx="229">
                  <c:v>2.4058634424475471</c:v>
                </c:pt>
                <c:pt idx="230">
                  <c:v>2.3722977054053458</c:v>
                </c:pt>
                <c:pt idx="231">
                  <c:v>2.3393026759292086</c:v>
                </c:pt>
                <c:pt idx="232">
                  <c:v>2.3070749982668977</c:v>
                </c:pt>
                <c:pt idx="233">
                  <c:v>2.2748027119815943</c:v>
                </c:pt>
                <c:pt idx="234">
                  <c:v>2.2437900464835403</c:v>
                </c:pt>
                <c:pt idx="235">
                  <c:v>2.2128791799095526</c:v>
                </c:pt>
                <c:pt idx="236">
                  <c:v>2.1821109395261713</c:v>
                </c:pt>
                <c:pt idx="237">
                  <c:v>2.1519947343615446</c:v>
                </c:pt>
                <c:pt idx="238">
                  <c:v>2.1222615388627641</c:v>
                </c:pt>
                <c:pt idx="239">
                  <c:v>2.0930978681273213</c:v>
                </c:pt>
                <c:pt idx="240">
                  <c:v>2.0642009922635509</c:v>
                </c:pt>
                <c:pt idx="241">
                  <c:v>2.0360119837525001</c:v>
                </c:pt>
                <c:pt idx="242">
                  <c:v>2.0075426661359725</c:v>
                </c:pt>
                <c:pt idx="243">
                  <c:v>1.9798974113434495</c:v>
                </c:pt>
                <c:pt idx="244">
                  <c:v>1.9531694507369035</c:v>
                </c:pt>
                <c:pt idx="245">
                  <c:v>1.9261446639264976</c:v>
                </c:pt>
                <c:pt idx="246">
                  <c:v>1.899566988528933</c:v>
                </c:pt>
                <c:pt idx="247">
                  <c:v>1.873493054254725</c:v>
                </c:pt>
                <c:pt idx="248">
                  <c:v>1.8475094843325468</c:v>
                </c:pt>
                <c:pt idx="249">
                  <c:v>1.8221270058444512</c:v>
                </c:pt>
                <c:pt idx="250">
                  <c:v>1.797907199814289</c:v>
                </c:pt>
                <c:pt idx="251">
                  <c:v>1.7735954986003839</c:v>
                </c:pt>
                <c:pt idx="252">
                  <c:v>1.7490259266411539</c:v>
                </c:pt>
                <c:pt idx="253">
                  <c:v>1.7254415881904066</c:v>
                </c:pt>
                <c:pt idx="254">
                  <c:v>1.7014699978805941</c:v>
                </c:pt>
                <c:pt idx="255">
                  <c:v>1.6780307038997122</c:v>
                </c:pt>
                <c:pt idx="256">
                  <c:v>1.6555578480476534</c:v>
                </c:pt>
                <c:pt idx="257">
                  <c:v>1.6329591074754461</c:v>
                </c:pt>
                <c:pt idx="258">
                  <c:v>1.6102375926046646</c:v>
                </c:pt>
                <c:pt idx="259">
                  <c:v>1.58800996502048</c:v>
                </c:pt>
                <c:pt idx="260">
                  <c:v>1.5665304114228238</c:v>
                </c:pt>
                <c:pt idx="261">
                  <c:v>1.5462850974288318</c:v>
                </c:pt>
                <c:pt idx="262">
                  <c:v>1.5256214263409897</c:v>
                </c:pt>
                <c:pt idx="263">
                  <c:v>1.5038551498590351</c:v>
                </c:pt>
                <c:pt idx="264">
                  <c:v>1.4820589831042699</c:v>
                </c:pt>
                <c:pt idx="265">
                  <c:v>1.4583824375141445</c:v>
                </c:pt>
                <c:pt idx="266">
                  <c:v>1.435322592187245</c:v>
                </c:pt>
                <c:pt idx="267">
                  <c:v>1.411474659650189</c:v>
                </c:pt>
                <c:pt idx="268">
                  <c:v>1.3850435792182381</c:v>
                </c:pt>
                <c:pt idx="269">
                  <c:v>1.3607201100004602</c:v>
                </c:pt>
                <c:pt idx="270">
                  <c:v>1.3328935843927754</c:v>
                </c:pt>
                <c:pt idx="271">
                  <c:v>1.3037276374629283</c:v>
                </c:pt>
                <c:pt idx="272">
                  <c:v>1.2748039850865274</c:v>
                </c:pt>
                <c:pt idx="273">
                  <c:v>1.250760965824695</c:v>
                </c:pt>
                <c:pt idx="274">
                  <c:v>1.2231870232497404</c:v>
                </c:pt>
                <c:pt idx="275">
                  <c:v>1.1993621917682529</c:v>
                </c:pt>
                <c:pt idx="276">
                  <c:v>1.1737197611549151</c:v>
                </c:pt>
                <c:pt idx="277">
                  <c:v>1.1502555218199482</c:v>
                </c:pt>
                <c:pt idx="278">
                  <c:v>1.1259031489040134</c:v>
                </c:pt>
                <c:pt idx="279">
                  <c:v>1.104262960176924</c:v>
                </c:pt>
                <c:pt idx="280">
                  <c:v>1.0767074532800598</c:v>
                </c:pt>
                <c:pt idx="281">
                  <c:v>1.0550086511859778</c:v>
                </c:pt>
                <c:pt idx="282">
                  <c:v>1.0278321066070624</c:v>
                </c:pt>
                <c:pt idx="283">
                  <c:v>1.005399906945931</c:v>
                </c:pt>
                <c:pt idx="284">
                  <c:v>0.98020405761780782</c:v>
                </c:pt>
                <c:pt idx="285">
                  <c:v>0.95858364406440655</c:v>
                </c:pt>
                <c:pt idx="286">
                  <c:v>0.93295117276726225</c:v>
                </c:pt>
                <c:pt idx="287">
                  <c:v>0.90543198853927909</c:v>
                </c:pt>
                <c:pt idx="288">
                  <c:v>0.87421795545224723</c:v>
                </c:pt>
                <c:pt idx="289">
                  <c:v>0.8441500540964727</c:v>
                </c:pt>
                <c:pt idx="290">
                  <c:v>0.80825998766044993</c:v>
                </c:pt>
                <c:pt idx="291">
                  <c:v>0.76918186683594292</c:v>
                </c:pt>
                <c:pt idx="292">
                  <c:v>0.72851432439723662</c:v>
                </c:pt>
                <c:pt idx="293">
                  <c:v>0.68410643590779618</c:v>
                </c:pt>
                <c:pt idx="294">
                  <c:v>0.63604758851937249</c:v>
                </c:pt>
                <c:pt idx="295">
                  <c:v>0.5777363290486176</c:v>
                </c:pt>
                <c:pt idx="296">
                  <c:v>0.52472852893498212</c:v>
                </c:pt>
                <c:pt idx="297">
                  <c:v>0.46750049902761709</c:v>
                </c:pt>
                <c:pt idx="298">
                  <c:v>0.41012091964435832</c:v>
                </c:pt>
                <c:pt idx="299">
                  <c:v>0.35136084911496362</c:v>
                </c:pt>
                <c:pt idx="300">
                  <c:v>0.29042829811980608</c:v>
                </c:pt>
                <c:pt idx="301">
                  <c:v>0.22952315827824879</c:v>
                </c:pt>
                <c:pt idx="302">
                  <c:v>0.16805358499624976</c:v>
                </c:pt>
                <c:pt idx="303">
                  <c:v>0.10975086395911929</c:v>
                </c:pt>
                <c:pt idx="304">
                  <c:v>6.4850972319616271E-2</c:v>
                </c:pt>
                <c:pt idx="305">
                  <c:v>1.8821754240587667E-2</c:v>
                </c:pt>
                <c:pt idx="306">
                  <c:v>-2.5317807984289897E-2</c:v>
                </c:pt>
                <c:pt idx="307">
                  <c:v>-5.7629112836636416E-2</c:v>
                </c:pt>
                <c:pt idx="308">
                  <c:v>-8.6647806725672169E-2</c:v>
                </c:pt>
                <c:pt idx="309">
                  <c:v>-0.10647224451051676</c:v>
                </c:pt>
                <c:pt idx="310">
                  <c:v>-0.11878353598996698</c:v>
                </c:pt>
                <c:pt idx="311">
                  <c:v>-0.12897038129696006</c:v>
                </c:pt>
                <c:pt idx="312">
                  <c:v>-0.13238918804574562</c:v>
                </c:pt>
                <c:pt idx="313">
                  <c:v>-0.12556322297534575</c:v>
                </c:pt>
                <c:pt idx="314">
                  <c:v>-0.11991029667255755</c:v>
                </c:pt>
                <c:pt idx="315">
                  <c:v>-0.10981486600720657</c:v>
                </c:pt>
                <c:pt idx="316">
                  <c:v>-9.5410184804658182E-2</c:v>
                </c:pt>
                <c:pt idx="317">
                  <c:v>-8.3381608939051013E-2</c:v>
                </c:pt>
                <c:pt idx="318">
                  <c:v>-6.6139802504544945E-2</c:v>
                </c:pt>
                <c:pt idx="319">
                  <c:v>-5.4456185796058855E-2</c:v>
                </c:pt>
                <c:pt idx="320">
                  <c:v>-5.1293294387550578E-2</c:v>
                </c:pt>
                <c:pt idx="321">
                  <c:v>-5.6570351488394351E-2</c:v>
                </c:pt>
                <c:pt idx="322">
                  <c:v>-5.8688996348679613E-2</c:v>
                </c:pt>
                <c:pt idx="323">
                  <c:v>-5.7629112836636416E-2</c:v>
                </c:pt>
                <c:pt idx="324">
                  <c:v>-6.0812139396757475E-2</c:v>
                </c:pt>
                <c:pt idx="325">
                  <c:v>-5.5512709930258829E-2</c:v>
                </c:pt>
                <c:pt idx="326">
                  <c:v>-4.7091607533850569E-2</c:v>
                </c:pt>
                <c:pt idx="327">
                  <c:v>-4.1864204098698871E-2</c:v>
                </c:pt>
                <c:pt idx="328">
                  <c:v>-3.8740828316430595E-2</c:v>
                </c:pt>
                <c:pt idx="329">
                  <c:v>-3.8740828316430595E-2</c:v>
                </c:pt>
                <c:pt idx="330">
                  <c:v>-3.3556783528842754E-2</c:v>
                </c:pt>
                <c:pt idx="331">
                  <c:v>-2.8399474521698002E-2</c:v>
                </c:pt>
                <c:pt idx="332">
                  <c:v>-2.7371196796132015E-2</c:v>
                </c:pt>
                <c:pt idx="333">
                  <c:v>-2.5317807984289897E-2</c:v>
                </c:pt>
                <c:pt idx="334">
                  <c:v>-2.4292692569044587E-2</c:v>
                </c:pt>
                <c:pt idx="335">
                  <c:v>-3.1490667091370848E-2</c:v>
                </c:pt>
                <c:pt idx="336">
                  <c:v>-3.3556783528842754E-2</c:v>
                </c:pt>
                <c:pt idx="337">
                  <c:v>-3.3556783528842754E-2</c:v>
                </c:pt>
                <c:pt idx="338">
                  <c:v>-3.8740828316430595E-2</c:v>
                </c:pt>
                <c:pt idx="339">
                  <c:v>-4.290750101127655E-2</c:v>
                </c:pt>
                <c:pt idx="340">
                  <c:v>-4.1864204098698871E-2</c:v>
                </c:pt>
                <c:pt idx="341">
                  <c:v>-4.7091607533850569E-2</c:v>
                </c:pt>
                <c:pt idx="342">
                  <c:v>-4.8140375327934984E-2</c:v>
                </c:pt>
                <c:pt idx="343">
                  <c:v>-5.024121643674679E-2</c:v>
                </c:pt>
                <c:pt idx="344">
                  <c:v>-5.2346480372209236E-2</c:v>
                </c:pt>
                <c:pt idx="345">
                  <c:v>-5.5512709930258829E-2</c:v>
                </c:pt>
                <c:pt idx="346">
                  <c:v>-5.8688996348679613E-2</c:v>
                </c:pt>
                <c:pt idx="347">
                  <c:v>-5.9750004405774049E-2</c:v>
                </c:pt>
                <c:pt idx="348">
                  <c:v>-5.7629112836636416E-2</c:v>
                </c:pt>
                <c:pt idx="349">
                  <c:v>-5.8688996348679613E-2</c:v>
                </c:pt>
                <c:pt idx="350">
                  <c:v>-5.8688996348679613E-2</c:v>
                </c:pt>
                <c:pt idx="351">
                  <c:v>-5.5512709930258829E-2</c:v>
                </c:pt>
                <c:pt idx="352">
                  <c:v>-5.5512709930258829E-2</c:v>
                </c:pt>
                <c:pt idx="353">
                  <c:v>-5.024121643674679E-2</c:v>
                </c:pt>
                <c:pt idx="354">
                  <c:v>-5.024121643674679E-2</c:v>
                </c:pt>
                <c:pt idx="355">
                  <c:v>-5.3400776727115296E-2</c:v>
                </c:pt>
                <c:pt idx="356">
                  <c:v>-6.1875403718087529E-2</c:v>
                </c:pt>
                <c:pt idx="357">
                  <c:v>-6.6139802504544945E-2</c:v>
                </c:pt>
                <c:pt idx="358">
                  <c:v>-6.8278840753294379E-2</c:v>
                </c:pt>
                <c:pt idx="359">
                  <c:v>-7.6881044335957618E-2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799-4DC6-93D4-3A3C8A11EEB9}"/>
            </c:ext>
          </c:extLst>
        </c:ser>
        <c:ser>
          <c:idx val="0"/>
          <c:order val="1"/>
          <c:marker>
            <c:symbol val="none"/>
          </c:marker>
          <c:xVal>
            <c:numRef>
              <c:f>'2000RPM'!$J$213:$J$296</c:f>
              <c:numCache>
                <c:formatCode>General</c:formatCode>
                <c:ptCount val="84"/>
                <c:pt idx="0">
                  <c:v>-8.7495558111800218</c:v>
                </c:pt>
                <c:pt idx="1">
                  <c:v>-8.7191458030097202</c:v>
                </c:pt>
                <c:pt idx="2">
                  <c:v>-8.6888352073101274</c:v>
                </c:pt>
                <c:pt idx="3">
                  <c:v>-8.6586558781363081</c:v>
                </c:pt>
                <c:pt idx="4">
                  <c:v>-8.6286365244644223</c:v>
                </c:pt>
                <c:pt idx="5">
                  <c:v>-8.5988029326668141</c:v>
                </c:pt>
                <c:pt idx="6">
                  <c:v>-8.569178182069761</c:v>
                </c:pt>
                <c:pt idx="7">
                  <c:v>-8.5397828519577761</c:v>
                </c:pt>
                <c:pt idx="8">
                  <c:v>-8.5106352188762102</c:v>
                </c:pt>
                <c:pt idx="9">
                  <c:v>-8.4817514434868873</c:v>
                </c:pt>
                <c:pt idx="10">
                  <c:v>-8.4531457465590751</c:v>
                </c:pt>
                <c:pt idx="11">
                  <c:v>-8.4248305739403389</c:v>
                </c:pt>
                <c:pt idx="12">
                  <c:v>-8.3968167505579654</c:v>
                </c:pt>
                <c:pt idx="13">
                  <c:v>-8.369113623660251</c:v>
                </c:pt>
                <c:pt idx="14">
                  <c:v>-8.3417291956258754</c:v>
                </c:pt>
                <c:pt idx="15">
                  <c:v>-8.3146702467556945</c:v>
                </c:pt>
                <c:pt idx="16">
                  <c:v>-8.2879424485205355</c:v>
                </c:pt>
                <c:pt idx="17">
                  <c:v>-8.2615504677762566</c:v>
                </c:pt>
                <c:pt idx="18">
                  <c:v>-8.2354980624777738</c:v>
                </c:pt>
                <c:pt idx="19">
                  <c:v>-8.209788169430654</c:v>
                </c:pt>
                <c:pt idx="20">
                  <c:v>-8.1844229846154022</c:v>
                </c:pt>
                <c:pt idx="21">
                  <c:v>-8.1594040366082403</c:v>
                </c:pt>
                <c:pt idx="22">
                  <c:v>-8.1347322536049784</c:v>
                </c:pt>
                <c:pt idx="23">
                  <c:v>-8.1104080245334575</c:v>
                </c:pt>
                <c:pt idx="24">
                  <c:v>-8.0864312547159933</c:v>
                </c:pt>
                <c:pt idx="25">
                  <c:v>-8.0628014165177468</c:v>
                </c:pt>
                <c:pt idx="26">
                  <c:v>-8.0395175953904516</c:v>
                </c:pt>
                <c:pt idx="27">
                  <c:v>-8.0165785316943659</c:v>
                </c:pt>
                <c:pt idx="28">
                  <c:v>-7.9939826586550362</c:v>
                </c:pt>
                <c:pt idx="29">
                  <c:v>-7.9717281367858881</c:v>
                </c:pt>
                <c:pt idx="30">
                  <c:v>-7.9498128850829684</c:v>
                </c:pt>
                <c:pt idx="31">
                  <c:v>-7.9282346092746829</c:v>
                </c:pt>
                <c:pt idx="32">
                  <c:v>-7.9069908273870722</c:v>
                </c:pt>
                <c:pt idx="33">
                  <c:v>-7.8860788928641519</c:v>
                </c:pt>
                <c:pt idx="34">
                  <c:v>-7.8654960154632443</c:v>
                </c:pt>
                <c:pt idx="35">
                  <c:v>-7.8452392801268154</c:v>
                </c:pt>
                <c:pt idx="36">
                  <c:v>-7.8253056640153593</c:v>
                </c:pt>
                <c:pt idx="37">
                  <c:v>-7.8056920518700315</c:v>
                </c:pt>
                <c:pt idx="38">
                  <c:v>-7.7863952498591722</c:v>
                </c:pt>
                <c:pt idx="39">
                  <c:v>-7.7674119980494138</c:v>
                </c:pt>
                <c:pt idx="40">
                  <c:v>-7.7487389816296846</c:v>
                </c:pt>
                <c:pt idx="41">
                  <c:v>-7.7303728410050789</c:v>
                </c:pt>
                <c:pt idx="42">
                  <c:v>-7.7123101808671235</c:v>
                </c:pt>
                <c:pt idx="43">
                  <c:v>-7.6945475783374588</c:v>
                </c:pt>
                <c:pt idx="44">
                  <c:v>-7.6770815902731968</c:v>
                </c:pt>
                <c:pt idx="45">
                  <c:v>-7.659908759814261</c:v>
                </c:pt>
                <c:pt idx="46">
                  <c:v>-7.6430256222457027</c:v>
                </c:pt>
                <c:pt idx="47">
                  <c:v>-7.6264287102413775</c:v>
                </c:pt>
                <c:pt idx="48">
                  <c:v>-7.6101145585492418</c:v>
                </c:pt>
                <c:pt idx="49">
                  <c:v>-7.594079708173056</c:v>
                </c:pt>
                <c:pt idx="50">
                  <c:v>-7.578320710100197</c:v>
                </c:pt>
                <c:pt idx="51">
                  <c:v>-7.562834128620703</c:v>
                </c:pt>
                <c:pt idx="52">
                  <c:v>-7.5476165442784957</c:v>
                </c:pt>
                <c:pt idx="53">
                  <c:v>-7.5326645564918966</c:v>
                </c:pt>
                <c:pt idx="54">
                  <c:v>-7.5179747858771027</c:v>
                </c:pt>
                <c:pt idx="55">
                  <c:v>-7.5035438763050948</c:v>
                </c:pt>
                <c:pt idx="56">
                  <c:v>-7.4893684967196155</c:v>
                </c:pt>
                <c:pt idx="57">
                  <c:v>-7.475445342741196</c:v>
                </c:pt>
                <c:pt idx="58">
                  <c:v>-7.4617711380798442</c:v>
                </c:pt>
                <c:pt idx="59">
                  <c:v>-7.4483426357768323</c:v>
                </c:pt>
                <c:pt idx="60">
                  <c:v>-7.4351566192940366</c:v>
                </c:pt>
                <c:pt idx="61">
                  <c:v>-7.4222099034675031</c:v>
                </c:pt>
                <c:pt idx="62">
                  <c:v>-7.4094993353402465</c:v>
                </c:pt>
                <c:pt idx="63">
                  <c:v>-7.3970217948878263</c:v>
                </c:pt>
                <c:pt idx="64">
                  <c:v>-7.3847741956488591</c:v>
                </c:pt>
                <c:pt idx="65">
                  <c:v>-7.3727534852714367</c:v>
                </c:pt>
                <c:pt idx="66">
                  <c:v>-7.3609566459852376</c:v>
                </c:pt>
                <c:pt idx="67">
                  <c:v>-7.3493806950081595</c:v>
                </c:pt>
                <c:pt idx="68">
                  <c:v>-7.3380226848953285</c:v>
                </c:pt>
                <c:pt idx="69">
                  <c:v>-7.3268797038375233</c:v>
                </c:pt>
                <c:pt idx="70">
                  <c:v>-7.3159488759152813</c:v>
                </c:pt>
                <c:pt idx="71">
                  <c:v>-7.3052273613142678</c:v>
                </c:pt>
                <c:pt idx="72">
                  <c:v>-7.294712356506829</c:v>
                </c:pt>
                <c:pt idx="73">
                  <c:v>-7.2844010944041475</c:v>
                </c:pt>
                <c:pt idx="74">
                  <c:v>-7.274290844482822</c:v>
                </c:pt>
                <c:pt idx="75">
                  <c:v>-7.2643789128892999</c:v>
                </c:pt>
                <c:pt idx="76">
                  <c:v>-7.2546626425251253</c:v>
                </c:pt>
                <c:pt idx="77">
                  <c:v>-7.2451394131156093</c:v>
                </c:pt>
                <c:pt idx="78">
                  <c:v>-7.2358066412641984</c:v>
                </c:pt>
                <c:pt idx="79">
                  <c:v>-7.2266617804944788</c:v>
                </c:pt>
                <c:pt idx="80">
                  <c:v>-7.2177023212815206</c:v>
                </c:pt>
                <c:pt idx="81">
                  <c:v>-7.2089257910740097</c:v>
                </c:pt>
                <c:pt idx="82">
                  <c:v>-7.2003297543083811</c:v>
                </c:pt>
                <c:pt idx="83">
                  <c:v>-7.1919118124160137</c:v>
                </c:pt>
              </c:numCache>
            </c:numRef>
          </c:xVal>
          <c:yVal>
            <c:numRef>
              <c:f>'2000RPM'!$I$213:$I$296</c:f>
              <c:numCache>
                <c:formatCode>General</c:formatCode>
                <c:ptCount val="84"/>
                <c:pt idx="0">
                  <c:v>3.1012177813999684</c:v>
                </c:pt>
                <c:pt idx="1">
                  <c:v>3.0641383062180516</c:v>
                </c:pt>
                <c:pt idx="2">
                  <c:v>3.0265039322207445</c:v>
                </c:pt>
                <c:pt idx="3">
                  <c:v>2.9885565898048956</c:v>
                </c:pt>
                <c:pt idx="4">
                  <c:v>2.9504733671483758</c:v>
                </c:pt>
                <c:pt idx="5">
                  <c:v>2.9124593543601693</c:v>
                </c:pt>
                <c:pt idx="6">
                  <c:v>2.874072984926662</c:v>
                </c:pt>
                <c:pt idx="7">
                  <c:v>2.8363847803198579</c:v>
                </c:pt>
                <c:pt idx="8">
                  <c:v>2.7986827913554237</c:v>
                </c:pt>
                <c:pt idx="9">
                  <c:v>2.7610853109813518</c:v>
                </c:pt>
                <c:pt idx="10">
                  <c:v>2.7243827623897698</c:v>
                </c:pt>
                <c:pt idx="11">
                  <c:v>2.6876433913245474</c:v>
                </c:pt>
                <c:pt idx="12">
                  <c:v>2.6509153163972137</c:v>
                </c:pt>
                <c:pt idx="13">
                  <c:v>2.6147646370462141</c:v>
                </c:pt>
                <c:pt idx="14">
                  <c:v>2.5789281207758328</c:v>
                </c:pt>
                <c:pt idx="15">
                  <c:v>2.54293968103861</c:v>
                </c:pt>
                <c:pt idx="16">
                  <c:v>2.5081347759072075</c:v>
                </c:pt>
                <c:pt idx="17">
                  <c:v>2.4738457024285756</c:v>
                </c:pt>
                <c:pt idx="18">
                  <c:v>2.4398221112991307</c:v>
                </c:pt>
                <c:pt idx="19">
                  <c:v>2.4058634424475471</c:v>
                </c:pt>
                <c:pt idx="20">
                  <c:v>2.3722977054053458</c:v>
                </c:pt>
                <c:pt idx="21">
                  <c:v>2.3393026759292086</c:v>
                </c:pt>
                <c:pt idx="22">
                  <c:v>2.3070749982668977</c:v>
                </c:pt>
                <c:pt idx="23">
                  <c:v>2.2748027119815943</c:v>
                </c:pt>
                <c:pt idx="24">
                  <c:v>2.2437900464835403</c:v>
                </c:pt>
                <c:pt idx="25">
                  <c:v>2.2128791799095526</c:v>
                </c:pt>
                <c:pt idx="26">
                  <c:v>2.1821109395261713</c:v>
                </c:pt>
                <c:pt idx="27">
                  <c:v>2.1519947343615446</c:v>
                </c:pt>
                <c:pt idx="28">
                  <c:v>2.1222615388627641</c:v>
                </c:pt>
                <c:pt idx="29">
                  <c:v>2.0930978681273213</c:v>
                </c:pt>
                <c:pt idx="30">
                  <c:v>2.0642009922635509</c:v>
                </c:pt>
                <c:pt idx="31">
                  <c:v>2.0360119837525001</c:v>
                </c:pt>
                <c:pt idx="32">
                  <c:v>2.0075426661359725</c:v>
                </c:pt>
                <c:pt idx="33">
                  <c:v>1.9798974113434495</c:v>
                </c:pt>
                <c:pt idx="34">
                  <c:v>1.9531694507369035</c:v>
                </c:pt>
                <c:pt idx="35">
                  <c:v>1.9261446639264976</c:v>
                </c:pt>
                <c:pt idx="36">
                  <c:v>1.899566988528933</c:v>
                </c:pt>
                <c:pt idx="37">
                  <c:v>1.873493054254725</c:v>
                </c:pt>
                <c:pt idx="38">
                  <c:v>1.8475094843325468</c:v>
                </c:pt>
                <c:pt idx="39">
                  <c:v>1.8221270058444512</c:v>
                </c:pt>
                <c:pt idx="40">
                  <c:v>1.797907199814289</c:v>
                </c:pt>
                <c:pt idx="41">
                  <c:v>1.7735954986003839</c:v>
                </c:pt>
                <c:pt idx="42">
                  <c:v>1.7490259266411539</c:v>
                </c:pt>
                <c:pt idx="43">
                  <c:v>1.7254415881904066</c:v>
                </c:pt>
                <c:pt idx="44">
                  <c:v>1.7014699978805941</c:v>
                </c:pt>
                <c:pt idx="45">
                  <c:v>1.6780307038997122</c:v>
                </c:pt>
                <c:pt idx="46">
                  <c:v>1.6555578480476534</c:v>
                </c:pt>
                <c:pt idx="47">
                  <c:v>1.6329591074754461</c:v>
                </c:pt>
                <c:pt idx="48">
                  <c:v>1.6102375926046646</c:v>
                </c:pt>
                <c:pt idx="49">
                  <c:v>1.58800996502048</c:v>
                </c:pt>
                <c:pt idx="50">
                  <c:v>1.5665304114228238</c:v>
                </c:pt>
                <c:pt idx="51">
                  <c:v>1.5462850974288318</c:v>
                </c:pt>
                <c:pt idx="52">
                  <c:v>1.5256214263409897</c:v>
                </c:pt>
                <c:pt idx="53">
                  <c:v>1.5038551498590351</c:v>
                </c:pt>
                <c:pt idx="54">
                  <c:v>1.4820589831042699</c:v>
                </c:pt>
                <c:pt idx="55">
                  <c:v>1.4583824375141445</c:v>
                </c:pt>
                <c:pt idx="56">
                  <c:v>1.435322592187245</c:v>
                </c:pt>
                <c:pt idx="57">
                  <c:v>1.411474659650189</c:v>
                </c:pt>
                <c:pt idx="58">
                  <c:v>1.3850435792182381</c:v>
                </c:pt>
                <c:pt idx="59">
                  <c:v>1.3607201100004602</c:v>
                </c:pt>
                <c:pt idx="60">
                  <c:v>1.3328935843927754</c:v>
                </c:pt>
                <c:pt idx="61">
                  <c:v>1.3037276374629283</c:v>
                </c:pt>
                <c:pt idx="62">
                  <c:v>1.2748039850865274</c:v>
                </c:pt>
                <c:pt idx="63">
                  <c:v>1.250760965824695</c:v>
                </c:pt>
                <c:pt idx="64">
                  <c:v>1.2231870232497404</c:v>
                </c:pt>
                <c:pt idx="65">
                  <c:v>1.1993621917682529</c:v>
                </c:pt>
                <c:pt idx="66">
                  <c:v>1.1737197611549151</c:v>
                </c:pt>
                <c:pt idx="67">
                  <c:v>1.1502555218199482</c:v>
                </c:pt>
                <c:pt idx="68">
                  <c:v>1.1259031489040134</c:v>
                </c:pt>
                <c:pt idx="69">
                  <c:v>1.104262960176924</c:v>
                </c:pt>
                <c:pt idx="70">
                  <c:v>1.0767074532800598</c:v>
                </c:pt>
                <c:pt idx="71">
                  <c:v>1.0550086511859778</c:v>
                </c:pt>
                <c:pt idx="72">
                  <c:v>1.0278321066070624</c:v>
                </c:pt>
                <c:pt idx="73">
                  <c:v>1.005399906945931</c:v>
                </c:pt>
                <c:pt idx="74">
                  <c:v>0.98020405761780782</c:v>
                </c:pt>
                <c:pt idx="75">
                  <c:v>0.95858364406440655</c:v>
                </c:pt>
                <c:pt idx="76">
                  <c:v>0.93295117276726225</c:v>
                </c:pt>
                <c:pt idx="77">
                  <c:v>0.90543198853927909</c:v>
                </c:pt>
                <c:pt idx="78">
                  <c:v>0.87421795545224723</c:v>
                </c:pt>
                <c:pt idx="79">
                  <c:v>0.8441500540964727</c:v>
                </c:pt>
                <c:pt idx="80">
                  <c:v>0.80825998766044993</c:v>
                </c:pt>
                <c:pt idx="81">
                  <c:v>0.76918186683594292</c:v>
                </c:pt>
                <c:pt idx="82">
                  <c:v>0.72851432439723662</c:v>
                </c:pt>
                <c:pt idx="83">
                  <c:v>0.68410643590779618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799-4DC6-93D4-3A3C8A11EEB9}"/>
            </c:ext>
          </c:extLst>
        </c:ser>
        <c:ser>
          <c:idx val="1"/>
          <c:order val="2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'2000RPM'!$J$70:$J$152</c:f>
              <c:numCache>
                <c:formatCode>General</c:formatCode>
                <c:ptCount val="83"/>
                <c:pt idx="0">
                  <c:v>-7.1919118124160137</c:v>
                </c:pt>
                <c:pt idx="1">
                  <c:v>-7.2003297543083811</c:v>
                </c:pt>
                <c:pt idx="2">
                  <c:v>-7.2089257910740097</c:v>
                </c:pt>
                <c:pt idx="3">
                  <c:v>-7.2177023212815206</c:v>
                </c:pt>
                <c:pt idx="4">
                  <c:v>-7.2266617804944788</c:v>
                </c:pt>
                <c:pt idx="5">
                  <c:v>-7.2358066412641984</c:v>
                </c:pt>
                <c:pt idx="6">
                  <c:v>-7.2451394131156093</c:v>
                </c:pt>
                <c:pt idx="7">
                  <c:v>-7.2546626425251253</c:v>
                </c:pt>
                <c:pt idx="8">
                  <c:v>-7.2643789128892999</c:v>
                </c:pt>
                <c:pt idx="9">
                  <c:v>-7.274290844482822</c:v>
                </c:pt>
                <c:pt idx="10">
                  <c:v>-7.2844010944041475</c:v>
                </c:pt>
                <c:pt idx="11">
                  <c:v>-7.294712356506829</c:v>
                </c:pt>
                <c:pt idx="12">
                  <c:v>-7.3052273613142678</c:v>
                </c:pt>
                <c:pt idx="13">
                  <c:v>-7.3159488759152813</c:v>
                </c:pt>
                <c:pt idx="14">
                  <c:v>-7.3268797038375233</c:v>
                </c:pt>
                <c:pt idx="15">
                  <c:v>-7.3380226848953285</c:v>
                </c:pt>
                <c:pt idx="16">
                  <c:v>-7.3493806950081595</c:v>
                </c:pt>
                <c:pt idx="17">
                  <c:v>-7.3609566459852376</c:v>
                </c:pt>
                <c:pt idx="18">
                  <c:v>-7.3727534852714367</c:v>
                </c:pt>
                <c:pt idx="19">
                  <c:v>-7.3847741956488591</c:v>
                </c:pt>
                <c:pt idx="20">
                  <c:v>-7.3970217948878263</c:v>
                </c:pt>
                <c:pt idx="21">
                  <c:v>-7.4094993353402465</c:v>
                </c:pt>
                <c:pt idx="22">
                  <c:v>-7.4222099034675031</c:v>
                </c:pt>
                <c:pt idx="23">
                  <c:v>-7.4351566192940366</c:v>
                </c:pt>
                <c:pt idx="24">
                  <c:v>-7.4483426357768323</c:v>
                </c:pt>
                <c:pt idx="25">
                  <c:v>-7.4617711380798442</c:v>
                </c:pt>
                <c:pt idx="26">
                  <c:v>-7.475445342741196</c:v>
                </c:pt>
                <c:pt idx="27">
                  <c:v>-7.4893684967196155</c:v>
                </c:pt>
                <c:pt idx="28">
                  <c:v>-7.5035438763050948</c:v>
                </c:pt>
                <c:pt idx="29">
                  <c:v>-7.5179747858771027</c:v>
                </c:pt>
                <c:pt idx="30">
                  <c:v>-7.5326645564918966</c:v>
                </c:pt>
                <c:pt idx="31">
                  <c:v>-7.5476165442784957</c:v>
                </c:pt>
                <c:pt idx="32">
                  <c:v>-7.562834128620703</c:v>
                </c:pt>
                <c:pt idx="33">
                  <c:v>-7.578320710100197</c:v>
                </c:pt>
                <c:pt idx="34">
                  <c:v>-7.594079708173056</c:v>
                </c:pt>
                <c:pt idx="35">
                  <c:v>-7.6101145585492418</c:v>
                </c:pt>
                <c:pt idx="36">
                  <c:v>-7.6264287102413775</c:v>
                </c:pt>
                <c:pt idx="37">
                  <c:v>-7.6430256222457027</c:v>
                </c:pt>
                <c:pt idx="38">
                  <c:v>-7.659908759814261</c:v>
                </c:pt>
                <c:pt idx="39">
                  <c:v>-7.6770815902731968</c:v>
                </c:pt>
                <c:pt idx="40">
                  <c:v>-7.6945475783374588</c:v>
                </c:pt>
                <c:pt idx="41">
                  <c:v>-7.7123101808671235</c:v>
                </c:pt>
                <c:pt idx="42">
                  <c:v>-7.7303728410050789</c:v>
                </c:pt>
                <c:pt idx="43">
                  <c:v>-7.7487389816296846</c:v>
                </c:pt>
                <c:pt idx="44">
                  <c:v>-7.7674119980494138</c:v>
                </c:pt>
                <c:pt idx="45">
                  <c:v>-7.7863952498591722</c:v>
                </c:pt>
                <c:pt idx="46">
                  <c:v>-7.8056920518700315</c:v>
                </c:pt>
                <c:pt idx="47">
                  <c:v>-7.8253056640153593</c:v>
                </c:pt>
                <c:pt idx="48">
                  <c:v>-7.8452392801268154</c:v>
                </c:pt>
                <c:pt idx="49">
                  <c:v>-7.8654960154632443</c:v>
                </c:pt>
                <c:pt idx="50">
                  <c:v>-7.8860788928641519</c:v>
                </c:pt>
                <c:pt idx="51">
                  <c:v>-7.9069908273870722</c:v>
                </c:pt>
                <c:pt idx="52">
                  <c:v>-7.9282346092746829</c:v>
                </c:pt>
                <c:pt idx="53">
                  <c:v>-7.9498128850829684</c:v>
                </c:pt>
                <c:pt idx="54">
                  <c:v>-7.9717281367858881</c:v>
                </c:pt>
                <c:pt idx="55">
                  <c:v>-7.9939826586550362</c:v>
                </c:pt>
                <c:pt idx="56">
                  <c:v>-8.0165785316943659</c:v>
                </c:pt>
                <c:pt idx="57">
                  <c:v>-8.0395175953904516</c:v>
                </c:pt>
                <c:pt idx="58">
                  <c:v>-8.0628014165177468</c:v>
                </c:pt>
                <c:pt idx="59">
                  <c:v>-8.0864312547159933</c:v>
                </c:pt>
                <c:pt idx="60">
                  <c:v>-8.1104080245334575</c:v>
                </c:pt>
                <c:pt idx="61">
                  <c:v>-8.1347322536049784</c:v>
                </c:pt>
                <c:pt idx="62">
                  <c:v>-8.1594040366082403</c:v>
                </c:pt>
                <c:pt idx="63">
                  <c:v>-8.1844229846154022</c:v>
                </c:pt>
                <c:pt idx="64">
                  <c:v>-8.209788169430654</c:v>
                </c:pt>
                <c:pt idx="65">
                  <c:v>-8.2354980624777738</c:v>
                </c:pt>
                <c:pt idx="66">
                  <c:v>-8.2615504677762566</c:v>
                </c:pt>
                <c:pt idx="67">
                  <c:v>-8.2879424485205355</c:v>
                </c:pt>
                <c:pt idx="68">
                  <c:v>-8.3146702467556945</c:v>
                </c:pt>
                <c:pt idx="69">
                  <c:v>-8.3417291956258754</c:v>
                </c:pt>
                <c:pt idx="70">
                  <c:v>-8.369113623660251</c:v>
                </c:pt>
                <c:pt idx="71">
                  <c:v>-8.3968167505579654</c:v>
                </c:pt>
                <c:pt idx="72">
                  <c:v>-8.4248305739403389</c:v>
                </c:pt>
                <c:pt idx="73">
                  <c:v>-8.4531457465590751</c:v>
                </c:pt>
                <c:pt idx="74">
                  <c:v>-8.4817514434868873</c:v>
                </c:pt>
                <c:pt idx="75">
                  <c:v>-8.5106352188762102</c:v>
                </c:pt>
                <c:pt idx="76">
                  <c:v>-8.5397828519577761</c:v>
                </c:pt>
                <c:pt idx="77">
                  <c:v>-8.569178182069761</c:v>
                </c:pt>
                <c:pt idx="78">
                  <c:v>-8.5988029326668141</c:v>
                </c:pt>
                <c:pt idx="79">
                  <c:v>-8.6286365244644223</c:v>
                </c:pt>
                <c:pt idx="80">
                  <c:v>-8.6586558781363081</c:v>
                </c:pt>
                <c:pt idx="81">
                  <c:v>-8.6888352073101274</c:v>
                </c:pt>
                <c:pt idx="82">
                  <c:v>-8.7191458030097202</c:v>
                </c:pt>
              </c:numCache>
            </c:numRef>
          </c:xVal>
          <c:yVal>
            <c:numRef>
              <c:f>'2000RPM'!$I$70:$I$152</c:f>
              <c:numCache>
                <c:formatCode>General</c:formatCode>
                <c:ptCount val="83"/>
                <c:pt idx="0">
                  <c:v>-1.816397062767118E-2</c:v>
                </c:pt>
                <c:pt idx="1">
                  <c:v>-1.5113637810048184E-2</c:v>
                </c:pt>
                <c:pt idx="2">
                  <c:v>-2.0202707317519466E-2</c:v>
                </c:pt>
                <c:pt idx="3">
                  <c:v>-1.9182819416773987E-2</c:v>
                </c:pt>
                <c:pt idx="4">
                  <c:v>-1.4098924379501648E-2</c:v>
                </c:pt>
                <c:pt idx="5">
                  <c:v>-9.0407446521490707E-3</c:v>
                </c:pt>
                <c:pt idx="6">
                  <c:v>-2.0020026706730793E-3</c:v>
                </c:pt>
                <c:pt idx="7">
                  <c:v>-3.0045090202987243E-3</c:v>
                </c:pt>
                <c:pt idx="8">
                  <c:v>7.9681696491768813E-3</c:v>
                </c:pt>
                <c:pt idx="9">
                  <c:v>1.1928570865273812E-2</c:v>
                </c:pt>
                <c:pt idx="10">
                  <c:v>2.0782539182528412E-2</c:v>
                </c:pt>
                <c:pt idx="11">
                  <c:v>3.6331929247390204E-2</c:v>
                </c:pt>
                <c:pt idx="12">
                  <c:v>4.5928931888399735E-2</c:v>
                </c:pt>
                <c:pt idx="13">
                  <c:v>5.4488185284069776E-2</c:v>
                </c:pt>
                <c:pt idx="14">
                  <c:v>6.7658648473814864E-2</c:v>
                </c:pt>
                <c:pt idx="15">
                  <c:v>8.0657903017454541E-2</c:v>
                </c:pt>
                <c:pt idx="16">
                  <c:v>8.8926209194401487E-2</c:v>
                </c:pt>
                <c:pt idx="17">
                  <c:v>0.10345870836822997</c:v>
                </c:pt>
                <c:pt idx="18">
                  <c:v>0.11422114409002286</c:v>
                </c:pt>
                <c:pt idx="19">
                  <c:v>0.12839321476839899</c:v>
                </c:pt>
                <c:pt idx="20">
                  <c:v>0.14063112973974562</c:v>
                </c:pt>
                <c:pt idx="21">
                  <c:v>0.15529288440603525</c:v>
                </c:pt>
                <c:pt idx="22">
                  <c:v>0.17142911562753102</c:v>
                </c:pt>
                <c:pt idx="23">
                  <c:v>0.18564934688662926</c:v>
                </c:pt>
                <c:pt idx="24">
                  <c:v>0.19885085874516517</c:v>
                </c:pt>
                <c:pt idx="25">
                  <c:v>0.21511137961694549</c:v>
                </c:pt>
                <c:pt idx="26">
                  <c:v>0.22872792960811028</c:v>
                </c:pt>
                <c:pt idx="27">
                  <c:v>0.24451357705040216</c:v>
                </c:pt>
                <c:pt idx="28">
                  <c:v>0.26543646350446126</c:v>
                </c:pt>
                <c:pt idx="29">
                  <c:v>0.27990188513281861</c:v>
                </c:pt>
                <c:pt idx="30">
                  <c:v>0.3030631744900833</c:v>
                </c:pt>
                <c:pt idx="31">
                  <c:v>0.32280787442715508</c:v>
                </c:pt>
                <c:pt idx="32">
                  <c:v>0.34288023291654318</c:v>
                </c:pt>
                <c:pt idx="33">
                  <c:v>0.36603103886275729</c:v>
                </c:pt>
                <c:pt idx="34">
                  <c:v>0.38526240079064489</c:v>
                </c:pt>
                <c:pt idx="35">
                  <c:v>0.4081282255276481</c:v>
                </c:pt>
                <c:pt idx="36">
                  <c:v>0.42918163472548043</c:v>
                </c:pt>
                <c:pt idx="37">
                  <c:v>0.44980092192821614</c:v>
                </c:pt>
                <c:pt idx="38">
                  <c:v>0.47312375658197919</c:v>
                </c:pt>
                <c:pt idx="39">
                  <c:v>0.49530581210795388</c:v>
                </c:pt>
                <c:pt idx="40">
                  <c:v>0.51819837809540381</c:v>
                </c:pt>
                <c:pt idx="41">
                  <c:v>0.54290551722940239</c:v>
                </c:pt>
                <c:pt idx="42">
                  <c:v>0.5664495275139878</c:v>
                </c:pt>
                <c:pt idx="43">
                  <c:v>0.59111445499479376</c:v>
                </c:pt>
                <c:pt idx="44">
                  <c:v>0.61680594730322269</c:v>
                </c:pt>
                <c:pt idx="45">
                  <c:v>0.64553132661828205</c:v>
                </c:pt>
                <c:pt idx="46">
                  <c:v>0.67090157161262554</c:v>
                </c:pt>
                <c:pt idx="47">
                  <c:v>0.70111535020912219</c:v>
                </c:pt>
                <c:pt idx="48">
                  <c:v>0.72513022641299607</c:v>
                </c:pt>
                <c:pt idx="49">
                  <c:v>0.75235904019179134</c:v>
                </c:pt>
                <c:pt idx="50">
                  <c:v>0.77748832899369624</c:v>
                </c:pt>
                <c:pt idx="51">
                  <c:v>0.80736832464996822</c:v>
                </c:pt>
                <c:pt idx="52">
                  <c:v>0.83551442184686731</c:v>
                </c:pt>
                <c:pt idx="53">
                  <c:v>0.86288995514703981</c:v>
                </c:pt>
                <c:pt idx="54">
                  <c:v>0.89199803930511046</c:v>
                </c:pt>
                <c:pt idx="55">
                  <c:v>0.92187511016805557</c:v>
                </c:pt>
                <c:pt idx="56">
                  <c:v>0.95358651661785199</c:v>
                </c:pt>
                <c:pt idx="57">
                  <c:v>0.98394938034796975</c:v>
                </c:pt>
                <c:pt idx="58">
                  <c:v>1.0145057793711101</c:v>
                </c:pt>
                <c:pt idx="59">
                  <c:v>1.0438040521731147</c:v>
                </c:pt>
                <c:pt idx="60">
                  <c:v>1.0760257899953138</c:v>
                </c:pt>
                <c:pt idx="61">
                  <c:v>1.105587902404535</c:v>
                </c:pt>
                <c:pt idx="62">
                  <c:v>1.1371917706355847</c:v>
                </c:pt>
                <c:pt idx="63">
                  <c:v>1.1706228246443819</c:v>
                </c:pt>
                <c:pt idx="64">
                  <c:v>1.2023715229589622</c:v>
                </c:pt>
                <c:pt idx="65">
                  <c:v>1.237214138105738</c:v>
                </c:pt>
                <c:pt idx="66">
                  <c:v>1.2714445194409487</c:v>
                </c:pt>
                <c:pt idx="67">
                  <c:v>1.3053554186145386</c:v>
                </c:pt>
                <c:pt idx="68">
                  <c:v>1.3397267253035559</c:v>
                </c:pt>
                <c:pt idx="69">
                  <c:v>1.3747277247484253</c:v>
                </c:pt>
                <c:pt idx="70">
                  <c:v>1.4095224872390979</c:v>
                </c:pt>
                <c:pt idx="71">
                  <c:v>1.4455062207517366</c:v>
                </c:pt>
                <c:pt idx="72">
                  <c:v>1.4804675311371402</c:v>
                </c:pt>
                <c:pt idx="73">
                  <c:v>1.5171033012313044</c:v>
                </c:pt>
                <c:pt idx="74">
                  <c:v>1.5539252025038417</c:v>
                </c:pt>
                <c:pt idx="75">
                  <c:v>1.5902550930173265</c:v>
                </c:pt>
                <c:pt idx="76">
                  <c:v>1.6280633765572654</c:v>
                </c:pt>
                <c:pt idx="77">
                  <c:v>1.6644941181821789</c:v>
                </c:pt>
                <c:pt idx="78">
                  <c:v>1.7025638904235842</c:v>
                </c:pt>
                <c:pt idx="79">
                  <c:v>1.7401152360757166</c:v>
                </c:pt>
                <c:pt idx="80">
                  <c:v>1.778843077294828</c:v>
                </c:pt>
                <c:pt idx="81">
                  <c:v>1.8162894669713328</c:v>
                </c:pt>
                <c:pt idx="82">
                  <c:v>1.8548907506681447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799-4DC6-93D4-3A3C8A11EE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9231376"/>
        <c:axId val="1659232816"/>
      </c:scatterChart>
      <c:valAx>
        <c:axId val="1659231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232816"/>
        <c:crosses val="autoZero"/>
        <c:crossBetween val="midCat"/>
      </c:valAx>
      <c:valAx>
        <c:axId val="1659232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231376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578630796150482E-2"/>
          <c:y val="3.913361893593089E-2"/>
          <c:w val="0.91606255468066489"/>
          <c:h val="0.77736111111111106"/>
        </c:manualLayout>
      </c:layout>
      <c:scatterChart>
        <c:scatterStyle val="lineMarker"/>
        <c:varyColors val="0"/>
        <c:ser>
          <c:idx val="0"/>
          <c:order val="0"/>
          <c:tx>
            <c:v>2000RPM</c:v>
          </c:tx>
          <c:marker>
            <c:symbol val="none"/>
          </c:marker>
          <c:xVal>
            <c:numRef>
              <c:f>'2,3,4,5000 RPM'!$K$4:$K$363</c:f>
              <c:numCache>
                <c:formatCode>General</c:formatCode>
                <c:ptCount val="360"/>
                <c:pt idx="0">
                  <c:v>9.669288709751603E-4</c:v>
                </c:pt>
                <c:pt idx="1">
                  <c:v>9.6688096183407933E-4</c:v>
                </c:pt>
                <c:pt idx="2">
                  <c:v>9.6673723276653192E-4</c:v>
                </c:pt>
                <c:pt idx="3">
                  <c:v>9.6649767885373893E-4</c:v>
                </c:pt>
                <c:pt idx="4">
                  <c:v>9.6616229194486012E-4</c:v>
                </c:pt>
                <c:pt idx="5">
                  <c:v>9.6573106072769105E-4</c:v>
                </c:pt>
                <c:pt idx="6">
                  <c:v>9.6520397082766694E-4</c:v>
                </c:pt>
                <c:pt idx="7">
                  <c:v>9.6458100493519369E-4</c:v>
                </c:pt>
                <c:pt idx="8">
                  <c:v>9.6386214296133646E-4</c:v>
                </c:pt>
                <c:pt idx="9">
                  <c:v>9.6304736222190446E-4</c:v>
                </c:pt>
                <c:pt idx="10">
                  <c:v>9.6213663764996716E-4</c:v>
                </c:pt>
                <c:pt idx="11">
                  <c:v>9.6112994203684829E-4</c:v>
                </c:pt>
                <c:pt idx="12">
                  <c:v>9.6002724630164186E-4</c:v>
                </c:pt>
                <c:pt idx="13">
                  <c:v>9.5882851978929527E-4</c:v>
                </c:pt>
                <c:pt idx="14">
                  <c:v>9.575337305973065E-4</c:v>
                </c:pt>
                <c:pt idx="15">
                  <c:v>9.5614284593107789E-4</c:v>
                </c:pt>
                <c:pt idx="16">
                  <c:v>9.5465583248796355E-4</c:v>
                </c:pt>
                <c:pt idx="17">
                  <c:v>9.5307265687004741E-4</c:v>
                </c:pt>
                <c:pt idx="18">
                  <c:v>9.5139328602567225E-4</c:v>
                </c:pt>
                <c:pt idx="19">
                  <c:v>9.4961768771973602E-4</c:v>
                </c:pt>
                <c:pt idx="20">
                  <c:v>9.4774583103275829E-4</c:v>
                </c:pt>
                <c:pt idx="21">
                  <c:v>9.4577768688869997E-4</c:v>
                </c:pt>
                <c:pt idx="22">
                  <c:v>9.4371322861150787E-4</c:v>
                </c:pt>
                <c:pt idx="23">
                  <c:v>9.4155243251032846E-4</c:v>
                </c:pt>
                <c:pt idx="24">
                  <c:v>9.3929527849332002E-4</c:v>
                </c:pt>
                <c:pt idx="25">
                  <c:v>9.3694175070995454E-4</c:v>
                </c:pt>
                <c:pt idx="26">
                  <c:v>9.3449183822168246E-4</c:v>
                </c:pt>
                <c:pt idx="27">
                  <c:v>9.319455357007934E-4</c:v>
                </c:pt>
                <c:pt idx="28">
                  <c:v>9.2930284415727274E-4</c:v>
                </c:pt>
                <c:pt idx="29">
                  <c:v>9.2656377169341234E-4</c:v>
                </c:pt>
                <c:pt idx="30">
                  <c:v>9.237283342858958E-4</c:v>
                </c:pt>
                <c:pt idx="31">
                  <c:v>9.2079655659502429E-4</c:v>
                </c:pt>
                <c:pt idx="32">
                  <c:v>9.1776847280070984E-4</c:v>
                </c:pt>
                <c:pt idx="33">
                  <c:v>9.146441274647994E-4</c:v>
                </c:pt>
                <c:pt idx="34">
                  <c:v>9.1142357641924249E-4</c:v>
                </c:pt>
                <c:pt idx="35">
                  <c:v>9.0810688767955659E-4</c:v>
                </c:pt>
                <c:pt idx="36">
                  <c:v>9.046941423829746E-4</c:v>
                </c:pt>
                <c:pt idx="37">
                  <c:v>9.011854357505951E-4</c:v>
                </c:pt>
                <c:pt idx="38">
                  <c:v>8.9758087807279257E-4</c:v>
                </c:pt>
                <c:pt idx="39">
                  <c:v>8.9388059571705793E-4</c:v>
                </c:pt>
                <c:pt idx="40">
                  <c:v>8.9008473215737463E-4</c:v>
                </c:pt>
                <c:pt idx="41">
                  <c:v>8.8619344902415615E-4</c:v>
                </c:pt>
                <c:pt idx="42">
                  <c:v>8.8220692717367775E-4</c:v>
                </c:pt>
                <c:pt idx="43">
                  <c:v>8.7812536777586998E-4</c:v>
                </c:pt>
                <c:pt idx="44">
                  <c:v>8.7394899341923309E-4</c:v>
                </c:pt>
                <c:pt idx="45">
                  <c:v>8.6967804923156634E-4</c:v>
                </c:pt>
                <c:pt idx="46">
                  <c:v>8.6531280401509509E-4</c:v>
                </c:pt>
                <c:pt idx="47">
                  <c:v>8.6085355139450153E-4</c:v>
                </c:pt>
                <c:pt idx="48">
                  <c:v>8.5630061097626887E-4</c:v>
                </c:pt>
                <c:pt idx="49">
                  <c:v>8.516543295176525E-4</c:v>
                </c:pt>
                <c:pt idx="50">
                  <c:v>8.4691508210350472E-4</c:v>
                </c:pt>
                <c:pt idx="51">
                  <c:v>8.4208327332908092E-4</c:v>
                </c:pt>
                <c:pt idx="52">
                  <c:v>8.3715933848687099E-4</c:v>
                </c:pt>
                <c:pt idx="53">
                  <c:v>8.3214374475539953E-4</c:v>
                </c:pt>
                <c:pt idx="54">
                  <c:v>8.2703699238785794E-4</c:v>
                </c:pt>
                <c:pt idx="55">
                  <c:v>8.2183961589834273E-4</c:v>
                </c:pt>
                <c:pt idx="56">
                  <c:v>8.1655218524338434E-4</c:v>
                </c:pt>
                <c:pt idx="57">
                  <c:v>8.1117530699638266E-4</c:v>
                </c:pt>
                <c:pt idx="58">
                  <c:v>8.0570962551247606E-4</c:v>
                </c:pt>
                <c:pt idx="59">
                  <c:v>8.0015582408130806E-4</c:v>
                </c:pt>
                <c:pt idx="60">
                  <c:v>7.9451462606508266E-4</c:v>
                </c:pt>
                <c:pt idx="61">
                  <c:v>7.8878679601924616E-4</c:v>
                </c:pt>
                <c:pt idx="62">
                  <c:v>7.8297314079306499E-4</c:v>
                </c:pt>
                <c:pt idx="63">
                  <c:v>7.7707451060733625E-4</c:v>
                </c:pt>
                <c:pt idx="64">
                  <c:v>7.7109180010641602E-4</c:v>
                </c:pt>
                <c:pt idx="65">
                  <c:v>7.6502594938172039E-4</c:v>
                </c:pt>
                <c:pt idx="66">
                  <c:v>7.5887794496383204E-4</c:v>
                </c:pt>
                <c:pt idx="67">
                  <c:v>7.5264882078032497E-4</c:v>
                </c:pt>
                <c:pt idx="68">
                  <c:v>7.4633965907641784E-4</c:v>
                </c:pt>
                <c:pt idx="69">
                  <c:v>7.3995159129556566E-4</c:v>
                </c:pt>
                <c:pt idx="70">
                  <c:v>7.334857989171156E-4</c:v>
                </c:pt>
                <c:pt idx="71">
                  <c:v>7.2694351424817439E-4</c:v>
                </c:pt>
                <c:pt idx="72">
                  <c:v>7.2032602116686923E-4</c:v>
                </c:pt>
                <c:pt idx="73">
                  <c:v>7.1363465581423115E-4</c:v>
                </c:pt>
                <c:pt idx="74">
                  <c:v>7.0687080723197979E-4</c:v>
                </c:pt>
                <c:pt idx="75">
                  <c:v>7.0003591794356589E-4</c:v>
                </c:pt>
                <c:pt idx="76">
                  <c:v>6.9313148447589098E-4</c:v>
                </c:pt>
                <c:pt idx="77">
                  <c:v>6.8615905781922834E-4</c:v>
                </c:pt>
                <c:pt idx="78">
                  <c:v>6.7912024382295755E-4</c:v>
                </c:pt>
                <c:pt idx="79">
                  <c:v>6.7201670352483962E-4</c:v>
                </c:pt>
                <c:pt idx="80">
                  <c:v>6.6485015341168031E-4</c:v>
                </c:pt>
                <c:pt idx="81">
                  <c:v>6.5762236560936121E-4</c:v>
                </c:pt>
                <c:pt idx="82">
                  <c:v>6.5033516800035618E-4</c:v>
                </c:pt>
                <c:pt idx="83">
                  <c:v>6.4299044426699772E-4</c:v>
                </c:pt>
                <c:pt idx="84">
                  <c:v>6.3559013385892666E-4</c:v>
                </c:pt>
                <c:pt idx="85">
                  <c:v>6.2813623188331079E-4</c:v>
                </c:pt>
                <c:pt idx="86">
                  <c:v>6.2063078891660191E-4</c:v>
                </c:pt>
                <c:pt idx="87">
                  <c:v>6.1307591073677271E-4</c:v>
                </c:pt>
                <c:pt idx="88">
                  <c:v>6.054737579751716E-4</c:v>
                </c:pt>
                <c:pt idx="89">
                  <c:v>5.9782654568730869E-4</c:v>
                </c:pt>
                <c:pt idx="90">
                  <c:v>5.9013654284209723E-4</c:v>
                </c:pt>
                <c:pt idx="91">
                  <c:v>5.8240607172926179E-4</c:v>
                </c:pt>
                <c:pt idx="92">
                  <c:v>5.7463750728482712E-4</c:v>
                </c:pt>
                <c:pt idx="93">
                  <c:v>5.6683327633480821E-4</c:v>
                </c:pt>
                <c:pt idx="94">
                  <c:v>5.5899585675741866E-4</c:v>
                </c:pt>
                <c:pt idx="95">
                  <c:v>5.5112777656431567E-4</c:v>
                </c:pt>
                <c:pt idx="96">
                  <c:v>5.4323161290160743E-4</c:v>
                </c:pt>
                <c:pt idx="97">
                  <c:v>5.3530999097153495E-4</c:v>
                </c:pt>
                <c:pt idx="98">
                  <c:v>5.2736558287594772E-4</c:v>
                </c:pt>
                <c:pt idx="99">
                  <c:v>5.1940110638286916E-4</c:v>
                </c:pt>
                <c:pt idx="100">
                  <c:v>5.1141932361764423E-4</c:v>
                </c:pt>
                <c:pt idx="101">
                  <c:v>5.0342303968033272E-4</c:v>
                </c:pt>
                <c:pt idx="102">
                  <c:v>4.9541510119119044E-4</c:v>
                </c:pt>
                <c:pt idx="103">
                  <c:v>4.8739839476623836E-4</c:v>
                </c:pt>
                <c:pt idx="104">
                  <c:v>4.793758454250816E-4</c:v>
                </c:pt>
                <c:pt idx="105">
                  <c:v>4.713504149332896E-4</c:v>
                </c:pt>
                <c:pt idx="106">
                  <c:v>4.6332510008177978E-4</c:v>
                </c:pt>
                <c:pt idx="107">
                  <c:v>4.5530293090578528E-4</c:v>
                </c:pt>
                <c:pt idx="108">
                  <c:v>4.4728696884610043E-4</c:v>
                </c:pt>
                <c:pt idx="109">
                  <c:v>4.3928030485540829E-4</c:v>
                </c:pt>
                <c:pt idx="110">
                  <c:v>4.3128605745258925E-4</c:v>
                </c:pt>
                <c:pt idx="111">
                  <c:v>4.2330737072800379E-4</c:v>
                </c:pt>
                <c:pt idx="112">
                  <c:v>4.1534741230280685E-4</c:v>
                </c:pt>
                <c:pt idx="113">
                  <c:v>4.0740937124542607E-4</c:v>
                </c:pt>
                <c:pt idx="114">
                  <c:v>3.9949645594838305E-4</c:v>
                </c:pt>
                <c:pt idx="115">
                  <c:v>3.9161189196868212E-4</c:v>
                </c:pt>
                <c:pt idx="116">
                  <c:v>3.8375891983501956E-4</c:v>
                </c:pt>
                <c:pt idx="117">
                  <c:v>3.7594079282509026E-4</c:v>
                </c:pt>
                <c:pt idx="118">
                  <c:v>3.6816077471627537E-4</c:v>
                </c:pt>
                <c:pt idx="119">
                  <c:v>3.6042213751299784E-4</c:v>
                </c:pt>
                <c:pt idx="120">
                  <c:v>3.5272815915401805E-4</c:v>
                </c:pt>
                <c:pt idx="121">
                  <c:v>3.4508212120292977E-4</c:v>
                </c:pt>
                <c:pt idx="122">
                  <c:v>3.3748730652507911E-4</c:v>
                </c:pt>
                <c:pt idx="123">
                  <c:v>3.2994699695410186E-4</c:v>
                </c:pt>
                <c:pt idx="124">
                  <c:v>3.2246447095122193E-4</c:v>
                </c:pt>
                <c:pt idx="125">
                  <c:v>3.1504300126040707E-4</c:v>
                </c:pt>
                <c:pt idx="126">
                  <c:v>3.0768585256241718E-4</c:v>
                </c:pt>
                <c:pt idx="127">
                  <c:v>3.0039627913071147E-4</c:v>
                </c:pt>
                <c:pt idx="128">
                  <c:v>2.9317752249211873E-4</c:v>
                </c:pt>
                <c:pt idx="129">
                  <c:v>2.8603280909508648E-4</c:v>
                </c:pt>
                <c:pt idx="130">
                  <c:v>2.7896534798825545E-4</c:v>
                </c:pt>
                <c:pt idx="131">
                  <c:v>2.7197832851201271E-4</c:v>
                </c:pt>
                <c:pt idx="132">
                  <c:v>2.6507491800559224E-4</c:v>
                </c:pt>
                <c:pt idx="133">
                  <c:v>2.5825825953219899E-4</c:v>
                </c:pt>
                <c:pt idx="134">
                  <c:v>2.5153146962453928E-4</c:v>
                </c:pt>
                <c:pt idx="135">
                  <c:v>2.4489763605304622E-4</c:v>
                </c:pt>
                <c:pt idx="136">
                  <c:v>2.3835981561898644E-4</c:v>
                </c:pt>
                <c:pt idx="137">
                  <c:v>2.319210319745453E-4</c:v>
                </c:pt>
                <c:pt idx="138">
                  <c:v>2.2558427347188251E-4</c:v>
                </c:pt>
                <c:pt idx="139">
                  <c:v>2.1935249104305379E-4</c:v>
                </c:pt>
                <c:pt idx="140">
                  <c:v>2.1322859611260002E-4</c:v>
                </c:pt>
                <c:pt idx="141">
                  <c:v>2.072154585445027E-4</c:v>
                </c:pt>
                <c:pt idx="142">
                  <c:v>2.0131590462511433E-4</c:v>
                </c:pt>
                <c:pt idx="143">
                  <c:v>1.955327150835759E-4</c:v>
                </c:pt>
                <c:pt idx="144">
                  <c:v>1.8986862315114114E-4</c:v>
                </c:pt>
                <c:pt idx="145">
                  <c:v>1.8432631266073737E-4</c:v>
                </c:pt>
                <c:pt idx="146">
                  <c:v>1.7890841618800802E-4</c:v>
                </c:pt>
                <c:pt idx="147">
                  <c:v>1.7361751323498962E-4</c:v>
                </c:pt>
                <c:pt idx="148">
                  <c:v>1.6845612845750542E-4</c:v>
                </c:pt>
                <c:pt idx="149">
                  <c:v>1.6342672993726373E-4</c:v>
                </c:pt>
                <c:pt idx="150">
                  <c:v>1.5853172749958505E-4</c:v>
                </c:pt>
                <c:pt idx="151">
                  <c:v>1.5377347107760502E-4</c:v>
                </c:pt>
                <c:pt idx="152">
                  <c:v>1.4915424912372374E-4</c:v>
                </c:pt>
                <c:pt idx="153">
                  <c:v>1.4467628706901924E-4</c:v>
                </c:pt>
                <c:pt idx="154">
                  <c:v>1.4034174583126469E-4</c:v>
                </c:pt>
                <c:pt idx="155">
                  <c:v>1.3615272037214017E-4</c:v>
                </c:pt>
                <c:pt idx="156">
                  <c:v>1.3211123830416755E-4</c:v>
                </c:pt>
                <c:pt idx="157">
                  <c:v>1.2821925854784654E-4</c:v>
                </c:pt>
                <c:pt idx="158">
                  <c:v>1.2447867003942102E-4</c:v>
                </c:pt>
                <c:pt idx="159">
                  <c:v>1.2089129048965279E-4</c:v>
                </c:pt>
                <c:pt idx="160">
                  <c:v>1.1745886519394763E-4</c:v>
                </c:pt>
                <c:pt idx="161">
                  <c:v>1.1418306589412685E-4</c:v>
                </c:pt>
                <c:pt idx="162">
                  <c:v>1.1106548969210958E-4</c:v>
                </c:pt>
                <c:pt idx="163">
                  <c:v>1.0810765801573283E-4</c:v>
                </c:pt>
                <c:pt idx="164">
                  <c:v>1.0531101563690748E-4</c:v>
                </c:pt>
                <c:pt idx="165">
                  <c:v>1.0267692974228131E-4</c:v>
                </c:pt>
                <c:pt idx="166">
                  <c:v>1.0020668905655064E-4</c:v>
                </c:pt>
                <c:pt idx="167">
                  <c:v>9.7901503018546761E-5</c:v>
                </c:pt>
                <c:pt idx="168">
                  <c:v>9.5762501010196447E-5</c:v>
                </c:pt>
                <c:pt idx="169">
                  <c:v>9.3790731638442357E-5</c:v>
                </c:pt>
                <c:pt idx="170">
                  <c:v>9.1987162070191711E-5</c:v>
                </c:pt>
                <c:pt idx="171">
                  <c:v>9.0352677420348106E-5</c:v>
                </c:pt>
                <c:pt idx="172">
                  <c:v>8.8888080192973105E-5</c:v>
                </c:pt>
                <c:pt idx="173">
                  <c:v>8.7594089775606737E-5</c:v>
                </c:pt>
                <c:pt idx="174">
                  <c:v>8.6471341986777024E-5</c:v>
                </c:pt>
                <c:pt idx="175">
                  <c:v>8.5520388676717081E-5</c:v>
                </c:pt>
                <c:pt idx="176">
                  <c:v>8.4741697381301274E-5</c:v>
                </c:pt>
                <c:pt idx="177">
                  <c:v>8.4135651029212277E-5</c:v>
                </c:pt>
                <c:pt idx="178">
                  <c:v>8.3702547702345356E-5</c:v>
                </c:pt>
                <c:pt idx="179">
                  <c:v>8.3442600449452846E-5</c:v>
                </c:pt>
                <c:pt idx="180">
                  <c:v>8.3355937153031058E-5</c:v>
                </c:pt>
                <c:pt idx="181">
                  <c:v>8.3442600449452846E-5</c:v>
                </c:pt>
                <c:pt idx="182">
                  <c:v>8.3702547702345356E-5</c:v>
                </c:pt>
                <c:pt idx="183">
                  <c:v>8.4135651029212277E-5</c:v>
                </c:pt>
                <c:pt idx="184">
                  <c:v>8.4741697381301274E-5</c:v>
                </c:pt>
                <c:pt idx="185">
                  <c:v>8.5520388676717081E-5</c:v>
                </c:pt>
                <c:pt idx="186">
                  <c:v>8.6471341986777024E-5</c:v>
                </c:pt>
                <c:pt idx="187">
                  <c:v>8.7594089775606737E-5</c:v>
                </c:pt>
                <c:pt idx="188">
                  <c:v>8.8888080192973105E-5</c:v>
                </c:pt>
                <c:pt idx="189">
                  <c:v>9.0352677420348106E-5</c:v>
                </c:pt>
                <c:pt idx="190">
                  <c:v>9.1987162070191711E-5</c:v>
                </c:pt>
                <c:pt idx="191">
                  <c:v>9.3790731638442357E-5</c:v>
                </c:pt>
                <c:pt idx="192">
                  <c:v>9.5762501010196447E-5</c:v>
                </c:pt>
                <c:pt idx="193">
                  <c:v>9.7901503018546761E-5</c:v>
                </c:pt>
                <c:pt idx="194">
                  <c:v>1.0020668905655064E-4</c:v>
                </c:pt>
                <c:pt idx="195">
                  <c:v>1.0267692974228131E-4</c:v>
                </c:pt>
                <c:pt idx="196">
                  <c:v>1.0531101563690748E-4</c:v>
                </c:pt>
                <c:pt idx="197">
                  <c:v>1.0810765801573283E-4</c:v>
                </c:pt>
                <c:pt idx="198">
                  <c:v>1.1106548969210958E-4</c:v>
                </c:pt>
                <c:pt idx="199">
                  <c:v>1.1418306589412685E-4</c:v>
                </c:pt>
                <c:pt idx="200">
                  <c:v>1.1745886519394763E-4</c:v>
                </c:pt>
                <c:pt idx="201">
                  <c:v>1.2089129048965279E-4</c:v>
                </c:pt>
                <c:pt idx="202">
                  <c:v>1.2447867003942102E-4</c:v>
                </c:pt>
                <c:pt idx="203">
                  <c:v>1.2821925854784654E-4</c:v>
                </c:pt>
                <c:pt idx="204">
                  <c:v>1.3211123830416755E-4</c:v>
                </c:pt>
                <c:pt idx="205">
                  <c:v>1.3615272037214017E-4</c:v>
                </c:pt>
                <c:pt idx="206">
                  <c:v>1.4034174583126469E-4</c:v>
                </c:pt>
                <c:pt idx="207">
                  <c:v>1.4467628706901924E-4</c:v>
                </c:pt>
                <c:pt idx="208">
                  <c:v>1.4915424912372374E-4</c:v>
                </c:pt>
                <c:pt idx="209">
                  <c:v>1.5377347107760502E-4</c:v>
                </c:pt>
                <c:pt idx="210">
                  <c:v>1.5853172749958505E-4</c:v>
                </c:pt>
                <c:pt idx="211">
                  <c:v>1.6342672993726373E-4</c:v>
                </c:pt>
                <c:pt idx="212">
                  <c:v>1.6845612845750542E-4</c:v>
                </c:pt>
                <c:pt idx="213">
                  <c:v>1.7361751323498962E-4</c:v>
                </c:pt>
                <c:pt idx="214">
                  <c:v>1.7890841618800802E-4</c:v>
                </c:pt>
                <c:pt idx="215">
                  <c:v>1.8432631266073737E-4</c:v>
                </c:pt>
                <c:pt idx="216">
                  <c:v>1.8986862315114114E-4</c:v>
                </c:pt>
                <c:pt idx="217">
                  <c:v>1.955327150835759E-4</c:v>
                </c:pt>
                <c:pt idx="218">
                  <c:v>2.0131590462511433E-4</c:v>
                </c:pt>
                <c:pt idx="219">
                  <c:v>2.072154585445027E-4</c:v>
                </c:pt>
                <c:pt idx="220">
                  <c:v>2.1322859611260002E-4</c:v>
                </c:pt>
                <c:pt idx="221">
                  <c:v>2.1935249104305379E-4</c:v>
                </c:pt>
                <c:pt idx="222">
                  <c:v>2.2558427347188251E-4</c:v>
                </c:pt>
                <c:pt idx="223">
                  <c:v>2.319210319745453E-4</c:v>
                </c:pt>
                <c:pt idx="224">
                  <c:v>2.3835981561898644E-4</c:v>
                </c:pt>
                <c:pt idx="225">
                  <c:v>2.4489763605304622E-4</c:v>
                </c:pt>
                <c:pt idx="226">
                  <c:v>2.5153146962453928E-4</c:v>
                </c:pt>
                <c:pt idx="227">
                  <c:v>2.5825825953219899E-4</c:v>
                </c:pt>
                <c:pt idx="228">
                  <c:v>2.6507491800559224E-4</c:v>
                </c:pt>
                <c:pt idx="229">
                  <c:v>2.7197832851201271E-4</c:v>
                </c:pt>
                <c:pt idx="230">
                  <c:v>2.7896534798825545E-4</c:v>
                </c:pt>
                <c:pt idx="231">
                  <c:v>2.8603280909508648E-4</c:v>
                </c:pt>
                <c:pt idx="232">
                  <c:v>2.9317752249211873E-4</c:v>
                </c:pt>
                <c:pt idx="233">
                  <c:v>3.0039627913071147E-4</c:v>
                </c:pt>
                <c:pt idx="234">
                  <c:v>3.0768585256241718E-4</c:v>
                </c:pt>
                <c:pt idx="235">
                  <c:v>3.1504300126040707E-4</c:v>
                </c:pt>
                <c:pt idx="236">
                  <c:v>3.2246447095122193E-4</c:v>
                </c:pt>
                <c:pt idx="237">
                  <c:v>3.2994699695410186E-4</c:v>
                </c:pt>
                <c:pt idx="238">
                  <c:v>3.3748730652507911E-4</c:v>
                </c:pt>
                <c:pt idx="239">
                  <c:v>3.4508212120292977E-4</c:v>
                </c:pt>
                <c:pt idx="240">
                  <c:v>3.5272815915401805E-4</c:v>
                </c:pt>
                <c:pt idx="241">
                  <c:v>3.6042213751299784E-4</c:v>
                </c:pt>
                <c:pt idx="242">
                  <c:v>3.6816077471627537E-4</c:v>
                </c:pt>
                <c:pt idx="243">
                  <c:v>3.7594079282509026E-4</c:v>
                </c:pt>
                <c:pt idx="244">
                  <c:v>3.8375891983501956E-4</c:v>
                </c:pt>
                <c:pt idx="245">
                  <c:v>3.9161189196868212E-4</c:v>
                </c:pt>
                <c:pt idx="246">
                  <c:v>3.9949645594838305E-4</c:v>
                </c:pt>
                <c:pt idx="247">
                  <c:v>4.0740937124542607E-4</c:v>
                </c:pt>
                <c:pt idx="248">
                  <c:v>4.1534741230280685E-4</c:v>
                </c:pt>
                <c:pt idx="249">
                  <c:v>4.2330737072800379E-4</c:v>
                </c:pt>
                <c:pt idx="250">
                  <c:v>4.3128605745258925E-4</c:v>
                </c:pt>
                <c:pt idx="251">
                  <c:v>4.3928030485540829E-4</c:v>
                </c:pt>
                <c:pt idx="252">
                  <c:v>4.4728696884610043E-4</c:v>
                </c:pt>
                <c:pt idx="253">
                  <c:v>4.5530293090578528E-4</c:v>
                </c:pt>
                <c:pt idx="254">
                  <c:v>4.6332510008177978E-4</c:v>
                </c:pt>
                <c:pt idx="255">
                  <c:v>4.713504149332896E-4</c:v>
                </c:pt>
                <c:pt idx="256">
                  <c:v>4.793758454250816E-4</c:v>
                </c:pt>
                <c:pt idx="257">
                  <c:v>4.8739839476623836E-4</c:v>
                </c:pt>
                <c:pt idx="258">
                  <c:v>4.9541510119119044E-4</c:v>
                </c:pt>
                <c:pt idx="259">
                  <c:v>5.0342303968033272E-4</c:v>
                </c:pt>
                <c:pt idx="260">
                  <c:v>5.1141932361764423E-4</c:v>
                </c:pt>
                <c:pt idx="261">
                  <c:v>5.1940110638286916E-4</c:v>
                </c:pt>
                <c:pt idx="262">
                  <c:v>5.2736558287594772E-4</c:v>
                </c:pt>
                <c:pt idx="263">
                  <c:v>5.3530999097153495E-4</c:v>
                </c:pt>
                <c:pt idx="264">
                  <c:v>5.4323161290160743E-4</c:v>
                </c:pt>
                <c:pt idx="265">
                  <c:v>5.5112777656431567E-4</c:v>
                </c:pt>
                <c:pt idx="266">
                  <c:v>5.5899585675741866E-4</c:v>
                </c:pt>
                <c:pt idx="267">
                  <c:v>5.6683327633480821E-4</c:v>
                </c:pt>
                <c:pt idx="268">
                  <c:v>5.7463750728482712E-4</c:v>
                </c:pt>
                <c:pt idx="269">
                  <c:v>5.8240607172926179E-4</c:v>
                </c:pt>
                <c:pt idx="270">
                  <c:v>5.9013654284209723E-4</c:v>
                </c:pt>
                <c:pt idx="271">
                  <c:v>5.9782654568730869E-4</c:v>
                </c:pt>
                <c:pt idx="272">
                  <c:v>6.054737579751716E-4</c:v>
                </c:pt>
                <c:pt idx="273">
                  <c:v>6.1307591073677271E-4</c:v>
                </c:pt>
                <c:pt idx="274">
                  <c:v>6.2063078891660191E-4</c:v>
                </c:pt>
                <c:pt idx="275">
                  <c:v>6.2813623188331079E-4</c:v>
                </c:pt>
                <c:pt idx="276">
                  <c:v>6.3559013385892666E-4</c:v>
                </c:pt>
                <c:pt idx="277">
                  <c:v>6.4299044426699772E-4</c:v>
                </c:pt>
                <c:pt idx="278">
                  <c:v>6.5033516800035618E-4</c:v>
                </c:pt>
                <c:pt idx="279">
                  <c:v>6.5762236560936121E-4</c:v>
                </c:pt>
                <c:pt idx="280">
                  <c:v>6.6485015341168031E-4</c:v>
                </c:pt>
                <c:pt idx="281">
                  <c:v>6.7201670352483962E-4</c:v>
                </c:pt>
                <c:pt idx="282">
                  <c:v>6.7912024382295755E-4</c:v>
                </c:pt>
                <c:pt idx="283">
                  <c:v>6.8615905781922834E-4</c:v>
                </c:pt>
                <c:pt idx="284">
                  <c:v>6.9313148447589098E-4</c:v>
                </c:pt>
                <c:pt idx="285">
                  <c:v>7.0003591794356589E-4</c:v>
                </c:pt>
                <c:pt idx="286">
                  <c:v>7.0687080723197979E-4</c:v>
                </c:pt>
                <c:pt idx="287">
                  <c:v>7.1363465581423115E-4</c:v>
                </c:pt>
                <c:pt idx="288">
                  <c:v>7.2032602116686923E-4</c:v>
                </c:pt>
                <c:pt idx="289">
                  <c:v>7.2694351424817439E-4</c:v>
                </c:pt>
                <c:pt idx="290">
                  <c:v>7.334857989171156E-4</c:v>
                </c:pt>
                <c:pt idx="291">
                  <c:v>7.3995159129556566E-4</c:v>
                </c:pt>
                <c:pt idx="292">
                  <c:v>7.4633965907641784E-4</c:v>
                </c:pt>
                <c:pt idx="293">
                  <c:v>7.5264882078032497E-4</c:v>
                </c:pt>
                <c:pt idx="294">
                  <c:v>7.5887794496383204E-4</c:v>
                </c:pt>
                <c:pt idx="295">
                  <c:v>7.6502594938172039E-4</c:v>
                </c:pt>
                <c:pt idx="296">
                  <c:v>7.7109180010641602E-4</c:v>
                </c:pt>
                <c:pt idx="297">
                  <c:v>7.7707451060733625E-4</c:v>
                </c:pt>
                <c:pt idx="298">
                  <c:v>7.8297314079306499E-4</c:v>
                </c:pt>
                <c:pt idx="299">
                  <c:v>7.8878679601924616E-4</c:v>
                </c:pt>
                <c:pt idx="300">
                  <c:v>7.9451462606508266E-4</c:v>
                </c:pt>
                <c:pt idx="301">
                  <c:v>8.0015582408130806E-4</c:v>
                </c:pt>
                <c:pt idx="302">
                  <c:v>8.0570962551247606E-4</c:v>
                </c:pt>
                <c:pt idx="303">
                  <c:v>8.1117530699638266E-4</c:v>
                </c:pt>
                <c:pt idx="304">
                  <c:v>8.1655218524338434E-4</c:v>
                </c:pt>
                <c:pt idx="305">
                  <c:v>8.2183961589834273E-4</c:v>
                </c:pt>
                <c:pt idx="306">
                  <c:v>8.2703699238785794E-4</c:v>
                </c:pt>
                <c:pt idx="307">
                  <c:v>8.3214374475539953E-4</c:v>
                </c:pt>
                <c:pt idx="308">
                  <c:v>8.3715933848687099E-4</c:v>
                </c:pt>
                <c:pt idx="309">
                  <c:v>8.4208327332908092E-4</c:v>
                </c:pt>
                <c:pt idx="310">
                  <c:v>8.4691508210350472E-4</c:v>
                </c:pt>
                <c:pt idx="311">
                  <c:v>8.516543295176525E-4</c:v>
                </c:pt>
                <c:pt idx="312">
                  <c:v>8.5630061097626887E-4</c:v>
                </c:pt>
                <c:pt idx="313">
                  <c:v>8.6085355139450153E-4</c:v>
                </c:pt>
                <c:pt idx="314">
                  <c:v>8.6531280401509509E-4</c:v>
                </c:pt>
                <c:pt idx="315">
                  <c:v>8.6967804923156634E-4</c:v>
                </c:pt>
                <c:pt idx="316">
                  <c:v>8.7394899341923309E-4</c:v>
                </c:pt>
                <c:pt idx="317">
                  <c:v>8.7812536777586998E-4</c:v>
                </c:pt>
                <c:pt idx="318">
                  <c:v>8.8220692717367775E-4</c:v>
                </c:pt>
                <c:pt idx="319">
                  <c:v>8.8619344902415615E-4</c:v>
                </c:pt>
                <c:pt idx="320">
                  <c:v>8.9008473215737463E-4</c:v>
                </c:pt>
                <c:pt idx="321">
                  <c:v>8.9388059571705793E-4</c:v>
                </c:pt>
                <c:pt idx="322">
                  <c:v>8.9758087807279257E-4</c:v>
                </c:pt>
                <c:pt idx="323">
                  <c:v>9.011854357505951E-4</c:v>
                </c:pt>
                <c:pt idx="324">
                  <c:v>9.046941423829746E-4</c:v>
                </c:pt>
                <c:pt idx="325">
                  <c:v>9.0810688767955659E-4</c:v>
                </c:pt>
                <c:pt idx="326">
                  <c:v>9.1142357641924249E-4</c:v>
                </c:pt>
                <c:pt idx="327">
                  <c:v>9.146441274647994E-4</c:v>
                </c:pt>
                <c:pt idx="328">
                  <c:v>9.1776847280070984E-4</c:v>
                </c:pt>
                <c:pt idx="329">
                  <c:v>9.2079655659502429E-4</c:v>
                </c:pt>
                <c:pt idx="330">
                  <c:v>9.237283342858958E-4</c:v>
                </c:pt>
                <c:pt idx="331">
                  <c:v>9.2656377169341234E-4</c:v>
                </c:pt>
                <c:pt idx="332">
                  <c:v>9.2930284415727274E-4</c:v>
                </c:pt>
                <c:pt idx="333">
                  <c:v>9.319455357007934E-4</c:v>
                </c:pt>
                <c:pt idx="334">
                  <c:v>9.3449183822168246E-4</c:v>
                </c:pt>
                <c:pt idx="335">
                  <c:v>9.3694175070995454E-4</c:v>
                </c:pt>
                <c:pt idx="336">
                  <c:v>9.3929527849332002E-4</c:v>
                </c:pt>
                <c:pt idx="337">
                  <c:v>9.4155243251032846E-4</c:v>
                </c:pt>
                <c:pt idx="338">
                  <c:v>9.4371322861150787E-4</c:v>
                </c:pt>
                <c:pt idx="339">
                  <c:v>9.4577768688869997E-4</c:v>
                </c:pt>
                <c:pt idx="340">
                  <c:v>9.4774583103275829E-4</c:v>
                </c:pt>
                <c:pt idx="341">
                  <c:v>9.4961768771973602E-4</c:v>
                </c:pt>
                <c:pt idx="342">
                  <c:v>9.5139328602567225E-4</c:v>
                </c:pt>
                <c:pt idx="343">
                  <c:v>9.5307265687004741E-4</c:v>
                </c:pt>
                <c:pt idx="344">
                  <c:v>9.5465583248796355E-4</c:v>
                </c:pt>
                <c:pt idx="345">
                  <c:v>9.5614284593107789E-4</c:v>
                </c:pt>
                <c:pt idx="346">
                  <c:v>9.575337305973065E-4</c:v>
                </c:pt>
                <c:pt idx="347">
                  <c:v>9.5882851978929527E-4</c:v>
                </c:pt>
                <c:pt idx="348">
                  <c:v>9.6002724630164186E-4</c:v>
                </c:pt>
                <c:pt idx="349">
                  <c:v>9.6112994203684829E-4</c:v>
                </c:pt>
                <c:pt idx="350">
                  <c:v>9.6213663764996716E-4</c:v>
                </c:pt>
                <c:pt idx="351">
                  <c:v>9.6304736222190446E-4</c:v>
                </c:pt>
                <c:pt idx="352">
                  <c:v>9.6386214296133646E-4</c:v>
                </c:pt>
                <c:pt idx="353">
                  <c:v>9.6458100493519369E-4</c:v>
                </c:pt>
                <c:pt idx="354">
                  <c:v>9.6520397082766694E-4</c:v>
                </c:pt>
                <c:pt idx="355">
                  <c:v>9.6573106072769105E-4</c:v>
                </c:pt>
                <c:pt idx="356">
                  <c:v>9.6616229194486012E-4</c:v>
                </c:pt>
                <c:pt idx="357">
                  <c:v>9.6649767885373893E-4</c:v>
                </c:pt>
                <c:pt idx="358">
                  <c:v>9.6673723276653192E-4</c:v>
                </c:pt>
                <c:pt idx="359">
                  <c:v>9.6688096183407933E-4</c:v>
                </c:pt>
              </c:numCache>
            </c:numRef>
          </c:xVal>
          <c:yVal>
            <c:numRef>
              <c:f>'2,3,4,5000 RPM'!$H$4:$H$363</c:f>
              <c:numCache>
                <c:formatCode>General</c:formatCode>
                <c:ptCount val="360"/>
                <c:pt idx="0">
                  <c:v>0.92</c:v>
                </c:pt>
                <c:pt idx="1">
                  <c:v>0.91200000000000003</c:v>
                </c:pt>
                <c:pt idx="2">
                  <c:v>0.91100000000000003</c:v>
                </c:pt>
                <c:pt idx="3">
                  <c:v>0.91400000000000003</c:v>
                </c:pt>
                <c:pt idx="4">
                  <c:v>0.91500000000000004</c:v>
                </c:pt>
                <c:pt idx="5">
                  <c:v>0.92100000000000004</c:v>
                </c:pt>
                <c:pt idx="6">
                  <c:v>0.92900000000000005</c:v>
                </c:pt>
                <c:pt idx="7">
                  <c:v>0.93700000000000006</c:v>
                </c:pt>
                <c:pt idx="8">
                  <c:v>0.94799999999999995</c:v>
                </c:pt>
                <c:pt idx="9">
                  <c:v>0.95499999999999996</c:v>
                </c:pt>
                <c:pt idx="10">
                  <c:v>0.96399999999999997</c:v>
                </c:pt>
                <c:pt idx="11">
                  <c:v>0.97</c:v>
                </c:pt>
                <c:pt idx="12">
                  <c:v>0.97499999999999998</c:v>
                </c:pt>
                <c:pt idx="13">
                  <c:v>0.98</c:v>
                </c:pt>
                <c:pt idx="14">
                  <c:v>0.97799999999999998</c:v>
                </c:pt>
                <c:pt idx="15">
                  <c:v>0.97699999999999998</c:v>
                </c:pt>
                <c:pt idx="16">
                  <c:v>0.96899999999999997</c:v>
                </c:pt>
                <c:pt idx="17">
                  <c:v>0.95499999999999996</c:v>
                </c:pt>
                <c:pt idx="18">
                  <c:v>0.94599999999999995</c:v>
                </c:pt>
                <c:pt idx="19">
                  <c:v>0.94299999999999995</c:v>
                </c:pt>
                <c:pt idx="20">
                  <c:v>0.94199999999999995</c:v>
                </c:pt>
                <c:pt idx="21">
                  <c:v>0.94499999999999995</c:v>
                </c:pt>
                <c:pt idx="22">
                  <c:v>0.94599999999999995</c:v>
                </c:pt>
                <c:pt idx="23">
                  <c:v>0.95199999999999996</c:v>
                </c:pt>
                <c:pt idx="24">
                  <c:v>0.95599999999999996</c:v>
                </c:pt>
                <c:pt idx="25">
                  <c:v>0.95899999999999996</c:v>
                </c:pt>
                <c:pt idx="26">
                  <c:v>0.96399999999999997</c:v>
                </c:pt>
                <c:pt idx="27">
                  <c:v>0.96399999999999997</c:v>
                </c:pt>
                <c:pt idx="28">
                  <c:v>0.96399999999999997</c:v>
                </c:pt>
                <c:pt idx="29">
                  <c:v>0.95899999999999996</c:v>
                </c:pt>
                <c:pt idx="30">
                  <c:v>0.95799999999999996</c:v>
                </c:pt>
                <c:pt idx="31">
                  <c:v>0.95399999999999996</c:v>
                </c:pt>
                <c:pt idx="32">
                  <c:v>0.95299999999999996</c:v>
                </c:pt>
                <c:pt idx="33">
                  <c:v>0.95399999999999996</c:v>
                </c:pt>
                <c:pt idx="34">
                  <c:v>0.95499999999999996</c:v>
                </c:pt>
                <c:pt idx="35">
                  <c:v>0.95499999999999996</c:v>
                </c:pt>
                <c:pt idx="36">
                  <c:v>0.95199999999999996</c:v>
                </c:pt>
                <c:pt idx="37">
                  <c:v>0.95499999999999996</c:v>
                </c:pt>
                <c:pt idx="38">
                  <c:v>0.95299999999999996</c:v>
                </c:pt>
                <c:pt idx="39">
                  <c:v>0.94799999999999995</c:v>
                </c:pt>
                <c:pt idx="40">
                  <c:v>0.94399999999999995</c:v>
                </c:pt>
                <c:pt idx="41">
                  <c:v>0.94599999999999995</c:v>
                </c:pt>
                <c:pt idx="42">
                  <c:v>0.94</c:v>
                </c:pt>
                <c:pt idx="43">
                  <c:v>0.93700000000000006</c:v>
                </c:pt>
                <c:pt idx="44">
                  <c:v>0.93899999999999995</c:v>
                </c:pt>
                <c:pt idx="45">
                  <c:v>0.94099999999999995</c:v>
                </c:pt>
                <c:pt idx="46">
                  <c:v>0.94399999999999995</c:v>
                </c:pt>
                <c:pt idx="47">
                  <c:v>0.95099999999999996</c:v>
                </c:pt>
                <c:pt idx="48">
                  <c:v>0.95499999999999996</c:v>
                </c:pt>
                <c:pt idx="49">
                  <c:v>0.96199999999999997</c:v>
                </c:pt>
                <c:pt idx="50">
                  <c:v>0.96399999999999997</c:v>
                </c:pt>
                <c:pt idx="51">
                  <c:v>0.97</c:v>
                </c:pt>
                <c:pt idx="52">
                  <c:v>0.97099999999999997</c:v>
                </c:pt>
                <c:pt idx="53">
                  <c:v>0.97099999999999997</c:v>
                </c:pt>
                <c:pt idx="54">
                  <c:v>0.97099999999999997</c:v>
                </c:pt>
                <c:pt idx="55">
                  <c:v>0.97099999999999997</c:v>
                </c:pt>
                <c:pt idx="56">
                  <c:v>0.96899999999999997</c:v>
                </c:pt>
                <c:pt idx="57">
                  <c:v>0.96599999999999997</c:v>
                </c:pt>
                <c:pt idx="58">
                  <c:v>0.96799999999999997</c:v>
                </c:pt>
                <c:pt idx="59">
                  <c:v>0.97099999999999997</c:v>
                </c:pt>
                <c:pt idx="60">
                  <c:v>0.97699999999999998</c:v>
                </c:pt>
                <c:pt idx="61">
                  <c:v>0.98</c:v>
                </c:pt>
                <c:pt idx="62">
                  <c:v>0.98499999999999999</c:v>
                </c:pt>
                <c:pt idx="63">
                  <c:v>0.98699999999999999</c:v>
                </c:pt>
                <c:pt idx="64">
                  <c:v>0.98899999999999999</c:v>
                </c:pt>
                <c:pt idx="65">
                  <c:v>0.98799999999999999</c:v>
                </c:pt>
                <c:pt idx="66">
                  <c:v>0.98699999999999999</c:v>
                </c:pt>
                <c:pt idx="67">
                  <c:v>0.98199999999999998</c:v>
                </c:pt>
                <c:pt idx="68">
                  <c:v>0.98499999999999999</c:v>
                </c:pt>
                <c:pt idx="69">
                  <c:v>0.98</c:v>
                </c:pt>
                <c:pt idx="70">
                  <c:v>0.98099999999999998</c:v>
                </c:pt>
                <c:pt idx="71">
                  <c:v>0.98599999999999999</c:v>
                </c:pt>
                <c:pt idx="72">
                  <c:v>0.99099999999999999</c:v>
                </c:pt>
                <c:pt idx="73">
                  <c:v>0.998</c:v>
                </c:pt>
                <c:pt idx="74">
                  <c:v>0.997</c:v>
                </c:pt>
                <c:pt idx="75">
                  <c:v>1.008</c:v>
                </c:pt>
                <c:pt idx="76">
                  <c:v>1.012</c:v>
                </c:pt>
                <c:pt idx="77">
                  <c:v>1.0209999999999999</c:v>
                </c:pt>
                <c:pt idx="78">
                  <c:v>1.0369999999999999</c:v>
                </c:pt>
                <c:pt idx="79">
                  <c:v>1.0469999999999999</c:v>
                </c:pt>
                <c:pt idx="80">
                  <c:v>1.056</c:v>
                </c:pt>
                <c:pt idx="81">
                  <c:v>1.07</c:v>
                </c:pt>
                <c:pt idx="82">
                  <c:v>1.0840000000000001</c:v>
                </c:pt>
                <c:pt idx="83">
                  <c:v>1.093</c:v>
                </c:pt>
                <c:pt idx="84">
                  <c:v>1.109</c:v>
                </c:pt>
                <c:pt idx="85">
                  <c:v>1.121</c:v>
                </c:pt>
                <c:pt idx="86">
                  <c:v>1.137</c:v>
                </c:pt>
                <c:pt idx="87">
                  <c:v>1.151</c:v>
                </c:pt>
                <c:pt idx="88">
                  <c:v>1.1679999999999999</c:v>
                </c:pt>
                <c:pt idx="89">
                  <c:v>1.1870000000000001</c:v>
                </c:pt>
                <c:pt idx="90">
                  <c:v>1.204</c:v>
                </c:pt>
                <c:pt idx="91">
                  <c:v>1.22</c:v>
                </c:pt>
                <c:pt idx="92">
                  <c:v>1.24</c:v>
                </c:pt>
                <c:pt idx="93">
                  <c:v>1.2569999999999999</c:v>
                </c:pt>
                <c:pt idx="94">
                  <c:v>1.2769999999999999</c:v>
                </c:pt>
                <c:pt idx="95">
                  <c:v>1.304</c:v>
                </c:pt>
                <c:pt idx="96">
                  <c:v>1.323</c:v>
                </c:pt>
                <c:pt idx="97">
                  <c:v>1.3540000000000001</c:v>
                </c:pt>
                <c:pt idx="98">
                  <c:v>1.381</c:v>
                </c:pt>
                <c:pt idx="99">
                  <c:v>1.409</c:v>
                </c:pt>
                <c:pt idx="100">
                  <c:v>1.4419999999999999</c:v>
                </c:pt>
                <c:pt idx="101">
                  <c:v>1.47</c:v>
                </c:pt>
                <c:pt idx="102">
                  <c:v>1.504</c:v>
                </c:pt>
                <c:pt idx="103">
                  <c:v>1.536</c:v>
                </c:pt>
                <c:pt idx="104">
                  <c:v>1.5680000000000001</c:v>
                </c:pt>
                <c:pt idx="105">
                  <c:v>1.605</c:v>
                </c:pt>
                <c:pt idx="106">
                  <c:v>1.641</c:v>
                </c:pt>
                <c:pt idx="107">
                  <c:v>1.679</c:v>
                </c:pt>
                <c:pt idx="108">
                  <c:v>1.7210000000000001</c:v>
                </c:pt>
                <c:pt idx="109">
                  <c:v>1.762</c:v>
                </c:pt>
                <c:pt idx="110">
                  <c:v>1.806</c:v>
                </c:pt>
                <c:pt idx="111">
                  <c:v>1.853</c:v>
                </c:pt>
                <c:pt idx="112">
                  <c:v>1.907</c:v>
                </c:pt>
                <c:pt idx="113">
                  <c:v>1.956</c:v>
                </c:pt>
                <c:pt idx="114">
                  <c:v>2.016</c:v>
                </c:pt>
                <c:pt idx="115">
                  <c:v>2.0649999999999999</c:v>
                </c:pt>
                <c:pt idx="116">
                  <c:v>2.1219999999999999</c:v>
                </c:pt>
                <c:pt idx="117">
                  <c:v>2.1760000000000002</c:v>
                </c:pt>
                <c:pt idx="118">
                  <c:v>2.242</c:v>
                </c:pt>
                <c:pt idx="119">
                  <c:v>2.306</c:v>
                </c:pt>
                <c:pt idx="120">
                  <c:v>2.37</c:v>
                </c:pt>
                <c:pt idx="121">
                  <c:v>2.44</c:v>
                </c:pt>
                <c:pt idx="122">
                  <c:v>2.5139999999999998</c:v>
                </c:pt>
                <c:pt idx="123">
                  <c:v>2.5950000000000002</c:v>
                </c:pt>
                <c:pt idx="124">
                  <c:v>2.6749999999999998</c:v>
                </c:pt>
                <c:pt idx="125">
                  <c:v>2.758</c:v>
                </c:pt>
                <c:pt idx="126">
                  <c:v>2.84</c:v>
                </c:pt>
                <c:pt idx="127">
                  <c:v>2.9329999999999998</c:v>
                </c:pt>
                <c:pt idx="128">
                  <c:v>3.0209999999999999</c:v>
                </c:pt>
                <c:pt idx="129">
                  <c:v>3.1179999999999999</c:v>
                </c:pt>
                <c:pt idx="130">
                  <c:v>3.2240000000000002</c:v>
                </c:pt>
                <c:pt idx="131">
                  <c:v>3.3279999999999998</c:v>
                </c:pt>
                <c:pt idx="132">
                  <c:v>3.4460000000000002</c:v>
                </c:pt>
                <c:pt idx="133">
                  <c:v>3.5659999999999998</c:v>
                </c:pt>
                <c:pt idx="134">
                  <c:v>3.6890000000000001</c:v>
                </c:pt>
                <c:pt idx="135">
                  <c:v>3.8180000000000001</c:v>
                </c:pt>
                <c:pt idx="136">
                  <c:v>3.9540000000000002</c:v>
                </c:pt>
                <c:pt idx="137">
                  <c:v>4.0940000000000003</c:v>
                </c:pt>
                <c:pt idx="138">
                  <c:v>4.2439999999999998</c:v>
                </c:pt>
                <c:pt idx="139">
                  <c:v>4.3949999999999996</c:v>
                </c:pt>
                <c:pt idx="140">
                  <c:v>4.5590000000000002</c:v>
                </c:pt>
                <c:pt idx="141">
                  <c:v>4.7300000000000004</c:v>
                </c:pt>
                <c:pt idx="142">
                  <c:v>4.9050000000000002</c:v>
                </c:pt>
                <c:pt idx="143">
                  <c:v>5.0940000000000003</c:v>
                </c:pt>
                <c:pt idx="144">
                  <c:v>5.2830000000000004</c:v>
                </c:pt>
                <c:pt idx="145">
                  <c:v>5.4880000000000004</c:v>
                </c:pt>
                <c:pt idx="146">
                  <c:v>5.6980000000000004</c:v>
                </c:pt>
                <c:pt idx="147">
                  <c:v>5.923</c:v>
                </c:pt>
                <c:pt idx="148">
                  <c:v>6.149</c:v>
                </c:pt>
                <c:pt idx="149">
                  <c:v>6.391</c:v>
                </c:pt>
                <c:pt idx="150">
                  <c:v>6.6369999999999996</c:v>
                </c:pt>
                <c:pt idx="151">
                  <c:v>6.9</c:v>
                </c:pt>
                <c:pt idx="152">
                  <c:v>7.1619999999999999</c:v>
                </c:pt>
                <c:pt idx="153">
                  <c:v>7.4379999999999997</c:v>
                </c:pt>
                <c:pt idx="154">
                  <c:v>7.7240000000000002</c:v>
                </c:pt>
                <c:pt idx="155">
                  <c:v>8.0220000000000002</c:v>
                </c:pt>
                <c:pt idx="156">
                  <c:v>8.3209999999999997</c:v>
                </c:pt>
                <c:pt idx="157">
                  <c:v>8.6419999999999995</c:v>
                </c:pt>
                <c:pt idx="158">
                  <c:v>8.9610000000000003</c:v>
                </c:pt>
                <c:pt idx="159">
                  <c:v>9.2940000000000005</c:v>
                </c:pt>
                <c:pt idx="160">
                  <c:v>9.6270000000000007</c:v>
                </c:pt>
                <c:pt idx="161">
                  <c:v>9.9629999999999992</c:v>
                </c:pt>
                <c:pt idx="162">
                  <c:v>10.304</c:v>
                </c:pt>
                <c:pt idx="163">
                  <c:v>10.645</c:v>
                </c:pt>
                <c:pt idx="164">
                  <c:v>10.988</c:v>
                </c:pt>
                <c:pt idx="165">
                  <c:v>11.332000000000001</c:v>
                </c:pt>
                <c:pt idx="166">
                  <c:v>11.664999999999999</c:v>
                </c:pt>
                <c:pt idx="167">
                  <c:v>11.992000000000001</c:v>
                </c:pt>
                <c:pt idx="168">
                  <c:v>12.311</c:v>
                </c:pt>
                <c:pt idx="169">
                  <c:v>12.624000000000001</c:v>
                </c:pt>
                <c:pt idx="170">
                  <c:v>12.914999999999999</c:v>
                </c:pt>
                <c:pt idx="171">
                  <c:v>13.191000000000001</c:v>
                </c:pt>
                <c:pt idx="172">
                  <c:v>13.442</c:v>
                </c:pt>
                <c:pt idx="173">
                  <c:v>13.676</c:v>
                </c:pt>
                <c:pt idx="174">
                  <c:v>13.881</c:v>
                </c:pt>
                <c:pt idx="175">
                  <c:v>14.076000000000001</c:v>
                </c:pt>
                <c:pt idx="176">
                  <c:v>14.26</c:v>
                </c:pt>
                <c:pt idx="177">
                  <c:v>14.472</c:v>
                </c:pt>
                <c:pt idx="178">
                  <c:v>14.739000000000001</c:v>
                </c:pt>
                <c:pt idx="179">
                  <c:v>15.095000000000001</c:v>
                </c:pt>
                <c:pt idx="180">
                  <c:v>15.601000000000001</c:v>
                </c:pt>
                <c:pt idx="181">
                  <c:v>16.282</c:v>
                </c:pt>
                <c:pt idx="182">
                  <c:v>17.187000000000001</c:v>
                </c:pt>
                <c:pt idx="183">
                  <c:v>18.341999999999999</c:v>
                </c:pt>
                <c:pt idx="184">
                  <c:v>19.725999999999999</c:v>
                </c:pt>
                <c:pt idx="185">
                  <c:v>21.33</c:v>
                </c:pt>
                <c:pt idx="186">
                  <c:v>23.087</c:v>
                </c:pt>
                <c:pt idx="187">
                  <c:v>24.911999999999999</c:v>
                </c:pt>
                <c:pt idx="188">
                  <c:v>26.687999999999999</c:v>
                </c:pt>
                <c:pt idx="189">
                  <c:v>28.286999999999999</c:v>
                </c:pt>
                <c:pt idx="190">
                  <c:v>29.658000000000001</c:v>
                </c:pt>
                <c:pt idx="191">
                  <c:v>30.751000000000001</c:v>
                </c:pt>
                <c:pt idx="192">
                  <c:v>31.562999999999999</c:v>
                </c:pt>
                <c:pt idx="193">
                  <c:v>32.113</c:v>
                </c:pt>
                <c:pt idx="194">
                  <c:v>32.417999999999999</c:v>
                </c:pt>
                <c:pt idx="195">
                  <c:v>32.511000000000003</c:v>
                </c:pt>
                <c:pt idx="196">
                  <c:v>32.418999999999997</c:v>
                </c:pt>
                <c:pt idx="197">
                  <c:v>32.164000000000001</c:v>
                </c:pt>
                <c:pt idx="198">
                  <c:v>31.762</c:v>
                </c:pt>
                <c:pt idx="199">
                  <c:v>31.231000000000002</c:v>
                </c:pt>
                <c:pt idx="200">
                  <c:v>30.599</c:v>
                </c:pt>
                <c:pt idx="201">
                  <c:v>29.881</c:v>
                </c:pt>
                <c:pt idx="202">
                  <c:v>29.093</c:v>
                </c:pt>
                <c:pt idx="203">
                  <c:v>28.27</c:v>
                </c:pt>
                <c:pt idx="204">
                  <c:v>27.419</c:v>
                </c:pt>
                <c:pt idx="205">
                  <c:v>26.536000000000001</c:v>
                </c:pt>
                <c:pt idx="206">
                  <c:v>25.658999999999999</c:v>
                </c:pt>
                <c:pt idx="207">
                  <c:v>24.779</c:v>
                </c:pt>
                <c:pt idx="208">
                  <c:v>23.922999999999998</c:v>
                </c:pt>
                <c:pt idx="209">
                  <c:v>23.067</c:v>
                </c:pt>
                <c:pt idx="210">
                  <c:v>22.225000000000001</c:v>
                </c:pt>
                <c:pt idx="211">
                  <c:v>21.416</c:v>
                </c:pt>
                <c:pt idx="212">
                  <c:v>20.625</c:v>
                </c:pt>
                <c:pt idx="213">
                  <c:v>19.856999999999999</c:v>
                </c:pt>
                <c:pt idx="214">
                  <c:v>19.114999999999998</c:v>
                </c:pt>
                <c:pt idx="215">
                  <c:v>18.402000000000001</c:v>
                </c:pt>
                <c:pt idx="216">
                  <c:v>17.709</c:v>
                </c:pt>
                <c:pt idx="217">
                  <c:v>17.053999999999998</c:v>
                </c:pt>
                <c:pt idx="218">
                  <c:v>16.422999999999998</c:v>
                </c:pt>
                <c:pt idx="219">
                  <c:v>15.817</c:v>
                </c:pt>
                <c:pt idx="220">
                  <c:v>15.247</c:v>
                </c:pt>
                <c:pt idx="221">
                  <c:v>14.696999999999999</c:v>
                </c:pt>
                <c:pt idx="222">
                  <c:v>14.167</c:v>
                </c:pt>
                <c:pt idx="223">
                  <c:v>13.664</c:v>
                </c:pt>
                <c:pt idx="224">
                  <c:v>13.183</c:v>
                </c:pt>
                <c:pt idx="225">
                  <c:v>12.717000000000001</c:v>
                </c:pt>
                <c:pt idx="226">
                  <c:v>12.282</c:v>
                </c:pt>
                <c:pt idx="227">
                  <c:v>11.868</c:v>
                </c:pt>
                <c:pt idx="228">
                  <c:v>11.471</c:v>
                </c:pt>
                <c:pt idx="229">
                  <c:v>11.087999999999999</c:v>
                </c:pt>
                <c:pt idx="230">
                  <c:v>10.722</c:v>
                </c:pt>
                <c:pt idx="231">
                  <c:v>10.374000000000001</c:v>
                </c:pt>
                <c:pt idx="232">
                  <c:v>10.045</c:v>
                </c:pt>
                <c:pt idx="233">
                  <c:v>9.7260000000000009</c:v>
                </c:pt>
                <c:pt idx="234">
                  <c:v>9.4290000000000003</c:v>
                </c:pt>
                <c:pt idx="235">
                  <c:v>9.1419999999999995</c:v>
                </c:pt>
                <c:pt idx="236">
                  <c:v>8.8650000000000002</c:v>
                </c:pt>
                <c:pt idx="237">
                  <c:v>8.6020000000000003</c:v>
                </c:pt>
                <c:pt idx="238">
                  <c:v>8.35</c:v>
                </c:pt>
                <c:pt idx="239">
                  <c:v>8.11</c:v>
                </c:pt>
                <c:pt idx="240">
                  <c:v>7.8789999999999996</c:v>
                </c:pt>
                <c:pt idx="241">
                  <c:v>7.66</c:v>
                </c:pt>
                <c:pt idx="242">
                  <c:v>7.4450000000000003</c:v>
                </c:pt>
                <c:pt idx="243">
                  <c:v>7.242</c:v>
                </c:pt>
                <c:pt idx="244">
                  <c:v>7.0510000000000002</c:v>
                </c:pt>
                <c:pt idx="245">
                  <c:v>6.8630000000000004</c:v>
                </c:pt>
                <c:pt idx="246">
                  <c:v>6.6829999999999998</c:v>
                </c:pt>
                <c:pt idx="247">
                  <c:v>6.5110000000000001</c:v>
                </c:pt>
                <c:pt idx="248">
                  <c:v>6.3440000000000003</c:v>
                </c:pt>
                <c:pt idx="249">
                  <c:v>6.1849999999999996</c:v>
                </c:pt>
                <c:pt idx="250">
                  <c:v>6.0369999999999999</c:v>
                </c:pt>
                <c:pt idx="251">
                  <c:v>5.8920000000000003</c:v>
                </c:pt>
                <c:pt idx="252">
                  <c:v>5.7489999999999997</c:v>
                </c:pt>
                <c:pt idx="253">
                  <c:v>5.6150000000000002</c:v>
                </c:pt>
                <c:pt idx="254">
                  <c:v>5.4820000000000002</c:v>
                </c:pt>
                <c:pt idx="255">
                  <c:v>5.3550000000000004</c:v>
                </c:pt>
                <c:pt idx="256">
                  <c:v>5.2359999999999998</c:v>
                </c:pt>
                <c:pt idx="257">
                  <c:v>5.1189999999999998</c:v>
                </c:pt>
                <c:pt idx="258">
                  <c:v>5.0039999999999996</c:v>
                </c:pt>
                <c:pt idx="259">
                  <c:v>4.8940000000000001</c:v>
                </c:pt>
                <c:pt idx="260">
                  <c:v>4.79</c:v>
                </c:pt>
                <c:pt idx="261">
                  <c:v>4.694</c:v>
                </c:pt>
                <c:pt idx="262">
                  <c:v>4.5979999999999999</c:v>
                </c:pt>
                <c:pt idx="263">
                  <c:v>4.4989999999999997</c:v>
                </c:pt>
                <c:pt idx="264">
                  <c:v>4.4020000000000001</c:v>
                </c:pt>
                <c:pt idx="265">
                  <c:v>4.2990000000000004</c:v>
                </c:pt>
                <c:pt idx="266">
                  <c:v>4.2009999999999996</c:v>
                </c:pt>
                <c:pt idx="267">
                  <c:v>4.1020000000000003</c:v>
                </c:pt>
                <c:pt idx="268">
                  <c:v>3.9950000000000001</c:v>
                </c:pt>
                <c:pt idx="269">
                  <c:v>3.899</c:v>
                </c:pt>
                <c:pt idx="270">
                  <c:v>3.7919999999999998</c:v>
                </c:pt>
                <c:pt idx="271">
                  <c:v>3.6829999999999998</c:v>
                </c:pt>
                <c:pt idx="272">
                  <c:v>3.5779999999999998</c:v>
                </c:pt>
                <c:pt idx="273">
                  <c:v>3.4929999999999999</c:v>
                </c:pt>
                <c:pt idx="274">
                  <c:v>3.3980000000000001</c:v>
                </c:pt>
                <c:pt idx="275">
                  <c:v>3.3180000000000001</c:v>
                </c:pt>
                <c:pt idx="276">
                  <c:v>3.234</c:v>
                </c:pt>
                <c:pt idx="277">
                  <c:v>3.1589999999999998</c:v>
                </c:pt>
                <c:pt idx="278">
                  <c:v>3.0830000000000002</c:v>
                </c:pt>
                <c:pt idx="279">
                  <c:v>3.0169999999999999</c:v>
                </c:pt>
                <c:pt idx="280">
                  <c:v>2.9350000000000001</c:v>
                </c:pt>
                <c:pt idx="281">
                  <c:v>2.8719999999999999</c:v>
                </c:pt>
                <c:pt idx="282">
                  <c:v>2.7949999999999999</c:v>
                </c:pt>
                <c:pt idx="283">
                  <c:v>2.7330000000000001</c:v>
                </c:pt>
                <c:pt idx="284">
                  <c:v>2.665</c:v>
                </c:pt>
                <c:pt idx="285">
                  <c:v>2.6080000000000001</c:v>
                </c:pt>
                <c:pt idx="286">
                  <c:v>2.5419999999999998</c:v>
                </c:pt>
                <c:pt idx="287">
                  <c:v>2.4729999999999999</c:v>
                </c:pt>
                <c:pt idx="288">
                  <c:v>2.3969999999999998</c:v>
                </c:pt>
                <c:pt idx="289">
                  <c:v>2.3260000000000001</c:v>
                </c:pt>
                <c:pt idx="290">
                  <c:v>2.2440000000000002</c:v>
                </c:pt>
                <c:pt idx="291">
                  <c:v>2.1579999999999999</c:v>
                </c:pt>
                <c:pt idx="292">
                  <c:v>2.0720000000000001</c:v>
                </c:pt>
                <c:pt idx="293">
                  <c:v>1.982</c:v>
                </c:pt>
                <c:pt idx="294">
                  <c:v>1.889</c:v>
                </c:pt>
                <c:pt idx="295">
                  <c:v>1.782</c:v>
                </c:pt>
                <c:pt idx="296">
                  <c:v>1.69</c:v>
                </c:pt>
                <c:pt idx="297">
                  <c:v>1.5960000000000001</c:v>
                </c:pt>
                <c:pt idx="298">
                  <c:v>1.5069999999999999</c:v>
                </c:pt>
                <c:pt idx="299">
                  <c:v>1.421</c:v>
                </c:pt>
                <c:pt idx="300">
                  <c:v>1.337</c:v>
                </c:pt>
                <c:pt idx="301">
                  <c:v>1.258</c:v>
                </c:pt>
                <c:pt idx="302">
                  <c:v>1.1830000000000001</c:v>
                </c:pt>
                <c:pt idx="303">
                  <c:v>1.1160000000000001</c:v>
                </c:pt>
                <c:pt idx="304">
                  <c:v>1.0669999999999999</c:v>
                </c:pt>
                <c:pt idx="305">
                  <c:v>1.0189999999999999</c:v>
                </c:pt>
                <c:pt idx="306">
                  <c:v>0.97499999999999998</c:v>
                </c:pt>
                <c:pt idx="307">
                  <c:v>0.94399999999999995</c:v>
                </c:pt>
                <c:pt idx="308">
                  <c:v>0.91700000000000004</c:v>
                </c:pt>
                <c:pt idx="309">
                  <c:v>0.89900000000000002</c:v>
                </c:pt>
                <c:pt idx="310">
                  <c:v>0.88800000000000001</c:v>
                </c:pt>
                <c:pt idx="311">
                  <c:v>0.879</c:v>
                </c:pt>
                <c:pt idx="312">
                  <c:v>0.876</c:v>
                </c:pt>
                <c:pt idx="313">
                  <c:v>0.88200000000000001</c:v>
                </c:pt>
                <c:pt idx="314">
                  <c:v>0.88700000000000001</c:v>
                </c:pt>
                <c:pt idx="315">
                  <c:v>0.89600000000000002</c:v>
                </c:pt>
                <c:pt idx="316">
                  <c:v>0.90900000000000003</c:v>
                </c:pt>
                <c:pt idx="317">
                  <c:v>0.92</c:v>
                </c:pt>
                <c:pt idx="318">
                  <c:v>0.93600000000000005</c:v>
                </c:pt>
                <c:pt idx="319">
                  <c:v>0.94699999999999995</c:v>
                </c:pt>
                <c:pt idx="320">
                  <c:v>0.95</c:v>
                </c:pt>
                <c:pt idx="321">
                  <c:v>0.94499999999999995</c:v>
                </c:pt>
                <c:pt idx="322">
                  <c:v>0.94299999999999995</c:v>
                </c:pt>
                <c:pt idx="323">
                  <c:v>0.94399999999999995</c:v>
                </c:pt>
                <c:pt idx="324">
                  <c:v>0.94099999999999995</c:v>
                </c:pt>
                <c:pt idx="325">
                  <c:v>0.94599999999999995</c:v>
                </c:pt>
                <c:pt idx="326">
                  <c:v>0.95399999999999996</c:v>
                </c:pt>
                <c:pt idx="327">
                  <c:v>0.95899999999999996</c:v>
                </c:pt>
                <c:pt idx="328">
                  <c:v>0.96199999999999997</c:v>
                </c:pt>
                <c:pt idx="329">
                  <c:v>0.96199999999999997</c:v>
                </c:pt>
                <c:pt idx="330">
                  <c:v>0.96699999999999997</c:v>
                </c:pt>
                <c:pt idx="331">
                  <c:v>0.97199999999999998</c:v>
                </c:pt>
                <c:pt idx="332">
                  <c:v>0.97299999999999998</c:v>
                </c:pt>
                <c:pt idx="333">
                  <c:v>0.97499999999999998</c:v>
                </c:pt>
                <c:pt idx="334">
                  <c:v>0.97599999999999998</c:v>
                </c:pt>
                <c:pt idx="335">
                  <c:v>0.96899999999999997</c:v>
                </c:pt>
                <c:pt idx="336">
                  <c:v>0.96699999999999997</c:v>
                </c:pt>
                <c:pt idx="337">
                  <c:v>0.96699999999999997</c:v>
                </c:pt>
                <c:pt idx="338">
                  <c:v>0.96199999999999997</c:v>
                </c:pt>
                <c:pt idx="339">
                  <c:v>0.95799999999999996</c:v>
                </c:pt>
                <c:pt idx="340">
                  <c:v>0.95899999999999996</c:v>
                </c:pt>
                <c:pt idx="341">
                  <c:v>0.95399999999999996</c:v>
                </c:pt>
                <c:pt idx="342">
                  <c:v>0.95299999999999996</c:v>
                </c:pt>
                <c:pt idx="343">
                  <c:v>0.95099999999999996</c:v>
                </c:pt>
                <c:pt idx="344">
                  <c:v>0.94899999999999995</c:v>
                </c:pt>
                <c:pt idx="345">
                  <c:v>0.94599999999999995</c:v>
                </c:pt>
                <c:pt idx="346">
                  <c:v>0.94299999999999995</c:v>
                </c:pt>
                <c:pt idx="347">
                  <c:v>0.94199999999999995</c:v>
                </c:pt>
                <c:pt idx="348">
                  <c:v>0.94399999999999995</c:v>
                </c:pt>
                <c:pt idx="349">
                  <c:v>0.94299999999999995</c:v>
                </c:pt>
                <c:pt idx="350">
                  <c:v>0.94299999999999995</c:v>
                </c:pt>
                <c:pt idx="351">
                  <c:v>0.94599999999999995</c:v>
                </c:pt>
                <c:pt idx="352">
                  <c:v>0.94599999999999995</c:v>
                </c:pt>
                <c:pt idx="353">
                  <c:v>0.95099999999999996</c:v>
                </c:pt>
                <c:pt idx="354">
                  <c:v>0.95099999999999996</c:v>
                </c:pt>
                <c:pt idx="355">
                  <c:v>0.94799999999999995</c:v>
                </c:pt>
                <c:pt idx="356">
                  <c:v>0.94</c:v>
                </c:pt>
                <c:pt idx="357">
                  <c:v>0.93600000000000005</c:v>
                </c:pt>
                <c:pt idx="358">
                  <c:v>0.93400000000000005</c:v>
                </c:pt>
                <c:pt idx="359">
                  <c:v>0.92600000000000005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80A-48D9-96B7-65BDFC6825BE}"/>
            </c:ext>
          </c:extLst>
        </c:ser>
        <c:ser>
          <c:idx val="1"/>
          <c:order val="1"/>
          <c:tx>
            <c:v>3000RPM</c:v>
          </c:tx>
          <c:marker>
            <c:symbol val="none"/>
          </c:marker>
          <c:xVal>
            <c:numRef>
              <c:f>'2,3,4,5000 RPM'!$T$4:$T$363</c:f>
              <c:numCache>
                <c:formatCode>General</c:formatCode>
                <c:ptCount val="360"/>
                <c:pt idx="0">
                  <c:v>9.669288709751603E-4</c:v>
                </c:pt>
                <c:pt idx="1">
                  <c:v>9.6688096183407933E-4</c:v>
                </c:pt>
                <c:pt idx="2">
                  <c:v>9.6673723276653192E-4</c:v>
                </c:pt>
                <c:pt idx="3">
                  <c:v>9.6649767885373893E-4</c:v>
                </c:pt>
                <c:pt idx="4">
                  <c:v>9.6616229194486012E-4</c:v>
                </c:pt>
                <c:pt idx="5">
                  <c:v>9.6573106072769105E-4</c:v>
                </c:pt>
                <c:pt idx="6">
                  <c:v>9.6520397082766694E-4</c:v>
                </c:pt>
                <c:pt idx="7">
                  <c:v>9.6458100493519369E-4</c:v>
                </c:pt>
                <c:pt idx="8">
                  <c:v>9.6386214296133646E-4</c:v>
                </c:pt>
                <c:pt idx="9">
                  <c:v>9.6304736222190446E-4</c:v>
                </c:pt>
                <c:pt idx="10">
                  <c:v>9.6213663764996716E-4</c:v>
                </c:pt>
                <c:pt idx="11">
                  <c:v>9.6112994203684829E-4</c:v>
                </c:pt>
                <c:pt idx="12">
                  <c:v>9.6002724630164186E-4</c:v>
                </c:pt>
                <c:pt idx="13">
                  <c:v>9.5882851978929527E-4</c:v>
                </c:pt>
                <c:pt idx="14">
                  <c:v>9.575337305973065E-4</c:v>
                </c:pt>
                <c:pt idx="15">
                  <c:v>9.5614284593107789E-4</c:v>
                </c:pt>
                <c:pt idx="16">
                  <c:v>9.5465583248796355E-4</c:v>
                </c:pt>
                <c:pt idx="17">
                  <c:v>9.5307265687004741E-4</c:v>
                </c:pt>
                <c:pt idx="18">
                  <c:v>9.5139328602567225E-4</c:v>
                </c:pt>
                <c:pt idx="19">
                  <c:v>9.4961768771973602E-4</c:v>
                </c:pt>
                <c:pt idx="20">
                  <c:v>9.4774583103275829E-4</c:v>
                </c:pt>
                <c:pt idx="21">
                  <c:v>9.4577768688869997E-4</c:v>
                </c:pt>
                <c:pt idx="22">
                  <c:v>9.4371322861150787E-4</c:v>
                </c:pt>
                <c:pt idx="23">
                  <c:v>9.4155243251032846E-4</c:v>
                </c:pt>
                <c:pt idx="24">
                  <c:v>9.3929527849332002E-4</c:v>
                </c:pt>
                <c:pt idx="25">
                  <c:v>9.3694175070995454E-4</c:v>
                </c:pt>
                <c:pt idx="26">
                  <c:v>9.3449183822168246E-4</c:v>
                </c:pt>
                <c:pt idx="27">
                  <c:v>9.319455357007934E-4</c:v>
                </c:pt>
                <c:pt idx="28">
                  <c:v>9.2930284415727274E-4</c:v>
                </c:pt>
                <c:pt idx="29">
                  <c:v>9.2656377169341234E-4</c:v>
                </c:pt>
                <c:pt idx="30">
                  <c:v>9.237283342858958E-4</c:v>
                </c:pt>
                <c:pt idx="31">
                  <c:v>9.2079655659502429E-4</c:v>
                </c:pt>
                <c:pt idx="32">
                  <c:v>9.1776847280070984E-4</c:v>
                </c:pt>
                <c:pt idx="33">
                  <c:v>9.146441274647994E-4</c:v>
                </c:pt>
                <c:pt idx="34">
                  <c:v>9.1142357641924249E-4</c:v>
                </c:pt>
                <c:pt idx="35">
                  <c:v>9.0810688767955659E-4</c:v>
                </c:pt>
                <c:pt idx="36">
                  <c:v>9.046941423829746E-4</c:v>
                </c:pt>
                <c:pt idx="37">
                  <c:v>9.011854357505951E-4</c:v>
                </c:pt>
                <c:pt idx="38">
                  <c:v>8.9758087807279257E-4</c:v>
                </c:pt>
                <c:pt idx="39">
                  <c:v>8.9388059571705793E-4</c:v>
                </c:pt>
                <c:pt idx="40">
                  <c:v>8.9008473215737463E-4</c:v>
                </c:pt>
                <c:pt idx="41">
                  <c:v>8.8619344902415615E-4</c:v>
                </c:pt>
                <c:pt idx="42">
                  <c:v>8.8220692717367775E-4</c:v>
                </c:pt>
                <c:pt idx="43">
                  <c:v>8.7812536777586998E-4</c:v>
                </c:pt>
                <c:pt idx="44">
                  <c:v>8.7394899341923309E-4</c:v>
                </c:pt>
                <c:pt idx="45">
                  <c:v>8.6967804923156634E-4</c:v>
                </c:pt>
                <c:pt idx="46">
                  <c:v>8.6531280401509509E-4</c:v>
                </c:pt>
                <c:pt idx="47">
                  <c:v>8.6085355139450153E-4</c:v>
                </c:pt>
                <c:pt idx="48">
                  <c:v>8.5630061097626887E-4</c:v>
                </c:pt>
                <c:pt idx="49">
                  <c:v>8.516543295176525E-4</c:v>
                </c:pt>
                <c:pt idx="50">
                  <c:v>8.4691508210350472E-4</c:v>
                </c:pt>
                <c:pt idx="51">
                  <c:v>8.4208327332908092E-4</c:v>
                </c:pt>
                <c:pt idx="52">
                  <c:v>8.3715933848687099E-4</c:v>
                </c:pt>
                <c:pt idx="53">
                  <c:v>8.3214374475539953E-4</c:v>
                </c:pt>
                <c:pt idx="54">
                  <c:v>8.2703699238785794E-4</c:v>
                </c:pt>
                <c:pt idx="55">
                  <c:v>8.2183961589834273E-4</c:v>
                </c:pt>
                <c:pt idx="56">
                  <c:v>8.1655218524338434E-4</c:v>
                </c:pt>
                <c:pt idx="57">
                  <c:v>8.1117530699638266E-4</c:v>
                </c:pt>
                <c:pt idx="58">
                  <c:v>8.0570962551247606E-4</c:v>
                </c:pt>
                <c:pt idx="59">
                  <c:v>8.0015582408130806E-4</c:v>
                </c:pt>
                <c:pt idx="60">
                  <c:v>7.9451462606508266E-4</c:v>
                </c:pt>
                <c:pt idx="61">
                  <c:v>7.8878679601924616E-4</c:v>
                </c:pt>
                <c:pt idx="62">
                  <c:v>7.8297314079306499E-4</c:v>
                </c:pt>
                <c:pt idx="63">
                  <c:v>7.7707451060733625E-4</c:v>
                </c:pt>
                <c:pt idx="64">
                  <c:v>7.7109180010641602E-4</c:v>
                </c:pt>
                <c:pt idx="65">
                  <c:v>7.6502594938172039E-4</c:v>
                </c:pt>
                <c:pt idx="66">
                  <c:v>7.5887794496383204E-4</c:v>
                </c:pt>
                <c:pt idx="67">
                  <c:v>7.5264882078032497E-4</c:v>
                </c:pt>
                <c:pt idx="68">
                  <c:v>7.4633965907641784E-4</c:v>
                </c:pt>
                <c:pt idx="69">
                  <c:v>7.3995159129556566E-4</c:v>
                </c:pt>
                <c:pt idx="70">
                  <c:v>7.334857989171156E-4</c:v>
                </c:pt>
                <c:pt idx="71">
                  <c:v>7.2694351424817439E-4</c:v>
                </c:pt>
                <c:pt idx="72">
                  <c:v>7.2032602116686923E-4</c:v>
                </c:pt>
                <c:pt idx="73">
                  <c:v>7.1363465581423115E-4</c:v>
                </c:pt>
                <c:pt idx="74">
                  <c:v>7.0687080723197979E-4</c:v>
                </c:pt>
                <c:pt idx="75">
                  <c:v>7.0003591794356589E-4</c:v>
                </c:pt>
                <c:pt idx="76">
                  <c:v>6.9313148447589098E-4</c:v>
                </c:pt>
                <c:pt idx="77">
                  <c:v>6.8615905781922834E-4</c:v>
                </c:pt>
                <c:pt idx="78">
                  <c:v>6.7912024382295755E-4</c:v>
                </c:pt>
                <c:pt idx="79">
                  <c:v>6.7201670352483962E-4</c:v>
                </c:pt>
                <c:pt idx="80">
                  <c:v>6.6485015341168031E-4</c:v>
                </c:pt>
                <c:pt idx="81">
                  <c:v>6.5762236560936121E-4</c:v>
                </c:pt>
                <c:pt idx="82">
                  <c:v>6.5033516800035618E-4</c:v>
                </c:pt>
                <c:pt idx="83">
                  <c:v>6.4299044426699772E-4</c:v>
                </c:pt>
                <c:pt idx="84">
                  <c:v>6.3559013385892666E-4</c:v>
                </c:pt>
                <c:pt idx="85">
                  <c:v>6.2813623188331079E-4</c:v>
                </c:pt>
                <c:pt idx="86">
                  <c:v>6.2063078891660191E-4</c:v>
                </c:pt>
                <c:pt idx="87">
                  <c:v>6.1307591073677271E-4</c:v>
                </c:pt>
                <c:pt idx="88">
                  <c:v>6.054737579751716E-4</c:v>
                </c:pt>
                <c:pt idx="89">
                  <c:v>5.9782654568730869E-4</c:v>
                </c:pt>
                <c:pt idx="90">
                  <c:v>5.9013654284209723E-4</c:v>
                </c:pt>
                <c:pt idx="91">
                  <c:v>5.8240607172926179E-4</c:v>
                </c:pt>
                <c:pt idx="92">
                  <c:v>5.7463750728482712E-4</c:v>
                </c:pt>
                <c:pt idx="93">
                  <c:v>5.6683327633480821E-4</c:v>
                </c:pt>
                <c:pt idx="94">
                  <c:v>5.5899585675741866E-4</c:v>
                </c:pt>
                <c:pt idx="95">
                  <c:v>5.5112777656431567E-4</c:v>
                </c:pt>
                <c:pt idx="96">
                  <c:v>5.4323161290160743E-4</c:v>
                </c:pt>
                <c:pt idx="97">
                  <c:v>5.3530999097153495E-4</c:v>
                </c:pt>
                <c:pt idx="98">
                  <c:v>5.2736558287594772E-4</c:v>
                </c:pt>
                <c:pt idx="99">
                  <c:v>5.1940110638286916E-4</c:v>
                </c:pt>
                <c:pt idx="100">
                  <c:v>5.1141932361764423E-4</c:v>
                </c:pt>
                <c:pt idx="101">
                  <c:v>5.0342303968033272E-4</c:v>
                </c:pt>
                <c:pt idx="102">
                  <c:v>4.9541510119119044E-4</c:v>
                </c:pt>
                <c:pt idx="103">
                  <c:v>4.8739839476623836E-4</c:v>
                </c:pt>
                <c:pt idx="104">
                  <c:v>4.793758454250816E-4</c:v>
                </c:pt>
                <c:pt idx="105">
                  <c:v>4.713504149332896E-4</c:v>
                </c:pt>
                <c:pt idx="106">
                  <c:v>4.6332510008177978E-4</c:v>
                </c:pt>
                <c:pt idx="107">
                  <c:v>4.5530293090578528E-4</c:v>
                </c:pt>
                <c:pt idx="108">
                  <c:v>4.4728696884610043E-4</c:v>
                </c:pt>
                <c:pt idx="109">
                  <c:v>4.3928030485540829E-4</c:v>
                </c:pt>
                <c:pt idx="110">
                  <c:v>4.3128605745258925E-4</c:v>
                </c:pt>
                <c:pt idx="111">
                  <c:v>4.2330737072800379E-4</c:v>
                </c:pt>
                <c:pt idx="112">
                  <c:v>4.1534741230280685E-4</c:v>
                </c:pt>
                <c:pt idx="113">
                  <c:v>4.0740937124542607E-4</c:v>
                </c:pt>
                <c:pt idx="114">
                  <c:v>3.9949645594838305E-4</c:v>
                </c:pt>
                <c:pt idx="115">
                  <c:v>3.9161189196868212E-4</c:v>
                </c:pt>
                <c:pt idx="116">
                  <c:v>3.8375891983501956E-4</c:v>
                </c:pt>
                <c:pt idx="117">
                  <c:v>3.7594079282509026E-4</c:v>
                </c:pt>
                <c:pt idx="118">
                  <c:v>3.6816077471627537E-4</c:v>
                </c:pt>
                <c:pt idx="119">
                  <c:v>3.6042213751299784E-4</c:v>
                </c:pt>
                <c:pt idx="120">
                  <c:v>3.5272815915401805E-4</c:v>
                </c:pt>
                <c:pt idx="121">
                  <c:v>3.4508212120292977E-4</c:v>
                </c:pt>
                <c:pt idx="122">
                  <c:v>3.3748730652507911E-4</c:v>
                </c:pt>
                <c:pt idx="123">
                  <c:v>3.2994699695410186E-4</c:v>
                </c:pt>
                <c:pt idx="124">
                  <c:v>3.2246447095122193E-4</c:v>
                </c:pt>
                <c:pt idx="125">
                  <c:v>3.1504300126040707E-4</c:v>
                </c:pt>
                <c:pt idx="126">
                  <c:v>3.0768585256241718E-4</c:v>
                </c:pt>
                <c:pt idx="127">
                  <c:v>3.0039627913071147E-4</c:v>
                </c:pt>
                <c:pt idx="128">
                  <c:v>2.9317752249211873E-4</c:v>
                </c:pt>
                <c:pt idx="129">
                  <c:v>2.8603280909508648E-4</c:v>
                </c:pt>
                <c:pt idx="130">
                  <c:v>2.7896534798825545E-4</c:v>
                </c:pt>
                <c:pt idx="131">
                  <c:v>2.7197832851201271E-4</c:v>
                </c:pt>
                <c:pt idx="132">
                  <c:v>2.6507491800559224E-4</c:v>
                </c:pt>
                <c:pt idx="133">
                  <c:v>2.5825825953219899E-4</c:v>
                </c:pt>
                <c:pt idx="134">
                  <c:v>2.5153146962453928E-4</c:v>
                </c:pt>
                <c:pt idx="135">
                  <c:v>2.4489763605304622E-4</c:v>
                </c:pt>
                <c:pt idx="136">
                  <c:v>2.3835981561898644E-4</c:v>
                </c:pt>
                <c:pt idx="137">
                  <c:v>2.319210319745453E-4</c:v>
                </c:pt>
                <c:pt idx="138">
                  <c:v>2.2558427347188251E-4</c:v>
                </c:pt>
                <c:pt idx="139">
                  <c:v>2.1935249104305379E-4</c:v>
                </c:pt>
                <c:pt idx="140">
                  <c:v>2.1322859611260002E-4</c:v>
                </c:pt>
                <c:pt idx="141">
                  <c:v>2.072154585445027E-4</c:v>
                </c:pt>
                <c:pt idx="142">
                  <c:v>2.0131590462511433E-4</c:v>
                </c:pt>
                <c:pt idx="143">
                  <c:v>1.955327150835759E-4</c:v>
                </c:pt>
                <c:pt idx="144">
                  <c:v>1.8986862315114114E-4</c:v>
                </c:pt>
                <c:pt idx="145">
                  <c:v>1.8432631266073737E-4</c:v>
                </c:pt>
                <c:pt idx="146">
                  <c:v>1.7890841618800802E-4</c:v>
                </c:pt>
                <c:pt idx="147">
                  <c:v>1.7361751323498962E-4</c:v>
                </c:pt>
                <c:pt idx="148">
                  <c:v>1.6845612845750542E-4</c:v>
                </c:pt>
                <c:pt idx="149">
                  <c:v>1.6342672993726373E-4</c:v>
                </c:pt>
                <c:pt idx="150">
                  <c:v>1.5853172749958505E-4</c:v>
                </c:pt>
                <c:pt idx="151">
                  <c:v>1.5377347107760502E-4</c:v>
                </c:pt>
                <c:pt idx="152">
                  <c:v>1.4915424912372374E-4</c:v>
                </c:pt>
                <c:pt idx="153">
                  <c:v>1.4467628706901924E-4</c:v>
                </c:pt>
                <c:pt idx="154">
                  <c:v>1.4034174583126469E-4</c:v>
                </c:pt>
                <c:pt idx="155">
                  <c:v>1.3615272037214017E-4</c:v>
                </c:pt>
                <c:pt idx="156">
                  <c:v>1.3211123830416755E-4</c:v>
                </c:pt>
                <c:pt idx="157">
                  <c:v>1.2821925854784654E-4</c:v>
                </c:pt>
                <c:pt idx="158">
                  <c:v>1.2447867003942102E-4</c:v>
                </c:pt>
                <c:pt idx="159">
                  <c:v>1.2089129048965279E-4</c:v>
                </c:pt>
                <c:pt idx="160">
                  <c:v>1.1745886519394763E-4</c:v>
                </c:pt>
                <c:pt idx="161">
                  <c:v>1.1418306589412685E-4</c:v>
                </c:pt>
                <c:pt idx="162">
                  <c:v>1.1106548969210958E-4</c:v>
                </c:pt>
                <c:pt idx="163">
                  <c:v>1.0810765801573283E-4</c:v>
                </c:pt>
                <c:pt idx="164">
                  <c:v>1.0531101563690748E-4</c:v>
                </c:pt>
                <c:pt idx="165">
                  <c:v>1.0267692974228131E-4</c:v>
                </c:pt>
                <c:pt idx="166">
                  <c:v>1.0020668905655064E-4</c:v>
                </c:pt>
                <c:pt idx="167">
                  <c:v>9.7901503018546761E-5</c:v>
                </c:pt>
                <c:pt idx="168">
                  <c:v>9.5762501010196447E-5</c:v>
                </c:pt>
                <c:pt idx="169">
                  <c:v>9.3790731638442357E-5</c:v>
                </c:pt>
                <c:pt idx="170">
                  <c:v>9.1987162070191711E-5</c:v>
                </c:pt>
                <c:pt idx="171">
                  <c:v>9.0352677420348106E-5</c:v>
                </c:pt>
                <c:pt idx="172">
                  <c:v>8.8888080192973105E-5</c:v>
                </c:pt>
                <c:pt idx="173">
                  <c:v>8.7594089775606737E-5</c:v>
                </c:pt>
                <c:pt idx="174">
                  <c:v>8.6471341986777024E-5</c:v>
                </c:pt>
                <c:pt idx="175">
                  <c:v>8.5520388676717081E-5</c:v>
                </c:pt>
                <c:pt idx="176">
                  <c:v>8.4741697381301274E-5</c:v>
                </c:pt>
                <c:pt idx="177">
                  <c:v>8.4135651029212277E-5</c:v>
                </c:pt>
                <c:pt idx="178">
                  <c:v>8.3702547702345356E-5</c:v>
                </c:pt>
                <c:pt idx="179">
                  <c:v>8.3442600449452846E-5</c:v>
                </c:pt>
                <c:pt idx="180">
                  <c:v>8.3355937153031058E-5</c:v>
                </c:pt>
                <c:pt idx="181">
                  <c:v>8.3442600449452846E-5</c:v>
                </c:pt>
                <c:pt idx="182">
                  <c:v>8.3702547702345356E-5</c:v>
                </c:pt>
                <c:pt idx="183">
                  <c:v>8.4135651029212277E-5</c:v>
                </c:pt>
                <c:pt idx="184">
                  <c:v>8.4741697381301274E-5</c:v>
                </c:pt>
                <c:pt idx="185">
                  <c:v>8.5520388676717081E-5</c:v>
                </c:pt>
                <c:pt idx="186">
                  <c:v>8.6471341986777024E-5</c:v>
                </c:pt>
                <c:pt idx="187">
                  <c:v>8.7594089775606737E-5</c:v>
                </c:pt>
                <c:pt idx="188">
                  <c:v>8.8888080192973105E-5</c:v>
                </c:pt>
                <c:pt idx="189">
                  <c:v>9.0352677420348106E-5</c:v>
                </c:pt>
                <c:pt idx="190">
                  <c:v>9.1987162070191711E-5</c:v>
                </c:pt>
                <c:pt idx="191">
                  <c:v>9.3790731638442357E-5</c:v>
                </c:pt>
                <c:pt idx="192">
                  <c:v>9.5762501010196447E-5</c:v>
                </c:pt>
                <c:pt idx="193">
                  <c:v>9.7901503018546761E-5</c:v>
                </c:pt>
                <c:pt idx="194">
                  <c:v>1.0020668905655064E-4</c:v>
                </c:pt>
                <c:pt idx="195">
                  <c:v>1.0267692974228131E-4</c:v>
                </c:pt>
                <c:pt idx="196">
                  <c:v>1.0531101563690748E-4</c:v>
                </c:pt>
                <c:pt idx="197">
                  <c:v>1.0810765801573283E-4</c:v>
                </c:pt>
                <c:pt idx="198">
                  <c:v>1.1106548969210958E-4</c:v>
                </c:pt>
                <c:pt idx="199">
                  <c:v>1.1418306589412685E-4</c:v>
                </c:pt>
                <c:pt idx="200">
                  <c:v>1.1745886519394763E-4</c:v>
                </c:pt>
                <c:pt idx="201">
                  <c:v>1.2089129048965279E-4</c:v>
                </c:pt>
                <c:pt idx="202">
                  <c:v>1.2447867003942102E-4</c:v>
                </c:pt>
                <c:pt idx="203">
                  <c:v>1.2821925854784654E-4</c:v>
                </c:pt>
                <c:pt idx="204">
                  <c:v>1.3211123830416755E-4</c:v>
                </c:pt>
                <c:pt idx="205">
                  <c:v>1.3615272037214017E-4</c:v>
                </c:pt>
                <c:pt idx="206">
                  <c:v>1.4034174583126469E-4</c:v>
                </c:pt>
                <c:pt idx="207">
                  <c:v>1.4467628706901924E-4</c:v>
                </c:pt>
                <c:pt idx="208">
                  <c:v>1.4915424912372374E-4</c:v>
                </c:pt>
                <c:pt idx="209">
                  <c:v>1.5377347107760502E-4</c:v>
                </c:pt>
                <c:pt idx="210">
                  <c:v>1.5853172749958505E-4</c:v>
                </c:pt>
                <c:pt idx="211">
                  <c:v>1.6342672993726373E-4</c:v>
                </c:pt>
                <c:pt idx="212">
                  <c:v>1.6845612845750542E-4</c:v>
                </c:pt>
                <c:pt idx="213">
                  <c:v>1.7361751323498962E-4</c:v>
                </c:pt>
                <c:pt idx="214">
                  <c:v>1.7890841618800802E-4</c:v>
                </c:pt>
                <c:pt idx="215">
                  <c:v>1.8432631266073737E-4</c:v>
                </c:pt>
                <c:pt idx="216">
                  <c:v>1.8986862315114114E-4</c:v>
                </c:pt>
                <c:pt idx="217">
                  <c:v>1.955327150835759E-4</c:v>
                </c:pt>
                <c:pt idx="218">
                  <c:v>2.0131590462511433E-4</c:v>
                </c:pt>
                <c:pt idx="219">
                  <c:v>2.072154585445027E-4</c:v>
                </c:pt>
                <c:pt idx="220">
                  <c:v>2.1322859611260002E-4</c:v>
                </c:pt>
                <c:pt idx="221">
                  <c:v>2.1935249104305379E-4</c:v>
                </c:pt>
                <c:pt idx="222">
                  <c:v>2.2558427347188251E-4</c:v>
                </c:pt>
                <c:pt idx="223">
                  <c:v>2.319210319745453E-4</c:v>
                </c:pt>
                <c:pt idx="224">
                  <c:v>2.3835981561898644E-4</c:v>
                </c:pt>
                <c:pt idx="225">
                  <c:v>2.4489763605304622E-4</c:v>
                </c:pt>
                <c:pt idx="226">
                  <c:v>2.5153146962453928E-4</c:v>
                </c:pt>
                <c:pt idx="227">
                  <c:v>2.5825825953219899E-4</c:v>
                </c:pt>
                <c:pt idx="228">
                  <c:v>2.6507491800559224E-4</c:v>
                </c:pt>
                <c:pt idx="229">
                  <c:v>2.7197832851201271E-4</c:v>
                </c:pt>
                <c:pt idx="230">
                  <c:v>2.7896534798825545E-4</c:v>
                </c:pt>
                <c:pt idx="231">
                  <c:v>2.8603280909508648E-4</c:v>
                </c:pt>
                <c:pt idx="232">
                  <c:v>2.9317752249211873E-4</c:v>
                </c:pt>
                <c:pt idx="233">
                  <c:v>3.0039627913071147E-4</c:v>
                </c:pt>
                <c:pt idx="234">
                  <c:v>3.0768585256241718E-4</c:v>
                </c:pt>
                <c:pt idx="235">
                  <c:v>3.1504300126040707E-4</c:v>
                </c:pt>
                <c:pt idx="236">
                  <c:v>3.2246447095122193E-4</c:v>
                </c:pt>
                <c:pt idx="237">
                  <c:v>3.2994699695410186E-4</c:v>
                </c:pt>
                <c:pt idx="238">
                  <c:v>3.3748730652507911E-4</c:v>
                </c:pt>
                <c:pt idx="239">
                  <c:v>3.4508212120292977E-4</c:v>
                </c:pt>
                <c:pt idx="240">
                  <c:v>3.5272815915401805E-4</c:v>
                </c:pt>
                <c:pt idx="241">
                  <c:v>3.6042213751299784E-4</c:v>
                </c:pt>
                <c:pt idx="242">
                  <c:v>3.6816077471627537E-4</c:v>
                </c:pt>
                <c:pt idx="243">
                  <c:v>3.7594079282509026E-4</c:v>
                </c:pt>
                <c:pt idx="244">
                  <c:v>3.8375891983501956E-4</c:v>
                </c:pt>
                <c:pt idx="245">
                  <c:v>3.9161189196868212E-4</c:v>
                </c:pt>
                <c:pt idx="246">
                  <c:v>3.9949645594838305E-4</c:v>
                </c:pt>
                <c:pt idx="247">
                  <c:v>4.0740937124542607E-4</c:v>
                </c:pt>
                <c:pt idx="248">
                  <c:v>4.1534741230280685E-4</c:v>
                </c:pt>
                <c:pt idx="249">
                  <c:v>4.2330737072800379E-4</c:v>
                </c:pt>
                <c:pt idx="250">
                  <c:v>4.3128605745258925E-4</c:v>
                </c:pt>
                <c:pt idx="251">
                  <c:v>4.3928030485540829E-4</c:v>
                </c:pt>
                <c:pt idx="252">
                  <c:v>4.4728696884610043E-4</c:v>
                </c:pt>
                <c:pt idx="253">
                  <c:v>4.5530293090578528E-4</c:v>
                </c:pt>
                <c:pt idx="254">
                  <c:v>4.6332510008177978E-4</c:v>
                </c:pt>
                <c:pt idx="255">
                  <c:v>4.713504149332896E-4</c:v>
                </c:pt>
                <c:pt idx="256">
                  <c:v>4.793758454250816E-4</c:v>
                </c:pt>
                <c:pt idx="257">
                  <c:v>4.8739839476623836E-4</c:v>
                </c:pt>
                <c:pt idx="258">
                  <c:v>4.9541510119119044E-4</c:v>
                </c:pt>
                <c:pt idx="259">
                  <c:v>5.0342303968033272E-4</c:v>
                </c:pt>
                <c:pt idx="260">
                  <c:v>5.1141932361764423E-4</c:v>
                </c:pt>
                <c:pt idx="261">
                  <c:v>5.1940110638286916E-4</c:v>
                </c:pt>
                <c:pt idx="262">
                  <c:v>5.2736558287594772E-4</c:v>
                </c:pt>
                <c:pt idx="263">
                  <c:v>5.3530999097153495E-4</c:v>
                </c:pt>
                <c:pt idx="264">
                  <c:v>5.4323161290160743E-4</c:v>
                </c:pt>
                <c:pt idx="265">
                  <c:v>5.5112777656431567E-4</c:v>
                </c:pt>
                <c:pt idx="266">
                  <c:v>5.5899585675741866E-4</c:v>
                </c:pt>
                <c:pt idx="267">
                  <c:v>5.6683327633480821E-4</c:v>
                </c:pt>
                <c:pt idx="268">
                  <c:v>5.7463750728482712E-4</c:v>
                </c:pt>
                <c:pt idx="269">
                  <c:v>5.8240607172926179E-4</c:v>
                </c:pt>
                <c:pt idx="270">
                  <c:v>5.9013654284209723E-4</c:v>
                </c:pt>
                <c:pt idx="271">
                  <c:v>5.9782654568730869E-4</c:v>
                </c:pt>
                <c:pt idx="272">
                  <c:v>6.054737579751716E-4</c:v>
                </c:pt>
                <c:pt idx="273">
                  <c:v>6.1307591073677271E-4</c:v>
                </c:pt>
                <c:pt idx="274">
                  <c:v>6.2063078891660191E-4</c:v>
                </c:pt>
                <c:pt idx="275">
                  <c:v>6.2813623188331079E-4</c:v>
                </c:pt>
                <c:pt idx="276">
                  <c:v>6.3559013385892666E-4</c:v>
                </c:pt>
                <c:pt idx="277">
                  <c:v>6.4299044426699772E-4</c:v>
                </c:pt>
                <c:pt idx="278">
                  <c:v>6.5033516800035618E-4</c:v>
                </c:pt>
                <c:pt idx="279">
                  <c:v>6.5762236560936121E-4</c:v>
                </c:pt>
                <c:pt idx="280">
                  <c:v>6.6485015341168031E-4</c:v>
                </c:pt>
                <c:pt idx="281">
                  <c:v>6.7201670352483962E-4</c:v>
                </c:pt>
                <c:pt idx="282">
                  <c:v>6.7912024382295755E-4</c:v>
                </c:pt>
                <c:pt idx="283">
                  <c:v>6.8615905781922834E-4</c:v>
                </c:pt>
                <c:pt idx="284">
                  <c:v>6.9313148447589098E-4</c:v>
                </c:pt>
                <c:pt idx="285">
                  <c:v>7.0003591794356589E-4</c:v>
                </c:pt>
                <c:pt idx="286">
                  <c:v>7.0687080723197979E-4</c:v>
                </c:pt>
                <c:pt idx="287">
                  <c:v>7.1363465581423115E-4</c:v>
                </c:pt>
                <c:pt idx="288">
                  <c:v>7.2032602116686923E-4</c:v>
                </c:pt>
                <c:pt idx="289">
                  <c:v>7.2694351424817439E-4</c:v>
                </c:pt>
                <c:pt idx="290">
                  <c:v>7.334857989171156E-4</c:v>
                </c:pt>
                <c:pt idx="291">
                  <c:v>7.3995159129556566E-4</c:v>
                </c:pt>
                <c:pt idx="292">
                  <c:v>7.4633965907641784E-4</c:v>
                </c:pt>
                <c:pt idx="293">
                  <c:v>7.5264882078032497E-4</c:v>
                </c:pt>
                <c:pt idx="294">
                  <c:v>7.5887794496383204E-4</c:v>
                </c:pt>
                <c:pt idx="295">
                  <c:v>7.6502594938172039E-4</c:v>
                </c:pt>
                <c:pt idx="296">
                  <c:v>7.7109180010641602E-4</c:v>
                </c:pt>
                <c:pt idx="297">
                  <c:v>7.7707451060733625E-4</c:v>
                </c:pt>
                <c:pt idx="298">
                  <c:v>7.8297314079306499E-4</c:v>
                </c:pt>
                <c:pt idx="299">
                  <c:v>7.8878679601924616E-4</c:v>
                </c:pt>
                <c:pt idx="300">
                  <c:v>7.9451462606508266E-4</c:v>
                </c:pt>
                <c:pt idx="301">
                  <c:v>8.0015582408130806E-4</c:v>
                </c:pt>
                <c:pt idx="302">
                  <c:v>8.0570962551247606E-4</c:v>
                </c:pt>
                <c:pt idx="303">
                  <c:v>8.1117530699638266E-4</c:v>
                </c:pt>
                <c:pt idx="304">
                  <c:v>8.1655218524338434E-4</c:v>
                </c:pt>
                <c:pt idx="305">
                  <c:v>8.2183961589834273E-4</c:v>
                </c:pt>
                <c:pt idx="306">
                  <c:v>8.2703699238785794E-4</c:v>
                </c:pt>
                <c:pt idx="307">
                  <c:v>8.3214374475539953E-4</c:v>
                </c:pt>
                <c:pt idx="308">
                  <c:v>8.3715933848687099E-4</c:v>
                </c:pt>
                <c:pt idx="309">
                  <c:v>8.4208327332908092E-4</c:v>
                </c:pt>
                <c:pt idx="310">
                  <c:v>8.4691508210350472E-4</c:v>
                </c:pt>
                <c:pt idx="311">
                  <c:v>8.516543295176525E-4</c:v>
                </c:pt>
                <c:pt idx="312">
                  <c:v>8.5630061097626887E-4</c:v>
                </c:pt>
                <c:pt idx="313">
                  <c:v>8.6085355139450153E-4</c:v>
                </c:pt>
                <c:pt idx="314">
                  <c:v>8.6531280401509509E-4</c:v>
                </c:pt>
                <c:pt idx="315">
                  <c:v>8.6967804923156634E-4</c:v>
                </c:pt>
                <c:pt idx="316">
                  <c:v>8.7394899341923309E-4</c:v>
                </c:pt>
                <c:pt idx="317">
                  <c:v>8.7812536777586998E-4</c:v>
                </c:pt>
                <c:pt idx="318">
                  <c:v>8.8220692717367775E-4</c:v>
                </c:pt>
                <c:pt idx="319">
                  <c:v>8.8619344902415615E-4</c:v>
                </c:pt>
                <c:pt idx="320">
                  <c:v>8.9008473215737463E-4</c:v>
                </c:pt>
                <c:pt idx="321">
                  <c:v>8.9388059571705793E-4</c:v>
                </c:pt>
                <c:pt idx="322">
                  <c:v>8.9758087807279257E-4</c:v>
                </c:pt>
                <c:pt idx="323">
                  <c:v>9.011854357505951E-4</c:v>
                </c:pt>
                <c:pt idx="324">
                  <c:v>9.046941423829746E-4</c:v>
                </c:pt>
                <c:pt idx="325">
                  <c:v>9.0810688767955659E-4</c:v>
                </c:pt>
                <c:pt idx="326">
                  <c:v>9.1142357641924249E-4</c:v>
                </c:pt>
                <c:pt idx="327">
                  <c:v>9.146441274647994E-4</c:v>
                </c:pt>
                <c:pt idx="328">
                  <c:v>9.1776847280070984E-4</c:v>
                </c:pt>
                <c:pt idx="329">
                  <c:v>9.2079655659502429E-4</c:v>
                </c:pt>
                <c:pt idx="330">
                  <c:v>9.237283342858958E-4</c:v>
                </c:pt>
                <c:pt idx="331">
                  <c:v>9.2656377169341234E-4</c:v>
                </c:pt>
                <c:pt idx="332">
                  <c:v>9.2930284415727274E-4</c:v>
                </c:pt>
                <c:pt idx="333">
                  <c:v>9.319455357007934E-4</c:v>
                </c:pt>
                <c:pt idx="334">
                  <c:v>9.3449183822168246E-4</c:v>
                </c:pt>
                <c:pt idx="335">
                  <c:v>9.3694175070995454E-4</c:v>
                </c:pt>
                <c:pt idx="336">
                  <c:v>9.3929527849332002E-4</c:v>
                </c:pt>
                <c:pt idx="337">
                  <c:v>9.4155243251032846E-4</c:v>
                </c:pt>
                <c:pt idx="338">
                  <c:v>9.4371322861150787E-4</c:v>
                </c:pt>
                <c:pt idx="339">
                  <c:v>9.4577768688869997E-4</c:v>
                </c:pt>
                <c:pt idx="340">
                  <c:v>9.4774583103275829E-4</c:v>
                </c:pt>
                <c:pt idx="341">
                  <c:v>9.4961768771973602E-4</c:v>
                </c:pt>
                <c:pt idx="342">
                  <c:v>9.5139328602567225E-4</c:v>
                </c:pt>
                <c:pt idx="343">
                  <c:v>9.5307265687004741E-4</c:v>
                </c:pt>
                <c:pt idx="344">
                  <c:v>9.5465583248796355E-4</c:v>
                </c:pt>
                <c:pt idx="345">
                  <c:v>9.5614284593107789E-4</c:v>
                </c:pt>
                <c:pt idx="346">
                  <c:v>9.575337305973065E-4</c:v>
                </c:pt>
                <c:pt idx="347">
                  <c:v>9.5882851978929527E-4</c:v>
                </c:pt>
                <c:pt idx="348">
                  <c:v>9.6002724630164186E-4</c:v>
                </c:pt>
                <c:pt idx="349">
                  <c:v>9.6112994203684829E-4</c:v>
                </c:pt>
                <c:pt idx="350">
                  <c:v>9.6213663764996716E-4</c:v>
                </c:pt>
                <c:pt idx="351">
                  <c:v>9.6304736222190446E-4</c:v>
                </c:pt>
                <c:pt idx="352">
                  <c:v>9.6386214296133646E-4</c:v>
                </c:pt>
                <c:pt idx="353">
                  <c:v>9.6458100493519369E-4</c:v>
                </c:pt>
                <c:pt idx="354">
                  <c:v>9.6520397082766694E-4</c:v>
                </c:pt>
                <c:pt idx="355">
                  <c:v>9.6573106072769105E-4</c:v>
                </c:pt>
                <c:pt idx="356">
                  <c:v>9.6616229194486012E-4</c:v>
                </c:pt>
                <c:pt idx="357">
                  <c:v>9.6649767885373893E-4</c:v>
                </c:pt>
                <c:pt idx="358">
                  <c:v>9.6673723276653192E-4</c:v>
                </c:pt>
                <c:pt idx="359">
                  <c:v>9.6688096183407933E-4</c:v>
                </c:pt>
              </c:numCache>
            </c:numRef>
          </c:xVal>
          <c:yVal>
            <c:numRef>
              <c:f>'2,3,4,5000 RPM'!$Q$4:$Q$363</c:f>
              <c:numCache>
                <c:formatCode>General</c:formatCode>
                <c:ptCount val="360"/>
                <c:pt idx="0">
                  <c:v>0.92200000000000004</c:v>
                </c:pt>
                <c:pt idx="1">
                  <c:v>0.92800000000000005</c:v>
                </c:pt>
                <c:pt idx="2">
                  <c:v>0.93500000000000005</c:v>
                </c:pt>
                <c:pt idx="3">
                  <c:v>0.94499999999999995</c:v>
                </c:pt>
                <c:pt idx="4">
                  <c:v>0.94299999999999995</c:v>
                </c:pt>
                <c:pt idx="5">
                  <c:v>0.94299999999999995</c:v>
                </c:pt>
                <c:pt idx="6">
                  <c:v>0.94199999999999995</c:v>
                </c:pt>
                <c:pt idx="7">
                  <c:v>0.94</c:v>
                </c:pt>
                <c:pt idx="8">
                  <c:v>0.93799999999999994</c:v>
                </c:pt>
                <c:pt idx="9">
                  <c:v>0.93600000000000005</c:v>
                </c:pt>
                <c:pt idx="10">
                  <c:v>0.93200000000000005</c:v>
                </c:pt>
                <c:pt idx="11">
                  <c:v>0.93400000000000005</c:v>
                </c:pt>
                <c:pt idx="12">
                  <c:v>0.93300000000000005</c:v>
                </c:pt>
                <c:pt idx="13">
                  <c:v>0.93</c:v>
                </c:pt>
                <c:pt idx="14">
                  <c:v>0.93</c:v>
                </c:pt>
                <c:pt idx="15">
                  <c:v>0.92800000000000005</c:v>
                </c:pt>
                <c:pt idx="16">
                  <c:v>0.92300000000000004</c:v>
                </c:pt>
                <c:pt idx="17">
                  <c:v>0.91600000000000004</c:v>
                </c:pt>
                <c:pt idx="18">
                  <c:v>0.91100000000000003</c:v>
                </c:pt>
                <c:pt idx="19">
                  <c:v>0.90400000000000003</c:v>
                </c:pt>
                <c:pt idx="20">
                  <c:v>0.89500000000000002</c:v>
                </c:pt>
                <c:pt idx="21">
                  <c:v>0.89200000000000002</c:v>
                </c:pt>
                <c:pt idx="22">
                  <c:v>0.89100000000000001</c:v>
                </c:pt>
                <c:pt idx="23">
                  <c:v>0.88900000000000001</c:v>
                </c:pt>
                <c:pt idx="24">
                  <c:v>0.88600000000000001</c:v>
                </c:pt>
                <c:pt idx="25">
                  <c:v>0.88</c:v>
                </c:pt>
                <c:pt idx="26">
                  <c:v>0.879</c:v>
                </c:pt>
                <c:pt idx="27">
                  <c:v>0.879</c:v>
                </c:pt>
                <c:pt idx="28">
                  <c:v>0.88300000000000001</c:v>
                </c:pt>
                <c:pt idx="29">
                  <c:v>0.88500000000000001</c:v>
                </c:pt>
                <c:pt idx="30">
                  <c:v>0.88900000000000001</c:v>
                </c:pt>
                <c:pt idx="31">
                  <c:v>0.89700000000000002</c:v>
                </c:pt>
                <c:pt idx="32">
                  <c:v>0.91200000000000003</c:v>
                </c:pt>
                <c:pt idx="33">
                  <c:v>0.92400000000000004</c:v>
                </c:pt>
                <c:pt idx="34">
                  <c:v>0.92500000000000004</c:v>
                </c:pt>
                <c:pt idx="35">
                  <c:v>0.93500000000000005</c:v>
                </c:pt>
                <c:pt idx="36">
                  <c:v>0.95199999999999996</c:v>
                </c:pt>
                <c:pt idx="37">
                  <c:v>0.96499999999999997</c:v>
                </c:pt>
                <c:pt idx="38">
                  <c:v>0.97499999999999998</c:v>
                </c:pt>
                <c:pt idx="39">
                  <c:v>0.98799999999999999</c:v>
                </c:pt>
                <c:pt idx="40">
                  <c:v>1.0009999999999999</c:v>
                </c:pt>
                <c:pt idx="41">
                  <c:v>1.0069999999999999</c:v>
                </c:pt>
                <c:pt idx="42">
                  <c:v>1.0169999999999999</c:v>
                </c:pt>
                <c:pt idx="43">
                  <c:v>1.0149999999999999</c:v>
                </c:pt>
                <c:pt idx="44">
                  <c:v>1.014</c:v>
                </c:pt>
                <c:pt idx="45">
                  <c:v>1.0109999999999999</c:v>
                </c:pt>
                <c:pt idx="46">
                  <c:v>1.006</c:v>
                </c:pt>
                <c:pt idx="47">
                  <c:v>0.99299999999999999</c:v>
                </c:pt>
                <c:pt idx="48">
                  <c:v>0.98099999999999998</c:v>
                </c:pt>
                <c:pt idx="49">
                  <c:v>0.97</c:v>
                </c:pt>
                <c:pt idx="50">
                  <c:v>0.95899999999999996</c:v>
                </c:pt>
                <c:pt idx="51">
                  <c:v>0.95899999999999996</c:v>
                </c:pt>
                <c:pt idx="52">
                  <c:v>0.95699999999999996</c:v>
                </c:pt>
                <c:pt idx="53">
                  <c:v>0.96199999999999997</c:v>
                </c:pt>
                <c:pt idx="54">
                  <c:v>0.96499999999999997</c:v>
                </c:pt>
                <c:pt idx="55">
                  <c:v>0.97299999999999998</c:v>
                </c:pt>
                <c:pt idx="56">
                  <c:v>0.98899999999999999</c:v>
                </c:pt>
                <c:pt idx="57">
                  <c:v>1.002</c:v>
                </c:pt>
                <c:pt idx="58">
                  <c:v>1.0129999999999999</c:v>
                </c:pt>
                <c:pt idx="59">
                  <c:v>1.0249999999999999</c:v>
                </c:pt>
                <c:pt idx="60">
                  <c:v>1.038</c:v>
                </c:pt>
                <c:pt idx="61">
                  <c:v>1.0489999999999999</c:v>
                </c:pt>
                <c:pt idx="62">
                  <c:v>1.06</c:v>
                </c:pt>
                <c:pt idx="63">
                  <c:v>1.07</c:v>
                </c:pt>
                <c:pt idx="64">
                  <c:v>1.075</c:v>
                </c:pt>
                <c:pt idx="65">
                  <c:v>1.08</c:v>
                </c:pt>
                <c:pt idx="66">
                  <c:v>1.077</c:v>
                </c:pt>
                <c:pt idx="67">
                  <c:v>1.0740000000000001</c:v>
                </c:pt>
                <c:pt idx="68">
                  <c:v>1.073</c:v>
                </c:pt>
                <c:pt idx="69">
                  <c:v>1.075</c:v>
                </c:pt>
                <c:pt idx="70">
                  <c:v>1.08</c:v>
                </c:pt>
                <c:pt idx="71">
                  <c:v>1.0820000000000001</c:v>
                </c:pt>
                <c:pt idx="72">
                  <c:v>1.0880000000000001</c:v>
                </c:pt>
                <c:pt idx="73">
                  <c:v>1.101</c:v>
                </c:pt>
                <c:pt idx="74">
                  <c:v>1.0960000000000001</c:v>
                </c:pt>
                <c:pt idx="75">
                  <c:v>1.105</c:v>
                </c:pt>
                <c:pt idx="76">
                  <c:v>1.1220000000000001</c:v>
                </c:pt>
                <c:pt idx="77">
                  <c:v>1.1319999999999999</c:v>
                </c:pt>
                <c:pt idx="78">
                  <c:v>1.1399999999999999</c:v>
                </c:pt>
                <c:pt idx="79">
                  <c:v>1.157</c:v>
                </c:pt>
                <c:pt idx="80">
                  <c:v>1.159</c:v>
                </c:pt>
                <c:pt idx="81">
                  <c:v>1.1679999999999999</c:v>
                </c:pt>
                <c:pt idx="82">
                  <c:v>1.208</c:v>
                </c:pt>
                <c:pt idx="83">
                  <c:v>1.214</c:v>
                </c:pt>
                <c:pt idx="84">
                  <c:v>1.236</c:v>
                </c:pt>
                <c:pt idx="85">
                  <c:v>1.256</c:v>
                </c:pt>
                <c:pt idx="86">
                  <c:v>1.266</c:v>
                </c:pt>
                <c:pt idx="87">
                  <c:v>1.2849999999999999</c:v>
                </c:pt>
                <c:pt idx="88">
                  <c:v>1.306</c:v>
                </c:pt>
                <c:pt idx="89">
                  <c:v>1.3240000000000001</c:v>
                </c:pt>
                <c:pt idx="90">
                  <c:v>1.3460000000000001</c:v>
                </c:pt>
                <c:pt idx="91">
                  <c:v>1.37</c:v>
                </c:pt>
                <c:pt idx="92">
                  <c:v>1.39</c:v>
                </c:pt>
                <c:pt idx="93">
                  <c:v>1.415</c:v>
                </c:pt>
                <c:pt idx="94">
                  <c:v>1.4430000000000001</c:v>
                </c:pt>
                <c:pt idx="95">
                  <c:v>1.4730000000000001</c:v>
                </c:pt>
                <c:pt idx="96">
                  <c:v>1.4990000000000001</c:v>
                </c:pt>
                <c:pt idx="97">
                  <c:v>1.5289999999999999</c:v>
                </c:pt>
                <c:pt idx="98">
                  <c:v>1.5649999999999999</c:v>
                </c:pt>
                <c:pt idx="99">
                  <c:v>1.593</c:v>
                </c:pt>
                <c:pt idx="100">
                  <c:v>1.627</c:v>
                </c:pt>
                <c:pt idx="101">
                  <c:v>1.667</c:v>
                </c:pt>
                <c:pt idx="102">
                  <c:v>1.7070000000000001</c:v>
                </c:pt>
                <c:pt idx="103">
                  <c:v>1.7390000000000001</c:v>
                </c:pt>
                <c:pt idx="104">
                  <c:v>1.784</c:v>
                </c:pt>
                <c:pt idx="105">
                  <c:v>1.825</c:v>
                </c:pt>
                <c:pt idx="106">
                  <c:v>1.871</c:v>
                </c:pt>
                <c:pt idx="107">
                  <c:v>1.9079999999999999</c:v>
                </c:pt>
                <c:pt idx="108">
                  <c:v>1.9610000000000001</c:v>
                </c:pt>
                <c:pt idx="109">
                  <c:v>2.0070000000000001</c:v>
                </c:pt>
                <c:pt idx="110">
                  <c:v>2.0529999999999999</c:v>
                </c:pt>
                <c:pt idx="111">
                  <c:v>2.1059999999999999</c:v>
                </c:pt>
                <c:pt idx="112">
                  <c:v>2.1640000000000001</c:v>
                </c:pt>
                <c:pt idx="113">
                  <c:v>2.2120000000000002</c:v>
                </c:pt>
                <c:pt idx="114">
                  <c:v>2.278</c:v>
                </c:pt>
                <c:pt idx="115">
                  <c:v>2.3359999999999999</c:v>
                </c:pt>
                <c:pt idx="116">
                  <c:v>2.4</c:v>
                </c:pt>
                <c:pt idx="117">
                  <c:v>2.4670000000000001</c:v>
                </c:pt>
                <c:pt idx="118">
                  <c:v>2.5350000000000001</c:v>
                </c:pt>
                <c:pt idx="119">
                  <c:v>2.6019999999999999</c:v>
                </c:pt>
                <c:pt idx="120">
                  <c:v>2.6850000000000001</c:v>
                </c:pt>
                <c:pt idx="121">
                  <c:v>2.7629999999999999</c:v>
                </c:pt>
                <c:pt idx="122">
                  <c:v>2.8460000000000001</c:v>
                </c:pt>
                <c:pt idx="123">
                  <c:v>2.9340000000000002</c:v>
                </c:pt>
                <c:pt idx="124">
                  <c:v>3.02</c:v>
                </c:pt>
                <c:pt idx="125">
                  <c:v>3.117</c:v>
                </c:pt>
                <c:pt idx="126">
                  <c:v>3.2210000000000001</c:v>
                </c:pt>
                <c:pt idx="127">
                  <c:v>3.3140000000000001</c:v>
                </c:pt>
                <c:pt idx="128">
                  <c:v>3.4350000000000001</c:v>
                </c:pt>
                <c:pt idx="129">
                  <c:v>3.5430000000000001</c:v>
                </c:pt>
                <c:pt idx="130">
                  <c:v>3.66</c:v>
                </c:pt>
                <c:pt idx="131">
                  <c:v>3.7930000000000001</c:v>
                </c:pt>
                <c:pt idx="132">
                  <c:v>3.915</c:v>
                </c:pt>
                <c:pt idx="133">
                  <c:v>4.056</c:v>
                </c:pt>
                <c:pt idx="134">
                  <c:v>4.1870000000000003</c:v>
                </c:pt>
                <c:pt idx="135">
                  <c:v>4.3470000000000004</c:v>
                </c:pt>
                <c:pt idx="136">
                  <c:v>4.4989999999999997</c:v>
                </c:pt>
                <c:pt idx="137">
                  <c:v>4.6559999999999997</c:v>
                </c:pt>
                <c:pt idx="138">
                  <c:v>4.8339999999999996</c:v>
                </c:pt>
                <c:pt idx="139">
                  <c:v>5.008</c:v>
                </c:pt>
                <c:pt idx="140">
                  <c:v>5.1989999999999998</c:v>
                </c:pt>
                <c:pt idx="141">
                  <c:v>5.3959999999999999</c:v>
                </c:pt>
                <c:pt idx="142">
                  <c:v>5.6029999999999998</c:v>
                </c:pt>
                <c:pt idx="143">
                  <c:v>5.81</c:v>
                </c:pt>
                <c:pt idx="144">
                  <c:v>6.0369999999999999</c:v>
                </c:pt>
                <c:pt idx="145">
                  <c:v>6.2670000000000003</c:v>
                </c:pt>
                <c:pt idx="146">
                  <c:v>6.5129999999999999</c:v>
                </c:pt>
                <c:pt idx="147">
                  <c:v>6.7530000000000001</c:v>
                </c:pt>
                <c:pt idx="148">
                  <c:v>7.0250000000000004</c:v>
                </c:pt>
                <c:pt idx="149">
                  <c:v>7.2960000000000003</c:v>
                </c:pt>
                <c:pt idx="150">
                  <c:v>7.5819999999999999</c:v>
                </c:pt>
                <c:pt idx="151">
                  <c:v>7.8810000000000002</c:v>
                </c:pt>
                <c:pt idx="152">
                  <c:v>8.1940000000000008</c:v>
                </c:pt>
                <c:pt idx="153">
                  <c:v>8.5109999999999992</c:v>
                </c:pt>
                <c:pt idx="154">
                  <c:v>8.8420000000000005</c:v>
                </c:pt>
                <c:pt idx="155">
                  <c:v>9.1880000000000006</c:v>
                </c:pt>
                <c:pt idx="156">
                  <c:v>9.5389999999999997</c:v>
                </c:pt>
                <c:pt idx="157">
                  <c:v>9.9049999999999994</c:v>
                </c:pt>
                <c:pt idx="158">
                  <c:v>10.275</c:v>
                </c:pt>
                <c:pt idx="159">
                  <c:v>10.656000000000001</c:v>
                </c:pt>
                <c:pt idx="160">
                  <c:v>11.042999999999999</c:v>
                </c:pt>
                <c:pt idx="161">
                  <c:v>11.436999999999999</c:v>
                </c:pt>
                <c:pt idx="162">
                  <c:v>11.837</c:v>
                </c:pt>
                <c:pt idx="163">
                  <c:v>12.236000000000001</c:v>
                </c:pt>
                <c:pt idx="164">
                  <c:v>12.641999999999999</c:v>
                </c:pt>
                <c:pt idx="165">
                  <c:v>13.045</c:v>
                </c:pt>
                <c:pt idx="166">
                  <c:v>13.438000000000001</c:v>
                </c:pt>
                <c:pt idx="167">
                  <c:v>13.824999999999999</c:v>
                </c:pt>
                <c:pt idx="168">
                  <c:v>14.209</c:v>
                </c:pt>
                <c:pt idx="169">
                  <c:v>14.571999999999999</c:v>
                </c:pt>
                <c:pt idx="170">
                  <c:v>14.911</c:v>
                </c:pt>
                <c:pt idx="171">
                  <c:v>15.255000000000001</c:v>
                </c:pt>
                <c:pt idx="172">
                  <c:v>15.574999999999999</c:v>
                </c:pt>
                <c:pt idx="173">
                  <c:v>15.898</c:v>
                </c:pt>
                <c:pt idx="174">
                  <c:v>16.254999999999999</c:v>
                </c:pt>
                <c:pt idx="175">
                  <c:v>16.658000000000001</c:v>
                </c:pt>
                <c:pt idx="176">
                  <c:v>17.193999999999999</c:v>
                </c:pt>
                <c:pt idx="177">
                  <c:v>17.928000000000001</c:v>
                </c:pt>
                <c:pt idx="178">
                  <c:v>18.957999999999998</c:v>
                </c:pt>
                <c:pt idx="179">
                  <c:v>20.387</c:v>
                </c:pt>
                <c:pt idx="180">
                  <c:v>22.321000000000002</c:v>
                </c:pt>
                <c:pt idx="181">
                  <c:v>24.776</c:v>
                </c:pt>
                <c:pt idx="182">
                  <c:v>27.734000000000002</c:v>
                </c:pt>
                <c:pt idx="183">
                  <c:v>31.071999999999999</c:v>
                </c:pt>
                <c:pt idx="184">
                  <c:v>34.481000000000002</c:v>
                </c:pt>
                <c:pt idx="185">
                  <c:v>37.725999999999999</c:v>
                </c:pt>
                <c:pt idx="186">
                  <c:v>40.598999999999997</c:v>
                </c:pt>
                <c:pt idx="187">
                  <c:v>42.886000000000003</c:v>
                </c:pt>
                <c:pt idx="188">
                  <c:v>44.615000000000002</c:v>
                </c:pt>
                <c:pt idx="189">
                  <c:v>45.768999999999998</c:v>
                </c:pt>
                <c:pt idx="190">
                  <c:v>46.405000000000001</c:v>
                </c:pt>
                <c:pt idx="191">
                  <c:v>46.676000000000002</c:v>
                </c:pt>
                <c:pt idx="192">
                  <c:v>46.567999999999998</c:v>
                </c:pt>
                <c:pt idx="193">
                  <c:v>46.167000000000002</c:v>
                </c:pt>
                <c:pt idx="194">
                  <c:v>45.619</c:v>
                </c:pt>
                <c:pt idx="195">
                  <c:v>44.783000000000001</c:v>
                </c:pt>
                <c:pt idx="196">
                  <c:v>43.843000000000004</c:v>
                </c:pt>
                <c:pt idx="197">
                  <c:v>42.774999999999999</c:v>
                </c:pt>
                <c:pt idx="198">
                  <c:v>41.59</c:v>
                </c:pt>
                <c:pt idx="199">
                  <c:v>40.360999999999997</c:v>
                </c:pt>
                <c:pt idx="200">
                  <c:v>39.072000000000003</c:v>
                </c:pt>
                <c:pt idx="201">
                  <c:v>37.816000000000003</c:v>
                </c:pt>
                <c:pt idx="202">
                  <c:v>36.529000000000003</c:v>
                </c:pt>
                <c:pt idx="203">
                  <c:v>35.259</c:v>
                </c:pt>
                <c:pt idx="204">
                  <c:v>34.012</c:v>
                </c:pt>
                <c:pt idx="205">
                  <c:v>32.734000000000002</c:v>
                </c:pt>
                <c:pt idx="206">
                  <c:v>31.527999999999999</c:v>
                </c:pt>
                <c:pt idx="207">
                  <c:v>30.315000000000001</c:v>
                </c:pt>
                <c:pt idx="208">
                  <c:v>29.187000000000001</c:v>
                </c:pt>
                <c:pt idx="209">
                  <c:v>28.052</c:v>
                </c:pt>
                <c:pt idx="210">
                  <c:v>26.956</c:v>
                </c:pt>
                <c:pt idx="211">
                  <c:v>25.902999999999999</c:v>
                </c:pt>
                <c:pt idx="212">
                  <c:v>24.91</c:v>
                </c:pt>
                <c:pt idx="213">
                  <c:v>23.945</c:v>
                </c:pt>
                <c:pt idx="214">
                  <c:v>23.016999999999999</c:v>
                </c:pt>
                <c:pt idx="215">
                  <c:v>22.143999999999998</c:v>
                </c:pt>
                <c:pt idx="216">
                  <c:v>21.298999999999999</c:v>
                </c:pt>
                <c:pt idx="217">
                  <c:v>20.51</c:v>
                </c:pt>
                <c:pt idx="218">
                  <c:v>19.75</c:v>
                </c:pt>
                <c:pt idx="219">
                  <c:v>19.036999999999999</c:v>
                </c:pt>
                <c:pt idx="220">
                  <c:v>18.353999999999999</c:v>
                </c:pt>
                <c:pt idx="221">
                  <c:v>17.696999999999999</c:v>
                </c:pt>
                <c:pt idx="222">
                  <c:v>17.062000000000001</c:v>
                </c:pt>
                <c:pt idx="223">
                  <c:v>16.459</c:v>
                </c:pt>
                <c:pt idx="224">
                  <c:v>15.891</c:v>
                </c:pt>
                <c:pt idx="225">
                  <c:v>15.33</c:v>
                </c:pt>
                <c:pt idx="226">
                  <c:v>14.815</c:v>
                </c:pt>
                <c:pt idx="227">
                  <c:v>14.308999999999999</c:v>
                </c:pt>
                <c:pt idx="228">
                  <c:v>13.84</c:v>
                </c:pt>
                <c:pt idx="229">
                  <c:v>13.382999999999999</c:v>
                </c:pt>
                <c:pt idx="230">
                  <c:v>12.946999999999999</c:v>
                </c:pt>
                <c:pt idx="231">
                  <c:v>12.536</c:v>
                </c:pt>
                <c:pt idx="232">
                  <c:v>12.141</c:v>
                </c:pt>
                <c:pt idx="233">
                  <c:v>11.77</c:v>
                </c:pt>
                <c:pt idx="234">
                  <c:v>11.412000000000001</c:v>
                </c:pt>
                <c:pt idx="235">
                  <c:v>11.066000000000001</c:v>
                </c:pt>
                <c:pt idx="236">
                  <c:v>10.728999999999999</c:v>
                </c:pt>
                <c:pt idx="237">
                  <c:v>10.409000000000001</c:v>
                </c:pt>
                <c:pt idx="238">
                  <c:v>10.102</c:v>
                </c:pt>
                <c:pt idx="239">
                  <c:v>9.8119999999999994</c:v>
                </c:pt>
                <c:pt idx="240">
                  <c:v>9.5350000000000001</c:v>
                </c:pt>
                <c:pt idx="241">
                  <c:v>9.2680000000000007</c:v>
                </c:pt>
                <c:pt idx="242">
                  <c:v>9.01</c:v>
                </c:pt>
                <c:pt idx="243">
                  <c:v>8.7629999999999999</c:v>
                </c:pt>
                <c:pt idx="244">
                  <c:v>8.5259999999999998</c:v>
                </c:pt>
                <c:pt idx="245">
                  <c:v>8.3000000000000007</c:v>
                </c:pt>
                <c:pt idx="246">
                  <c:v>8.0850000000000009</c:v>
                </c:pt>
                <c:pt idx="247">
                  <c:v>7.8780000000000001</c:v>
                </c:pt>
                <c:pt idx="248">
                  <c:v>7.68</c:v>
                </c:pt>
                <c:pt idx="249">
                  <c:v>7.4889999999999999</c:v>
                </c:pt>
                <c:pt idx="250">
                  <c:v>7.3079999999999998</c:v>
                </c:pt>
                <c:pt idx="251">
                  <c:v>7.1319999999999997</c:v>
                </c:pt>
                <c:pt idx="252">
                  <c:v>6.9619999999999997</c:v>
                </c:pt>
                <c:pt idx="253">
                  <c:v>6.7939999999999996</c:v>
                </c:pt>
                <c:pt idx="254">
                  <c:v>6.6349999999999998</c:v>
                </c:pt>
                <c:pt idx="255">
                  <c:v>6.4889999999999999</c:v>
                </c:pt>
                <c:pt idx="256">
                  <c:v>6.3410000000000002</c:v>
                </c:pt>
                <c:pt idx="257">
                  <c:v>6.1980000000000004</c:v>
                </c:pt>
                <c:pt idx="258">
                  <c:v>6.0670000000000002</c:v>
                </c:pt>
                <c:pt idx="259">
                  <c:v>5.931</c:v>
                </c:pt>
                <c:pt idx="260">
                  <c:v>5.8150000000000004</c:v>
                </c:pt>
                <c:pt idx="261">
                  <c:v>5.6959999999999997</c:v>
                </c:pt>
                <c:pt idx="262">
                  <c:v>5.5839999999999996</c:v>
                </c:pt>
                <c:pt idx="263">
                  <c:v>5.4690000000000003</c:v>
                </c:pt>
                <c:pt idx="264">
                  <c:v>5.351</c:v>
                </c:pt>
                <c:pt idx="265">
                  <c:v>5.23</c:v>
                </c:pt>
                <c:pt idx="266">
                  <c:v>5.1260000000000003</c:v>
                </c:pt>
                <c:pt idx="267">
                  <c:v>5.0259999999999998</c:v>
                </c:pt>
                <c:pt idx="268">
                  <c:v>4.9050000000000002</c:v>
                </c:pt>
                <c:pt idx="269">
                  <c:v>4.7930000000000001</c:v>
                </c:pt>
                <c:pt idx="270">
                  <c:v>4.6859999999999999</c:v>
                </c:pt>
                <c:pt idx="271">
                  <c:v>4.5590000000000002</c:v>
                </c:pt>
                <c:pt idx="272">
                  <c:v>4.4480000000000004</c:v>
                </c:pt>
                <c:pt idx="273">
                  <c:v>4.3250000000000002</c:v>
                </c:pt>
                <c:pt idx="274">
                  <c:v>4.2539999999999996</c:v>
                </c:pt>
                <c:pt idx="275">
                  <c:v>4.141</c:v>
                </c:pt>
                <c:pt idx="276">
                  <c:v>4.0439999999999996</c:v>
                </c:pt>
                <c:pt idx="277">
                  <c:v>3.9809999999999999</c:v>
                </c:pt>
                <c:pt idx="278">
                  <c:v>3.863</c:v>
                </c:pt>
                <c:pt idx="279">
                  <c:v>3.8090000000000002</c:v>
                </c:pt>
                <c:pt idx="280">
                  <c:v>3.7240000000000002</c:v>
                </c:pt>
                <c:pt idx="281">
                  <c:v>3.6349999999999998</c:v>
                </c:pt>
                <c:pt idx="282">
                  <c:v>3.5659999999999998</c:v>
                </c:pt>
                <c:pt idx="283">
                  <c:v>3.4950000000000001</c:v>
                </c:pt>
                <c:pt idx="284">
                  <c:v>3.4060000000000001</c:v>
                </c:pt>
                <c:pt idx="285">
                  <c:v>3.3580000000000001</c:v>
                </c:pt>
                <c:pt idx="286">
                  <c:v>3.2719999999999998</c:v>
                </c:pt>
                <c:pt idx="287">
                  <c:v>3.1909999999999998</c:v>
                </c:pt>
                <c:pt idx="288">
                  <c:v>3.1230000000000002</c:v>
                </c:pt>
                <c:pt idx="289">
                  <c:v>3.0329999999999999</c:v>
                </c:pt>
                <c:pt idx="290">
                  <c:v>2.9340000000000002</c:v>
                </c:pt>
                <c:pt idx="291">
                  <c:v>2.8570000000000002</c:v>
                </c:pt>
                <c:pt idx="292">
                  <c:v>2.7570000000000001</c:v>
                </c:pt>
                <c:pt idx="293">
                  <c:v>2.657</c:v>
                </c:pt>
                <c:pt idx="294">
                  <c:v>2.5529999999999999</c:v>
                </c:pt>
                <c:pt idx="295">
                  <c:v>2.4670000000000001</c:v>
                </c:pt>
                <c:pt idx="296">
                  <c:v>2.3420000000000001</c:v>
                </c:pt>
                <c:pt idx="297">
                  <c:v>2.2410000000000001</c:v>
                </c:pt>
                <c:pt idx="298">
                  <c:v>2.1509999999999998</c:v>
                </c:pt>
                <c:pt idx="299">
                  <c:v>2.048</c:v>
                </c:pt>
                <c:pt idx="300">
                  <c:v>1.9330000000000001</c:v>
                </c:pt>
                <c:pt idx="301">
                  <c:v>1.845</c:v>
                </c:pt>
                <c:pt idx="302">
                  <c:v>1.7529999999999999</c:v>
                </c:pt>
                <c:pt idx="303">
                  <c:v>1.64</c:v>
                </c:pt>
                <c:pt idx="304">
                  <c:v>1.538</c:v>
                </c:pt>
                <c:pt idx="305">
                  <c:v>1.446</c:v>
                </c:pt>
                <c:pt idx="306">
                  <c:v>1.351</c:v>
                </c:pt>
                <c:pt idx="307">
                  <c:v>1.258</c:v>
                </c:pt>
                <c:pt idx="308">
                  <c:v>1.1870000000000001</c:v>
                </c:pt>
                <c:pt idx="309">
                  <c:v>1.1379999999999999</c:v>
                </c:pt>
                <c:pt idx="310">
                  <c:v>1.093</c:v>
                </c:pt>
                <c:pt idx="311">
                  <c:v>1.05</c:v>
                </c:pt>
                <c:pt idx="312">
                  <c:v>1.022</c:v>
                </c:pt>
                <c:pt idx="313">
                  <c:v>1.002</c:v>
                </c:pt>
                <c:pt idx="314">
                  <c:v>0.97799999999999998</c:v>
                </c:pt>
                <c:pt idx="315">
                  <c:v>0.95799999999999996</c:v>
                </c:pt>
                <c:pt idx="316">
                  <c:v>0.94899999999999995</c:v>
                </c:pt>
                <c:pt idx="317">
                  <c:v>0.94499999999999995</c:v>
                </c:pt>
                <c:pt idx="318">
                  <c:v>0.94299999999999995</c:v>
                </c:pt>
                <c:pt idx="319">
                  <c:v>0.93799999999999994</c:v>
                </c:pt>
                <c:pt idx="320">
                  <c:v>0.94199999999999995</c:v>
                </c:pt>
                <c:pt idx="321">
                  <c:v>0.95699999999999996</c:v>
                </c:pt>
                <c:pt idx="322">
                  <c:v>0.97099999999999997</c:v>
                </c:pt>
                <c:pt idx="323">
                  <c:v>0.97499999999999998</c:v>
                </c:pt>
                <c:pt idx="324">
                  <c:v>0.97199999999999998</c:v>
                </c:pt>
                <c:pt idx="325">
                  <c:v>0.96599999999999997</c:v>
                </c:pt>
                <c:pt idx="326">
                  <c:v>0.96599999999999997</c:v>
                </c:pt>
                <c:pt idx="327">
                  <c:v>0.96499999999999997</c:v>
                </c:pt>
                <c:pt idx="328">
                  <c:v>0.96199999999999997</c:v>
                </c:pt>
                <c:pt idx="329">
                  <c:v>0.95299999999999996</c:v>
                </c:pt>
                <c:pt idx="330">
                  <c:v>0.94599999999999995</c:v>
                </c:pt>
                <c:pt idx="331">
                  <c:v>0.95099999999999996</c:v>
                </c:pt>
                <c:pt idx="332">
                  <c:v>0.96099999999999997</c:v>
                </c:pt>
                <c:pt idx="333">
                  <c:v>0.96699999999999997</c:v>
                </c:pt>
                <c:pt idx="334">
                  <c:v>0.97199999999999998</c:v>
                </c:pt>
                <c:pt idx="335">
                  <c:v>0.98299999999999998</c:v>
                </c:pt>
                <c:pt idx="336">
                  <c:v>0.98799999999999999</c:v>
                </c:pt>
                <c:pt idx="337">
                  <c:v>0.99</c:v>
                </c:pt>
                <c:pt idx="338">
                  <c:v>0.98899999999999999</c:v>
                </c:pt>
                <c:pt idx="339">
                  <c:v>0.98799999999999999</c:v>
                </c:pt>
                <c:pt idx="340">
                  <c:v>0.97699999999999998</c:v>
                </c:pt>
                <c:pt idx="341">
                  <c:v>0.96699999999999997</c:v>
                </c:pt>
                <c:pt idx="342">
                  <c:v>0.95499999999999996</c:v>
                </c:pt>
                <c:pt idx="343">
                  <c:v>0.94099999999999995</c:v>
                </c:pt>
                <c:pt idx="344">
                  <c:v>0.92500000000000004</c:v>
                </c:pt>
                <c:pt idx="345">
                  <c:v>0.91400000000000003</c:v>
                </c:pt>
                <c:pt idx="346">
                  <c:v>0.91</c:v>
                </c:pt>
                <c:pt idx="347">
                  <c:v>0.90400000000000003</c:v>
                </c:pt>
                <c:pt idx="348">
                  <c:v>0.90200000000000002</c:v>
                </c:pt>
                <c:pt idx="349">
                  <c:v>0.90100000000000002</c:v>
                </c:pt>
                <c:pt idx="350">
                  <c:v>0.89700000000000002</c:v>
                </c:pt>
                <c:pt idx="351">
                  <c:v>0.89400000000000002</c:v>
                </c:pt>
                <c:pt idx="352">
                  <c:v>0.89300000000000002</c:v>
                </c:pt>
                <c:pt idx="353">
                  <c:v>0.89200000000000002</c:v>
                </c:pt>
                <c:pt idx="354">
                  <c:v>0.88700000000000001</c:v>
                </c:pt>
                <c:pt idx="355">
                  <c:v>0.88900000000000001</c:v>
                </c:pt>
                <c:pt idx="356">
                  <c:v>0.89300000000000002</c:v>
                </c:pt>
                <c:pt idx="357">
                  <c:v>0.90200000000000002</c:v>
                </c:pt>
                <c:pt idx="358">
                  <c:v>0.90800000000000003</c:v>
                </c:pt>
                <c:pt idx="359">
                  <c:v>0.90900000000000003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80A-48D9-96B7-65BDFC6825BE}"/>
            </c:ext>
          </c:extLst>
        </c:ser>
        <c:ser>
          <c:idx val="2"/>
          <c:order val="2"/>
          <c:tx>
            <c:v>4000RPM</c:v>
          </c:tx>
          <c:marker>
            <c:symbol val="none"/>
          </c:marker>
          <c:xVal>
            <c:numRef>
              <c:f>'2,3,4,5000 RPM'!$AC$4:$AC$363</c:f>
              <c:numCache>
                <c:formatCode>General</c:formatCode>
                <c:ptCount val="360"/>
                <c:pt idx="0">
                  <c:v>9.669288709751603E-4</c:v>
                </c:pt>
                <c:pt idx="1">
                  <c:v>9.6688096183407933E-4</c:v>
                </c:pt>
                <c:pt idx="2">
                  <c:v>9.6673723276653192E-4</c:v>
                </c:pt>
                <c:pt idx="3">
                  <c:v>9.6649767885373893E-4</c:v>
                </c:pt>
                <c:pt idx="4">
                  <c:v>9.6616229194486012E-4</c:v>
                </c:pt>
                <c:pt idx="5">
                  <c:v>9.6573106072769105E-4</c:v>
                </c:pt>
                <c:pt idx="6">
                  <c:v>9.6520397082766694E-4</c:v>
                </c:pt>
                <c:pt idx="7">
                  <c:v>9.6458100493519369E-4</c:v>
                </c:pt>
                <c:pt idx="8">
                  <c:v>9.6386214296133646E-4</c:v>
                </c:pt>
                <c:pt idx="9">
                  <c:v>9.6304736222190446E-4</c:v>
                </c:pt>
                <c:pt idx="10">
                  <c:v>9.6213663764996716E-4</c:v>
                </c:pt>
                <c:pt idx="11">
                  <c:v>9.6112994203684829E-4</c:v>
                </c:pt>
                <c:pt idx="12">
                  <c:v>9.6002724630164186E-4</c:v>
                </c:pt>
                <c:pt idx="13">
                  <c:v>9.5882851978929527E-4</c:v>
                </c:pt>
                <c:pt idx="14">
                  <c:v>9.575337305973065E-4</c:v>
                </c:pt>
                <c:pt idx="15">
                  <c:v>9.5614284593107789E-4</c:v>
                </c:pt>
                <c:pt idx="16">
                  <c:v>9.5465583248796355E-4</c:v>
                </c:pt>
                <c:pt idx="17">
                  <c:v>9.5307265687004741E-4</c:v>
                </c:pt>
                <c:pt idx="18">
                  <c:v>9.5139328602567225E-4</c:v>
                </c:pt>
                <c:pt idx="19">
                  <c:v>9.4961768771973602E-4</c:v>
                </c:pt>
                <c:pt idx="20">
                  <c:v>9.4774583103275829E-4</c:v>
                </c:pt>
                <c:pt idx="21">
                  <c:v>9.4577768688869997E-4</c:v>
                </c:pt>
                <c:pt idx="22">
                  <c:v>9.4371322861150787E-4</c:v>
                </c:pt>
                <c:pt idx="23">
                  <c:v>9.4155243251032846E-4</c:v>
                </c:pt>
                <c:pt idx="24">
                  <c:v>9.3929527849332002E-4</c:v>
                </c:pt>
                <c:pt idx="25">
                  <c:v>9.3694175070995454E-4</c:v>
                </c:pt>
                <c:pt idx="26">
                  <c:v>9.3449183822168246E-4</c:v>
                </c:pt>
                <c:pt idx="27">
                  <c:v>9.319455357007934E-4</c:v>
                </c:pt>
                <c:pt idx="28">
                  <c:v>9.2930284415727274E-4</c:v>
                </c:pt>
                <c:pt idx="29">
                  <c:v>9.2656377169341234E-4</c:v>
                </c:pt>
                <c:pt idx="30">
                  <c:v>9.237283342858958E-4</c:v>
                </c:pt>
                <c:pt idx="31">
                  <c:v>9.2079655659502429E-4</c:v>
                </c:pt>
                <c:pt idx="32">
                  <c:v>9.1776847280070984E-4</c:v>
                </c:pt>
                <c:pt idx="33">
                  <c:v>9.146441274647994E-4</c:v>
                </c:pt>
                <c:pt idx="34">
                  <c:v>9.1142357641924249E-4</c:v>
                </c:pt>
                <c:pt idx="35">
                  <c:v>9.0810688767955659E-4</c:v>
                </c:pt>
                <c:pt idx="36">
                  <c:v>9.046941423829746E-4</c:v>
                </c:pt>
                <c:pt idx="37">
                  <c:v>9.011854357505951E-4</c:v>
                </c:pt>
                <c:pt idx="38">
                  <c:v>8.9758087807279257E-4</c:v>
                </c:pt>
                <c:pt idx="39">
                  <c:v>8.9388059571705793E-4</c:v>
                </c:pt>
                <c:pt idx="40">
                  <c:v>8.9008473215737463E-4</c:v>
                </c:pt>
                <c:pt idx="41">
                  <c:v>8.8619344902415615E-4</c:v>
                </c:pt>
                <c:pt idx="42">
                  <c:v>8.8220692717367775E-4</c:v>
                </c:pt>
                <c:pt idx="43">
                  <c:v>8.7812536777586998E-4</c:v>
                </c:pt>
                <c:pt idx="44">
                  <c:v>8.7394899341923309E-4</c:v>
                </c:pt>
                <c:pt idx="45">
                  <c:v>8.6967804923156634E-4</c:v>
                </c:pt>
                <c:pt idx="46">
                  <c:v>8.6531280401509509E-4</c:v>
                </c:pt>
                <c:pt idx="47">
                  <c:v>8.6085355139450153E-4</c:v>
                </c:pt>
                <c:pt idx="48">
                  <c:v>8.5630061097626887E-4</c:v>
                </c:pt>
                <c:pt idx="49">
                  <c:v>8.516543295176525E-4</c:v>
                </c:pt>
                <c:pt idx="50">
                  <c:v>8.4691508210350472E-4</c:v>
                </c:pt>
                <c:pt idx="51">
                  <c:v>8.4208327332908092E-4</c:v>
                </c:pt>
                <c:pt idx="52">
                  <c:v>8.3715933848687099E-4</c:v>
                </c:pt>
                <c:pt idx="53">
                  <c:v>8.3214374475539953E-4</c:v>
                </c:pt>
                <c:pt idx="54">
                  <c:v>8.2703699238785794E-4</c:v>
                </c:pt>
                <c:pt idx="55">
                  <c:v>8.2183961589834273E-4</c:v>
                </c:pt>
                <c:pt idx="56">
                  <c:v>8.1655218524338434E-4</c:v>
                </c:pt>
                <c:pt idx="57">
                  <c:v>8.1117530699638266E-4</c:v>
                </c:pt>
                <c:pt idx="58">
                  <c:v>8.0570962551247606E-4</c:v>
                </c:pt>
                <c:pt idx="59">
                  <c:v>8.0015582408130806E-4</c:v>
                </c:pt>
                <c:pt idx="60">
                  <c:v>7.9451462606508266E-4</c:v>
                </c:pt>
                <c:pt idx="61">
                  <c:v>7.8878679601924616E-4</c:v>
                </c:pt>
                <c:pt idx="62">
                  <c:v>7.8297314079306499E-4</c:v>
                </c:pt>
                <c:pt idx="63">
                  <c:v>7.7707451060733625E-4</c:v>
                </c:pt>
                <c:pt idx="64">
                  <c:v>7.7109180010641602E-4</c:v>
                </c:pt>
                <c:pt idx="65">
                  <c:v>7.6502594938172039E-4</c:v>
                </c:pt>
                <c:pt idx="66">
                  <c:v>7.5887794496383204E-4</c:v>
                </c:pt>
                <c:pt idx="67">
                  <c:v>7.5264882078032497E-4</c:v>
                </c:pt>
                <c:pt idx="68">
                  <c:v>7.4633965907641784E-4</c:v>
                </c:pt>
                <c:pt idx="69">
                  <c:v>7.3995159129556566E-4</c:v>
                </c:pt>
                <c:pt idx="70">
                  <c:v>7.334857989171156E-4</c:v>
                </c:pt>
                <c:pt idx="71">
                  <c:v>7.2694351424817439E-4</c:v>
                </c:pt>
                <c:pt idx="72">
                  <c:v>7.2032602116686923E-4</c:v>
                </c:pt>
                <c:pt idx="73">
                  <c:v>7.1363465581423115E-4</c:v>
                </c:pt>
                <c:pt idx="74">
                  <c:v>7.0687080723197979E-4</c:v>
                </c:pt>
                <c:pt idx="75">
                  <c:v>7.0003591794356589E-4</c:v>
                </c:pt>
                <c:pt idx="76">
                  <c:v>6.9313148447589098E-4</c:v>
                </c:pt>
                <c:pt idx="77">
                  <c:v>6.8615905781922834E-4</c:v>
                </c:pt>
                <c:pt idx="78">
                  <c:v>6.7912024382295755E-4</c:v>
                </c:pt>
                <c:pt idx="79">
                  <c:v>6.7201670352483962E-4</c:v>
                </c:pt>
                <c:pt idx="80">
                  <c:v>6.6485015341168031E-4</c:v>
                </c:pt>
                <c:pt idx="81">
                  <c:v>6.5762236560936121E-4</c:v>
                </c:pt>
                <c:pt idx="82">
                  <c:v>6.5033516800035618E-4</c:v>
                </c:pt>
                <c:pt idx="83">
                  <c:v>6.4299044426699772E-4</c:v>
                </c:pt>
                <c:pt idx="84">
                  <c:v>6.3559013385892666E-4</c:v>
                </c:pt>
                <c:pt idx="85">
                  <c:v>6.2813623188331079E-4</c:v>
                </c:pt>
                <c:pt idx="86">
                  <c:v>6.2063078891660191E-4</c:v>
                </c:pt>
                <c:pt idx="87">
                  <c:v>6.1307591073677271E-4</c:v>
                </c:pt>
                <c:pt idx="88">
                  <c:v>6.054737579751716E-4</c:v>
                </c:pt>
                <c:pt idx="89">
                  <c:v>5.9782654568730869E-4</c:v>
                </c:pt>
                <c:pt idx="90">
                  <c:v>5.9013654284209723E-4</c:v>
                </c:pt>
                <c:pt idx="91">
                  <c:v>5.8240607172926179E-4</c:v>
                </c:pt>
                <c:pt idx="92">
                  <c:v>5.7463750728482712E-4</c:v>
                </c:pt>
                <c:pt idx="93">
                  <c:v>5.6683327633480821E-4</c:v>
                </c:pt>
                <c:pt idx="94">
                  <c:v>5.5899585675741866E-4</c:v>
                </c:pt>
                <c:pt idx="95">
                  <c:v>5.5112777656431567E-4</c:v>
                </c:pt>
                <c:pt idx="96">
                  <c:v>5.4323161290160743E-4</c:v>
                </c:pt>
                <c:pt idx="97">
                  <c:v>5.3530999097153495E-4</c:v>
                </c:pt>
                <c:pt idx="98">
                  <c:v>5.2736558287594772E-4</c:v>
                </c:pt>
                <c:pt idx="99">
                  <c:v>5.1940110638286916E-4</c:v>
                </c:pt>
                <c:pt idx="100">
                  <c:v>5.1141932361764423E-4</c:v>
                </c:pt>
                <c:pt idx="101">
                  <c:v>5.0342303968033272E-4</c:v>
                </c:pt>
                <c:pt idx="102">
                  <c:v>4.9541510119119044E-4</c:v>
                </c:pt>
                <c:pt idx="103">
                  <c:v>4.8739839476623836E-4</c:v>
                </c:pt>
                <c:pt idx="104">
                  <c:v>4.793758454250816E-4</c:v>
                </c:pt>
                <c:pt idx="105">
                  <c:v>4.713504149332896E-4</c:v>
                </c:pt>
                <c:pt idx="106">
                  <c:v>4.6332510008177978E-4</c:v>
                </c:pt>
                <c:pt idx="107">
                  <c:v>4.5530293090578528E-4</c:v>
                </c:pt>
                <c:pt idx="108">
                  <c:v>4.4728696884610043E-4</c:v>
                </c:pt>
                <c:pt idx="109">
                  <c:v>4.3928030485540829E-4</c:v>
                </c:pt>
                <c:pt idx="110">
                  <c:v>4.3128605745258925E-4</c:v>
                </c:pt>
                <c:pt idx="111">
                  <c:v>4.2330737072800379E-4</c:v>
                </c:pt>
                <c:pt idx="112">
                  <c:v>4.1534741230280685E-4</c:v>
                </c:pt>
                <c:pt idx="113">
                  <c:v>4.0740937124542607E-4</c:v>
                </c:pt>
                <c:pt idx="114">
                  <c:v>3.9949645594838305E-4</c:v>
                </c:pt>
                <c:pt idx="115">
                  <c:v>3.9161189196868212E-4</c:v>
                </c:pt>
                <c:pt idx="116">
                  <c:v>3.8375891983501956E-4</c:v>
                </c:pt>
                <c:pt idx="117">
                  <c:v>3.7594079282509026E-4</c:v>
                </c:pt>
                <c:pt idx="118">
                  <c:v>3.6816077471627537E-4</c:v>
                </c:pt>
                <c:pt idx="119">
                  <c:v>3.6042213751299784E-4</c:v>
                </c:pt>
                <c:pt idx="120">
                  <c:v>3.5272815915401805E-4</c:v>
                </c:pt>
                <c:pt idx="121">
                  <c:v>3.4508212120292977E-4</c:v>
                </c:pt>
                <c:pt idx="122">
                  <c:v>3.3748730652507911E-4</c:v>
                </c:pt>
                <c:pt idx="123">
                  <c:v>3.2994699695410186E-4</c:v>
                </c:pt>
                <c:pt idx="124">
                  <c:v>3.2246447095122193E-4</c:v>
                </c:pt>
                <c:pt idx="125">
                  <c:v>3.1504300126040707E-4</c:v>
                </c:pt>
                <c:pt idx="126">
                  <c:v>3.0768585256241718E-4</c:v>
                </c:pt>
                <c:pt idx="127">
                  <c:v>3.0039627913071147E-4</c:v>
                </c:pt>
                <c:pt idx="128">
                  <c:v>2.9317752249211873E-4</c:v>
                </c:pt>
                <c:pt idx="129">
                  <c:v>2.8603280909508648E-4</c:v>
                </c:pt>
                <c:pt idx="130">
                  <c:v>2.7896534798825545E-4</c:v>
                </c:pt>
                <c:pt idx="131">
                  <c:v>2.7197832851201271E-4</c:v>
                </c:pt>
                <c:pt idx="132">
                  <c:v>2.6507491800559224E-4</c:v>
                </c:pt>
                <c:pt idx="133">
                  <c:v>2.5825825953219899E-4</c:v>
                </c:pt>
                <c:pt idx="134">
                  <c:v>2.5153146962453928E-4</c:v>
                </c:pt>
                <c:pt idx="135">
                  <c:v>2.4489763605304622E-4</c:v>
                </c:pt>
                <c:pt idx="136">
                  <c:v>2.3835981561898644E-4</c:v>
                </c:pt>
                <c:pt idx="137">
                  <c:v>2.319210319745453E-4</c:v>
                </c:pt>
                <c:pt idx="138">
                  <c:v>2.2558427347188251E-4</c:v>
                </c:pt>
                <c:pt idx="139">
                  <c:v>2.1935249104305379E-4</c:v>
                </c:pt>
                <c:pt idx="140">
                  <c:v>2.1322859611260002E-4</c:v>
                </c:pt>
                <c:pt idx="141">
                  <c:v>2.072154585445027E-4</c:v>
                </c:pt>
                <c:pt idx="142">
                  <c:v>2.0131590462511433E-4</c:v>
                </c:pt>
                <c:pt idx="143">
                  <c:v>1.955327150835759E-4</c:v>
                </c:pt>
                <c:pt idx="144">
                  <c:v>1.8986862315114114E-4</c:v>
                </c:pt>
                <c:pt idx="145">
                  <c:v>1.8432631266073737E-4</c:v>
                </c:pt>
                <c:pt idx="146">
                  <c:v>1.7890841618800802E-4</c:v>
                </c:pt>
                <c:pt idx="147">
                  <c:v>1.7361751323498962E-4</c:v>
                </c:pt>
                <c:pt idx="148">
                  <c:v>1.6845612845750542E-4</c:v>
                </c:pt>
                <c:pt idx="149">
                  <c:v>1.6342672993726373E-4</c:v>
                </c:pt>
                <c:pt idx="150">
                  <c:v>1.5853172749958505E-4</c:v>
                </c:pt>
                <c:pt idx="151">
                  <c:v>1.5377347107760502E-4</c:v>
                </c:pt>
                <c:pt idx="152">
                  <c:v>1.4915424912372374E-4</c:v>
                </c:pt>
                <c:pt idx="153">
                  <c:v>1.4467628706901924E-4</c:v>
                </c:pt>
                <c:pt idx="154">
                  <c:v>1.4034174583126469E-4</c:v>
                </c:pt>
                <c:pt idx="155">
                  <c:v>1.3615272037214017E-4</c:v>
                </c:pt>
                <c:pt idx="156">
                  <c:v>1.3211123830416755E-4</c:v>
                </c:pt>
                <c:pt idx="157">
                  <c:v>1.2821925854784654E-4</c:v>
                </c:pt>
                <c:pt idx="158">
                  <c:v>1.2447867003942102E-4</c:v>
                </c:pt>
                <c:pt idx="159">
                  <c:v>1.2089129048965279E-4</c:v>
                </c:pt>
                <c:pt idx="160">
                  <c:v>1.1745886519394763E-4</c:v>
                </c:pt>
                <c:pt idx="161">
                  <c:v>1.1418306589412685E-4</c:v>
                </c:pt>
                <c:pt idx="162">
                  <c:v>1.1106548969210958E-4</c:v>
                </c:pt>
                <c:pt idx="163">
                  <c:v>1.0810765801573283E-4</c:v>
                </c:pt>
                <c:pt idx="164">
                  <c:v>1.0531101563690748E-4</c:v>
                </c:pt>
                <c:pt idx="165">
                  <c:v>1.0267692974228131E-4</c:v>
                </c:pt>
                <c:pt idx="166">
                  <c:v>1.0020668905655064E-4</c:v>
                </c:pt>
                <c:pt idx="167">
                  <c:v>9.7901503018546761E-5</c:v>
                </c:pt>
                <c:pt idx="168">
                  <c:v>9.5762501010196447E-5</c:v>
                </c:pt>
                <c:pt idx="169">
                  <c:v>9.3790731638442357E-5</c:v>
                </c:pt>
                <c:pt idx="170">
                  <c:v>9.1987162070191711E-5</c:v>
                </c:pt>
                <c:pt idx="171">
                  <c:v>9.0352677420348106E-5</c:v>
                </c:pt>
                <c:pt idx="172">
                  <c:v>8.8888080192973105E-5</c:v>
                </c:pt>
                <c:pt idx="173">
                  <c:v>8.7594089775606737E-5</c:v>
                </c:pt>
                <c:pt idx="174">
                  <c:v>8.6471341986777024E-5</c:v>
                </c:pt>
                <c:pt idx="175">
                  <c:v>8.5520388676717081E-5</c:v>
                </c:pt>
                <c:pt idx="176">
                  <c:v>8.4741697381301274E-5</c:v>
                </c:pt>
                <c:pt idx="177">
                  <c:v>8.4135651029212277E-5</c:v>
                </c:pt>
                <c:pt idx="178">
                  <c:v>8.3702547702345356E-5</c:v>
                </c:pt>
                <c:pt idx="179">
                  <c:v>8.3442600449452846E-5</c:v>
                </c:pt>
                <c:pt idx="180">
                  <c:v>8.3355937153031058E-5</c:v>
                </c:pt>
                <c:pt idx="181">
                  <c:v>8.3442600449452846E-5</c:v>
                </c:pt>
                <c:pt idx="182">
                  <c:v>8.3702547702345356E-5</c:v>
                </c:pt>
                <c:pt idx="183">
                  <c:v>8.4135651029212277E-5</c:v>
                </c:pt>
                <c:pt idx="184">
                  <c:v>8.4741697381301274E-5</c:v>
                </c:pt>
                <c:pt idx="185">
                  <c:v>8.5520388676717081E-5</c:v>
                </c:pt>
                <c:pt idx="186">
                  <c:v>8.6471341986777024E-5</c:v>
                </c:pt>
                <c:pt idx="187">
                  <c:v>8.7594089775606737E-5</c:v>
                </c:pt>
                <c:pt idx="188">
                  <c:v>8.8888080192973105E-5</c:v>
                </c:pt>
                <c:pt idx="189">
                  <c:v>9.0352677420348106E-5</c:v>
                </c:pt>
                <c:pt idx="190">
                  <c:v>9.1987162070191711E-5</c:v>
                </c:pt>
                <c:pt idx="191">
                  <c:v>9.3790731638442357E-5</c:v>
                </c:pt>
                <c:pt idx="192">
                  <c:v>9.5762501010196447E-5</c:v>
                </c:pt>
                <c:pt idx="193">
                  <c:v>9.7901503018546761E-5</c:v>
                </c:pt>
                <c:pt idx="194">
                  <c:v>1.0020668905655064E-4</c:v>
                </c:pt>
                <c:pt idx="195">
                  <c:v>1.0267692974228131E-4</c:v>
                </c:pt>
                <c:pt idx="196">
                  <c:v>1.0531101563690748E-4</c:v>
                </c:pt>
                <c:pt idx="197">
                  <c:v>1.0810765801573283E-4</c:v>
                </c:pt>
                <c:pt idx="198">
                  <c:v>1.1106548969210958E-4</c:v>
                </c:pt>
                <c:pt idx="199">
                  <c:v>1.1418306589412685E-4</c:v>
                </c:pt>
                <c:pt idx="200">
                  <c:v>1.1745886519394763E-4</c:v>
                </c:pt>
                <c:pt idx="201">
                  <c:v>1.2089129048965279E-4</c:v>
                </c:pt>
                <c:pt idx="202">
                  <c:v>1.2447867003942102E-4</c:v>
                </c:pt>
                <c:pt idx="203">
                  <c:v>1.2821925854784654E-4</c:v>
                </c:pt>
                <c:pt idx="204">
                  <c:v>1.3211123830416755E-4</c:v>
                </c:pt>
                <c:pt idx="205">
                  <c:v>1.3615272037214017E-4</c:v>
                </c:pt>
                <c:pt idx="206">
                  <c:v>1.4034174583126469E-4</c:v>
                </c:pt>
                <c:pt idx="207">
                  <c:v>1.4467628706901924E-4</c:v>
                </c:pt>
                <c:pt idx="208">
                  <c:v>1.4915424912372374E-4</c:v>
                </c:pt>
                <c:pt idx="209">
                  <c:v>1.5377347107760502E-4</c:v>
                </c:pt>
                <c:pt idx="210">
                  <c:v>1.5853172749958505E-4</c:v>
                </c:pt>
                <c:pt idx="211">
                  <c:v>1.6342672993726373E-4</c:v>
                </c:pt>
                <c:pt idx="212">
                  <c:v>1.6845612845750542E-4</c:v>
                </c:pt>
                <c:pt idx="213">
                  <c:v>1.7361751323498962E-4</c:v>
                </c:pt>
                <c:pt idx="214">
                  <c:v>1.7890841618800802E-4</c:v>
                </c:pt>
                <c:pt idx="215">
                  <c:v>1.8432631266073737E-4</c:v>
                </c:pt>
                <c:pt idx="216">
                  <c:v>1.8986862315114114E-4</c:v>
                </c:pt>
                <c:pt idx="217">
                  <c:v>1.955327150835759E-4</c:v>
                </c:pt>
                <c:pt idx="218">
                  <c:v>2.0131590462511433E-4</c:v>
                </c:pt>
                <c:pt idx="219">
                  <c:v>2.072154585445027E-4</c:v>
                </c:pt>
                <c:pt idx="220">
                  <c:v>2.1322859611260002E-4</c:v>
                </c:pt>
                <c:pt idx="221">
                  <c:v>2.1935249104305379E-4</c:v>
                </c:pt>
                <c:pt idx="222">
                  <c:v>2.2558427347188251E-4</c:v>
                </c:pt>
                <c:pt idx="223">
                  <c:v>2.319210319745453E-4</c:v>
                </c:pt>
                <c:pt idx="224">
                  <c:v>2.3835981561898644E-4</c:v>
                </c:pt>
                <c:pt idx="225">
                  <c:v>2.4489763605304622E-4</c:v>
                </c:pt>
                <c:pt idx="226">
                  <c:v>2.5153146962453928E-4</c:v>
                </c:pt>
                <c:pt idx="227">
                  <c:v>2.5825825953219899E-4</c:v>
                </c:pt>
                <c:pt idx="228">
                  <c:v>2.6507491800559224E-4</c:v>
                </c:pt>
                <c:pt idx="229">
                  <c:v>2.7197832851201271E-4</c:v>
                </c:pt>
                <c:pt idx="230">
                  <c:v>2.7896534798825545E-4</c:v>
                </c:pt>
                <c:pt idx="231">
                  <c:v>2.8603280909508648E-4</c:v>
                </c:pt>
                <c:pt idx="232">
                  <c:v>2.9317752249211873E-4</c:v>
                </c:pt>
                <c:pt idx="233">
                  <c:v>3.0039627913071147E-4</c:v>
                </c:pt>
                <c:pt idx="234">
                  <c:v>3.0768585256241718E-4</c:v>
                </c:pt>
                <c:pt idx="235">
                  <c:v>3.1504300126040707E-4</c:v>
                </c:pt>
                <c:pt idx="236">
                  <c:v>3.2246447095122193E-4</c:v>
                </c:pt>
                <c:pt idx="237">
                  <c:v>3.2994699695410186E-4</c:v>
                </c:pt>
                <c:pt idx="238">
                  <c:v>3.3748730652507911E-4</c:v>
                </c:pt>
                <c:pt idx="239">
                  <c:v>3.4508212120292977E-4</c:v>
                </c:pt>
                <c:pt idx="240">
                  <c:v>3.5272815915401805E-4</c:v>
                </c:pt>
                <c:pt idx="241">
                  <c:v>3.6042213751299784E-4</c:v>
                </c:pt>
                <c:pt idx="242">
                  <c:v>3.6816077471627537E-4</c:v>
                </c:pt>
                <c:pt idx="243">
                  <c:v>3.7594079282509026E-4</c:v>
                </c:pt>
                <c:pt idx="244">
                  <c:v>3.8375891983501956E-4</c:v>
                </c:pt>
                <c:pt idx="245">
                  <c:v>3.9161189196868212E-4</c:v>
                </c:pt>
                <c:pt idx="246">
                  <c:v>3.9949645594838305E-4</c:v>
                </c:pt>
                <c:pt idx="247">
                  <c:v>4.0740937124542607E-4</c:v>
                </c:pt>
                <c:pt idx="248">
                  <c:v>4.1534741230280685E-4</c:v>
                </c:pt>
                <c:pt idx="249">
                  <c:v>4.2330737072800379E-4</c:v>
                </c:pt>
                <c:pt idx="250">
                  <c:v>4.3128605745258925E-4</c:v>
                </c:pt>
                <c:pt idx="251">
                  <c:v>4.3928030485540829E-4</c:v>
                </c:pt>
                <c:pt idx="252">
                  <c:v>4.4728696884610043E-4</c:v>
                </c:pt>
                <c:pt idx="253">
                  <c:v>4.5530293090578528E-4</c:v>
                </c:pt>
                <c:pt idx="254">
                  <c:v>4.6332510008177978E-4</c:v>
                </c:pt>
                <c:pt idx="255">
                  <c:v>4.713504149332896E-4</c:v>
                </c:pt>
                <c:pt idx="256">
                  <c:v>4.793758454250816E-4</c:v>
                </c:pt>
                <c:pt idx="257">
                  <c:v>4.8739839476623836E-4</c:v>
                </c:pt>
                <c:pt idx="258">
                  <c:v>4.9541510119119044E-4</c:v>
                </c:pt>
                <c:pt idx="259">
                  <c:v>5.0342303968033272E-4</c:v>
                </c:pt>
                <c:pt idx="260">
                  <c:v>5.1141932361764423E-4</c:v>
                </c:pt>
                <c:pt idx="261">
                  <c:v>5.1940110638286916E-4</c:v>
                </c:pt>
                <c:pt idx="262">
                  <c:v>5.2736558287594772E-4</c:v>
                </c:pt>
                <c:pt idx="263">
                  <c:v>5.3530999097153495E-4</c:v>
                </c:pt>
                <c:pt idx="264">
                  <c:v>5.4323161290160743E-4</c:v>
                </c:pt>
                <c:pt idx="265">
                  <c:v>5.5112777656431567E-4</c:v>
                </c:pt>
                <c:pt idx="266">
                  <c:v>5.5899585675741866E-4</c:v>
                </c:pt>
                <c:pt idx="267">
                  <c:v>5.6683327633480821E-4</c:v>
                </c:pt>
                <c:pt idx="268">
                  <c:v>5.7463750728482712E-4</c:v>
                </c:pt>
                <c:pt idx="269">
                  <c:v>5.8240607172926179E-4</c:v>
                </c:pt>
                <c:pt idx="270">
                  <c:v>5.9013654284209723E-4</c:v>
                </c:pt>
                <c:pt idx="271">
                  <c:v>5.9782654568730869E-4</c:v>
                </c:pt>
                <c:pt idx="272">
                  <c:v>6.054737579751716E-4</c:v>
                </c:pt>
                <c:pt idx="273">
                  <c:v>6.1307591073677271E-4</c:v>
                </c:pt>
                <c:pt idx="274">
                  <c:v>6.2063078891660191E-4</c:v>
                </c:pt>
                <c:pt idx="275">
                  <c:v>6.2813623188331079E-4</c:v>
                </c:pt>
                <c:pt idx="276">
                  <c:v>6.3559013385892666E-4</c:v>
                </c:pt>
                <c:pt idx="277">
                  <c:v>6.4299044426699772E-4</c:v>
                </c:pt>
                <c:pt idx="278">
                  <c:v>6.5033516800035618E-4</c:v>
                </c:pt>
                <c:pt idx="279">
                  <c:v>6.5762236560936121E-4</c:v>
                </c:pt>
                <c:pt idx="280">
                  <c:v>6.6485015341168031E-4</c:v>
                </c:pt>
                <c:pt idx="281">
                  <c:v>6.7201670352483962E-4</c:v>
                </c:pt>
                <c:pt idx="282">
                  <c:v>6.7912024382295755E-4</c:v>
                </c:pt>
                <c:pt idx="283">
                  <c:v>6.8615905781922834E-4</c:v>
                </c:pt>
                <c:pt idx="284">
                  <c:v>6.9313148447589098E-4</c:v>
                </c:pt>
                <c:pt idx="285">
                  <c:v>7.0003591794356589E-4</c:v>
                </c:pt>
                <c:pt idx="286">
                  <c:v>7.0687080723197979E-4</c:v>
                </c:pt>
                <c:pt idx="287">
                  <c:v>7.1363465581423115E-4</c:v>
                </c:pt>
                <c:pt idx="288">
                  <c:v>7.2032602116686923E-4</c:v>
                </c:pt>
                <c:pt idx="289">
                  <c:v>7.2694351424817439E-4</c:v>
                </c:pt>
                <c:pt idx="290">
                  <c:v>7.334857989171156E-4</c:v>
                </c:pt>
                <c:pt idx="291">
                  <c:v>7.3995159129556566E-4</c:v>
                </c:pt>
                <c:pt idx="292">
                  <c:v>7.4633965907641784E-4</c:v>
                </c:pt>
                <c:pt idx="293">
                  <c:v>7.5264882078032497E-4</c:v>
                </c:pt>
                <c:pt idx="294">
                  <c:v>7.5887794496383204E-4</c:v>
                </c:pt>
                <c:pt idx="295">
                  <c:v>7.6502594938172039E-4</c:v>
                </c:pt>
                <c:pt idx="296">
                  <c:v>7.7109180010641602E-4</c:v>
                </c:pt>
                <c:pt idx="297">
                  <c:v>7.7707451060733625E-4</c:v>
                </c:pt>
                <c:pt idx="298">
                  <c:v>7.8297314079306499E-4</c:v>
                </c:pt>
                <c:pt idx="299">
                  <c:v>7.8878679601924616E-4</c:v>
                </c:pt>
                <c:pt idx="300">
                  <c:v>7.9451462606508266E-4</c:v>
                </c:pt>
                <c:pt idx="301">
                  <c:v>8.0015582408130806E-4</c:v>
                </c:pt>
                <c:pt idx="302">
                  <c:v>8.0570962551247606E-4</c:v>
                </c:pt>
                <c:pt idx="303">
                  <c:v>8.1117530699638266E-4</c:v>
                </c:pt>
                <c:pt idx="304">
                  <c:v>8.1655218524338434E-4</c:v>
                </c:pt>
                <c:pt idx="305">
                  <c:v>8.2183961589834273E-4</c:v>
                </c:pt>
                <c:pt idx="306">
                  <c:v>8.2703699238785794E-4</c:v>
                </c:pt>
                <c:pt idx="307">
                  <c:v>8.3214374475539953E-4</c:v>
                </c:pt>
                <c:pt idx="308">
                  <c:v>8.3715933848687099E-4</c:v>
                </c:pt>
                <c:pt idx="309">
                  <c:v>8.4208327332908092E-4</c:v>
                </c:pt>
                <c:pt idx="310">
                  <c:v>8.4691508210350472E-4</c:v>
                </c:pt>
                <c:pt idx="311">
                  <c:v>8.516543295176525E-4</c:v>
                </c:pt>
                <c:pt idx="312">
                  <c:v>8.5630061097626887E-4</c:v>
                </c:pt>
                <c:pt idx="313">
                  <c:v>8.6085355139450153E-4</c:v>
                </c:pt>
                <c:pt idx="314">
                  <c:v>8.6531280401509509E-4</c:v>
                </c:pt>
                <c:pt idx="315">
                  <c:v>8.6967804923156634E-4</c:v>
                </c:pt>
                <c:pt idx="316">
                  <c:v>8.7394899341923309E-4</c:v>
                </c:pt>
                <c:pt idx="317">
                  <c:v>8.7812536777586998E-4</c:v>
                </c:pt>
                <c:pt idx="318">
                  <c:v>8.8220692717367775E-4</c:v>
                </c:pt>
                <c:pt idx="319">
                  <c:v>8.8619344902415615E-4</c:v>
                </c:pt>
                <c:pt idx="320">
                  <c:v>8.9008473215737463E-4</c:v>
                </c:pt>
                <c:pt idx="321">
                  <c:v>8.9388059571705793E-4</c:v>
                </c:pt>
                <c:pt idx="322">
                  <c:v>8.9758087807279257E-4</c:v>
                </c:pt>
                <c:pt idx="323">
                  <c:v>9.011854357505951E-4</c:v>
                </c:pt>
                <c:pt idx="324">
                  <c:v>9.046941423829746E-4</c:v>
                </c:pt>
                <c:pt idx="325">
                  <c:v>9.0810688767955659E-4</c:v>
                </c:pt>
                <c:pt idx="326">
                  <c:v>9.1142357641924249E-4</c:v>
                </c:pt>
                <c:pt idx="327">
                  <c:v>9.146441274647994E-4</c:v>
                </c:pt>
                <c:pt idx="328">
                  <c:v>9.1776847280070984E-4</c:v>
                </c:pt>
                <c:pt idx="329">
                  <c:v>9.2079655659502429E-4</c:v>
                </c:pt>
                <c:pt idx="330">
                  <c:v>9.237283342858958E-4</c:v>
                </c:pt>
                <c:pt idx="331">
                  <c:v>9.2656377169341234E-4</c:v>
                </c:pt>
                <c:pt idx="332">
                  <c:v>9.2930284415727274E-4</c:v>
                </c:pt>
                <c:pt idx="333">
                  <c:v>9.319455357007934E-4</c:v>
                </c:pt>
                <c:pt idx="334">
                  <c:v>9.3449183822168246E-4</c:v>
                </c:pt>
                <c:pt idx="335">
                  <c:v>9.3694175070995454E-4</c:v>
                </c:pt>
                <c:pt idx="336">
                  <c:v>9.3929527849332002E-4</c:v>
                </c:pt>
                <c:pt idx="337">
                  <c:v>9.4155243251032846E-4</c:v>
                </c:pt>
                <c:pt idx="338">
                  <c:v>9.4371322861150787E-4</c:v>
                </c:pt>
                <c:pt idx="339">
                  <c:v>9.4577768688869997E-4</c:v>
                </c:pt>
                <c:pt idx="340">
                  <c:v>9.4774583103275829E-4</c:v>
                </c:pt>
                <c:pt idx="341">
                  <c:v>9.4961768771973602E-4</c:v>
                </c:pt>
                <c:pt idx="342">
                  <c:v>9.5139328602567225E-4</c:v>
                </c:pt>
                <c:pt idx="343">
                  <c:v>9.5307265687004741E-4</c:v>
                </c:pt>
                <c:pt idx="344">
                  <c:v>9.5465583248796355E-4</c:v>
                </c:pt>
                <c:pt idx="345">
                  <c:v>9.5614284593107789E-4</c:v>
                </c:pt>
                <c:pt idx="346">
                  <c:v>9.575337305973065E-4</c:v>
                </c:pt>
                <c:pt idx="347">
                  <c:v>9.5882851978929527E-4</c:v>
                </c:pt>
                <c:pt idx="348">
                  <c:v>9.6002724630164186E-4</c:v>
                </c:pt>
                <c:pt idx="349">
                  <c:v>9.6112994203684829E-4</c:v>
                </c:pt>
                <c:pt idx="350">
                  <c:v>9.6213663764996716E-4</c:v>
                </c:pt>
                <c:pt idx="351">
                  <c:v>9.6304736222190446E-4</c:v>
                </c:pt>
                <c:pt idx="352">
                  <c:v>9.6386214296133646E-4</c:v>
                </c:pt>
                <c:pt idx="353">
                  <c:v>9.6458100493519369E-4</c:v>
                </c:pt>
                <c:pt idx="354">
                  <c:v>9.6520397082766694E-4</c:v>
                </c:pt>
                <c:pt idx="355">
                  <c:v>9.6573106072769105E-4</c:v>
                </c:pt>
                <c:pt idx="356">
                  <c:v>9.6616229194486012E-4</c:v>
                </c:pt>
                <c:pt idx="357">
                  <c:v>9.6649767885373893E-4</c:v>
                </c:pt>
                <c:pt idx="358">
                  <c:v>9.6673723276653192E-4</c:v>
                </c:pt>
                <c:pt idx="359">
                  <c:v>9.6688096183407933E-4</c:v>
                </c:pt>
              </c:numCache>
            </c:numRef>
          </c:xVal>
          <c:yVal>
            <c:numRef>
              <c:f>'2,3,4,5000 RPM'!$Z$4:$Z$363</c:f>
              <c:numCache>
                <c:formatCode>General</c:formatCode>
                <c:ptCount val="360"/>
                <c:pt idx="0">
                  <c:v>0.95199999999999996</c:v>
                </c:pt>
                <c:pt idx="1">
                  <c:v>0.94</c:v>
                </c:pt>
                <c:pt idx="2">
                  <c:v>0.93200000000000005</c:v>
                </c:pt>
                <c:pt idx="3">
                  <c:v>0.92600000000000005</c:v>
                </c:pt>
                <c:pt idx="4">
                  <c:v>0.91900000000000004</c:v>
                </c:pt>
                <c:pt idx="5">
                  <c:v>0.91100000000000003</c:v>
                </c:pt>
                <c:pt idx="6">
                  <c:v>0.90200000000000002</c:v>
                </c:pt>
                <c:pt idx="7">
                  <c:v>0.89500000000000002</c:v>
                </c:pt>
                <c:pt idx="8">
                  <c:v>0.88300000000000001</c:v>
                </c:pt>
                <c:pt idx="9">
                  <c:v>0.88200000000000001</c:v>
                </c:pt>
                <c:pt idx="10">
                  <c:v>0.874</c:v>
                </c:pt>
                <c:pt idx="11">
                  <c:v>0.873</c:v>
                </c:pt>
                <c:pt idx="12">
                  <c:v>0.872</c:v>
                </c:pt>
                <c:pt idx="13">
                  <c:v>0.88100000000000001</c:v>
                </c:pt>
                <c:pt idx="14">
                  <c:v>0.88900000000000001</c:v>
                </c:pt>
                <c:pt idx="15">
                  <c:v>0.90100000000000002</c:v>
                </c:pt>
                <c:pt idx="16">
                  <c:v>0.90800000000000003</c:v>
                </c:pt>
                <c:pt idx="17">
                  <c:v>0.91700000000000004</c:v>
                </c:pt>
                <c:pt idx="18">
                  <c:v>0.93</c:v>
                </c:pt>
                <c:pt idx="19">
                  <c:v>0.94099999999999995</c:v>
                </c:pt>
                <c:pt idx="20">
                  <c:v>0.95199999999999996</c:v>
                </c:pt>
                <c:pt idx="21">
                  <c:v>0.96099999999999997</c:v>
                </c:pt>
                <c:pt idx="22">
                  <c:v>0.97499999999999998</c:v>
                </c:pt>
                <c:pt idx="23">
                  <c:v>0.99</c:v>
                </c:pt>
                <c:pt idx="24">
                  <c:v>1</c:v>
                </c:pt>
                <c:pt idx="25">
                  <c:v>1.0089999999999999</c:v>
                </c:pt>
                <c:pt idx="26">
                  <c:v>1.0129999999999999</c:v>
                </c:pt>
                <c:pt idx="27">
                  <c:v>1.0129999999999999</c:v>
                </c:pt>
                <c:pt idx="28">
                  <c:v>1.0189999999999999</c:v>
                </c:pt>
                <c:pt idx="29">
                  <c:v>1.018</c:v>
                </c:pt>
                <c:pt idx="30">
                  <c:v>1.016</c:v>
                </c:pt>
                <c:pt idx="31">
                  <c:v>1.0209999999999999</c:v>
                </c:pt>
                <c:pt idx="32">
                  <c:v>1.0229999999999999</c:v>
                </c:pt>
                <c:pt idx="33">
                  <c:v>1.0169999999999999</c:v>
                </c:pt>
                <c:pt idx="34">
                  <c:v>1.014</c:v>
                </c:pt>
                <c:pt idx="35">
                  <c:v>1.0089999999999999</c:v>
                </c:pt>
                <c:pt idx="36">
                  <c:v>1.006</c:v>
                </c:pt>
                <c:pt idx="37">
                  <c:v>1.0049999999999999</c:v>
                </c:pt>
                <c:pt idx="38">
                  <c:v>1.006</c:v>
                </c:pt>
                <c:pt idx="39">
                  <c:v>0.998</c:v>
                </c:pt>
                <c:pt idx="40">
                  <c:v>0.97699999999999998</c:v>
                </c:pt>
                <c:pt idx="41">
                  <c:v>0.96299999999999997</c:v>
                </c:pt>
                <c:pt idx="42">
                  <c:v>0.95299999999999996</c:v>
                </c:pt>
                <c:pt idx="43">
                  <c:v>0.94499999999999995</c:v>
                </c:pt>
                <c:pt idx="44">
                  <c:v>0.93</c:v>
                </c:pt>
                <c:pt idx="45">
                  <c:v>0.91600000000000004</c:v>
                </c:pt>
                <c:pt idx="46">
                  <c:v>0.90500000000000003</c:v>
                </c:pt>
                <c:pt idx="47">
                  <c:v>0.90100000000000002</c:v>
                </c:pt>
                <c:pt idx="48">
                  <c:v>0.9</c:v>
                </c:pt>
                <c:pt idx="49">
                  <c:v>0.89500000000000002</c:v>
                </c:pt>
                <c:pt idx="50">
                  <c:v>0.89</c:v>
                </c:pt>
                <c:pt idx="51">
                  <c:v>0.88200000000000001</c:v>
                </c:pt>
                <c:pt idx="52">
                  <c:v>0.877</c:v>
                </c:pt>
                <c:pt idx="53">
                  <c:v>0.872</c:v>
                </c:pt>
                <c:pt idx="54">
                  <c:v>0.88300000000000001</c:v>
                </c:pt>
                <c:pt idx="55">
                  <c:v>0.89600000000000002</c:v>
                </c:pt>
                <c:pt idx="56">
                  <c:v>0.90600000000000003</c:v>
                </c:pt>
                <c:pt idx="57">
                  <c:v>0.89900000000000002</c:v>
                </c:pt>
                <c:pt idx="58">
                  <c:v>0.90800000000000003</c:v>
                </c:pt>
                <c:pt idx="59">
                  <c:v>0.92900000000000005</c:v>
                </c:pt>
                <c:pt idx="60">
                  <c:v>0.95</c:v>
                </c:pt>
                <c:pt idx="61">
                  <c:v>0.95199999999999996</c:v>
                </c:pt>
                <c:pt idx="62">
                  <c:v>0.96</c:v>
                </c:pt>
                <c:pt idx="63">
                  <c:v>0.97499999999999998</c:v>
                </c:pt>
                <c:pt idx="64">
                  <c:v>0.98799999999999999</c:v>
                </c:pt>
                <c:pt idx="65">
                  <c:v>0.995</c:v>
                </c:pt>
                <c:pt idx="66">
                  <c:v>0.998</c:v>
                </c:pt>
                <c:pt idx="67">
                  <c:v>1.0129999999999999</c:v>
                </c:pt>
                <c:pt idx="68">
                  <c:v>1.026</c:v>
                </c:pt>
                <c:pt idx="69">
                  <c:v>1.0489999999999999</c:v>
                </c:pt>
                <c:pt idx="70">
                  <c:v>1.07</c:v>
                </c:pt>
                <c:pt idx="71">
                  <c:v>1.093</c:v>
                </c:pt>
                <c:pt idx="72">
                  <c:v>1.1020000000000001</c:v>
                </c:pt>
                <c:pt idx="73">
                  <c:v>1.1240000000000001</c:v>
                </c:pt>
                <c:pt idx="74">
                  <c:v>1.117</c:v>
                </c:pt>
                <c:pt idx="75">
                  <c:v>1.1499999999999999</c:v>
                </c:pt>
                <c:pt idx="76">
                  <c:v>1.1599999999999999</c:v>
                </c:pt>
                <c:pt idx="77">
                  <c:v>1.1879999999999999</c:v>
                </c:pt>
                <c:pt idx="78">
                  <c:v>1.173</c:v>
                </c:pt>
                <c:pt idx="79">
                  <c:v>1.1879999999999999</c:v>
                </c:pt>
                <c:pt idx="80">
                  <c:v>1.216</c:v>
                </c:pt>
                <c:pt idx="81">
                  <c:v>1.2190000000000001</c:v>
                </c:pt>
                <c:pt idx="82">
                  <c:v>1.2330000000000001</c:v>
                </c:pt>
                <c:pt idx="83">
                  <c:v>1.2450000000000001</c:v>
                </c:pt>
                <c:pt idx="84">
                  <c:v>1.292</c:v>
                </c:pt>
                <c:pt idx="85">
                  <c:v>1.3220000000000001</c:v>
                </c:pt>
                <c:pt idx="86">
                  <c:v>1.345</c:v>
                </c:pt>
                <c:pt idx="87">
                  <c:v>1.3420000000000001</c:v>
                </c:pt>
                <c:pt idx="88">
                  <c:v>1.363</c:v>
                </c:pt>
                <c:pt idx="89">
                  <c:v>1.3919999999999999</c:v>
                </c:pt>
                <c:pt idx="90">
                  <c:v>1.407</c:v>
                </c:pt>
                <c:pt idx="91">
                  <c:v>1.44</c:v>
                </c:pt>
                <c:pt idx="92">
                  <c:v>1.4570000000000001</c:v>
                </c:pt>
                <c:pt idx="93">
                  <c:v>1.4850000000000001</c:v>
                </c:pt>
                <c:pt idx="94">
                  <c:v>1.5229999999999999</c:v>
                </c:pt>
                <c:pt idx="95">
                  <c:v>1.55</c:v>
                </c:pt>
                <c:pt idx="96">
                  <c:v>1.58</c:v>
                </c:pt>
                <c:pt idx="97">
                  <c:v>1.607</c:v>
                </c:pt>
                <c:pt idx="98">
                  <c:v>1.647</c:v>
                </c:pt>
                <c:pt idx="99">
                  <c:v>1.67</c:v>
                </c:pt>
                <c:pt idx="100">
                  <c:v>1.7110000000000001</c:v>
                </c:pt>
                <c:pt idx="101">
                  <c:v>1.766</c:v>
                </c:pt>
                <c:pt idx="102">
                  <c:v>1.798</c:v>
                </c:pt>
                <c:pt idx="103">
                  <c:v>1.8180000000000001</c:v>
                </c:pt>
                <c:pt idx="104">
                  <c:v>1.8680000000000001</c:v>
                </c:pt>
                <c:pt idx="105">
                  <c:v>1.9159999999999999</c:v>
                </c:pt>
                <c:pt idx="106">
                  <c:v>1.9650000000000001</c:v>
                </c:pt>
                <c:pt idx="107">
                  <c:v>2.0099999999999998</c:v>
                </c:pt>
                <c:pt idx="108">
                  <c:v>2.0529999999999999</c:v>
                </c:pt>
                <c:pt idx="109">
                  <c:v>2.1019999999999999</c:v>
                </c:pt>
                <c:pt idx="110">
                  <c:v>2.1539999999999999</c:v>
                </c:pt>
                <c:pt idx="111">
                  <c:v>2.2149999999999999</c:v>
                </c:pt>
                <c:pt idx="112">
                  <c:v>2.2730000000000001</c:v>
                </c:pt>
                <c:pt idx="113">
                  <c:v>2.3199999999999998</c:v>
                </c:pt>
                <c:pt idx="114">
                  <c:v>2.3959999999999999</c:v>
                </c:pt>
                <c:pt idx="115">
                  <c:v>2.46</c:v>
                </c:pt>
                <c:pt idx="116">
                  <c:v>2.5139999999999998</c:v>
                </c:pt>
                <c:pt idx="117">
                  <c:v>2.5819999999999999</c:v>
                </c:pt>
                <c:pt idx="118">
                  <c:v>2.673</c:v>
                </c:pt>
                <c:pt idx="119">
                  <c:v>2.7370000000000001</c:v>
                </c:pt>
                <c:pt idx="120">
                  <c:v>2.8210000000000002</c:v>
                </c:pt>
                <c:pt idx="121">
                  <c:v>2.899</c:v>
                </c:pt>
                <c:pt idx="122">
                  <c:v>2.9809999999999999</c:v>
                </c:pt>
                <c:pt idx="123">
                  <c:v>3.0840000000000001</c:v>
                </c:pt>
                <c:pt idx="124">
                  <c:v>3.1669999999999998</c:v>
                </c:pt>
                <c:pt idx="125">
                  <c:v>3.28</c:v>
                </c:pt>
                <c:pt idx="126">
                  <c:v>3.3980000000000001</c:v>
                </c:pt>
                <c:pt idx="127">
                  <c:v>3.4740000000000002</c:v>
                </c:pt>
                <c:pt idx="128">
                  <c:v>3.605</c:v>
                </c:pt>
                <c:pt idx="129">
                  <c:v>3.7309999999999999</c:v>
                </c:pt>
                <c:pt idx="130">
                  <c:v>3.863</c:v>
                </c:pt>
                <c:pt idx="131">
                  <c:v>3.988</c:v>
                </c:pt>
                <c:pt idx="132">
                  <c:v>4.1150000000000002</c:v>
                </c:pt>
                <c:pt idx="133">
                  <c:v>4.266</c:v>
                </c:pt>
                <c:pt idx="134">
                  <c:v>4.3970000000000002</c:v>
                </c:pt>
                <c:pt idx="135">
                  <c:v>4.5759999999999996</c:v>
                </c:pt>
                <c:pt idx="136">
                  <c:v>4.7439999999999998</c:v>
                </c:pt>
                <c:pt idx="137">
                  <c:v>4.9089999999999998</c:v>
                </c:pt>
                <c:pt idx="138">
                  <c:v>5.0780000000000003</c:v>
                </c:pt>
                <c:pt idx="139">
                  <c:v>5.2770000000000001</c:v>
                </c:pt>
                <c:pt idx="140">
                  <c:v>5.4770000000000003</c:v>
                </c:pt>
                <c:pt idx="141">
                  <c:v>5.6870000000000003</c:v>
                </c:pt>
                <c:pt idx="142">
                  <c:v>5.9089999999999998</c:v>
                </c:pt>
                <c:pt idx="143">
                  <c:v>6.1180000000000003</c:v>
                </c:pt>
                <c:pt idx="144">
                  <c:v>6.3540000000000001</c:v>
                </c:pt>
                <c:pt idx="145">
                  <c:v>6.6109999999999998</c:v>
                </c:pt>
                <c:pt idx="146">
                  <c:v>6.8769999999999998</c:v>
                </c:pt>
                <c:pt idx="147">
                  <c:v>7.1470000000000002</c:v>
                </c:pt>
                <c:pt idx="148">
                  <c:v>7.4180000000000001</c:v>
                </c:pt>
                <c:pt idx="149">
                  <c:v>7.7009999999999996</c:v>
                </c:pt>
                <c:pt idx="150">
                  <c:v>8.01</c:v>
                </c:pt>
                <c:pt idx="151">
                  <c:v>8.3580000000000005</c:v>
                </c:pt>
                <c:pt idx="152">
                  <c:v>8.6590000000000007</c:v>
                </c:pt>
                <c:pt idx="153">
                  <c:v>8.9939999999999998</c:v>
                </c:pt>
                <c:pt idx="154">
                  <c:v>9.35</c:v>
                </c:pt>
                <c:pt idx="155">
                  <c:v>9.7279999999999998</c:v>
                </c:pt>
                <c:pt idx="156">
                  <c:v>10.106999999999999</c:v>
                </c:pt>
                <c:pt idx="157">
                  <c:v>10.486000000000001</c:v>
                </c:pt>
                <c:pt idx="158">
                  <c:v>10.86</c:v>
                </c:pt>
                <c:pt idx="159">
                  <c:v>11.279</c:v>
                </c:pt>
                <c:pt idx="160">
                  <c:v>11.701000000000001</c:v>
                </c:pt>
                <c:pt idx="161">
                  <c:v>12.114000000000001</c:v>
                </c:pt>
                <c:pt idx="162">
                  <c:v>12.52</c:v>
                </c:pt>
                <c:pt idx="163">
                  <c:v>12.943</c:v>
                </c:pt>
                <c:pt idx="164">
                  <c:v>13.39</c:v>
                </c:pt>
                <c:pt idx="165">
                  <c:v>13.831</c:v>
                </c:pt>
                <c:pt idx="166">
                  <c:v>14.223000000000001</c:v>
                </c:pt>
                <c:pt idx="167">
                  <c:v>14.646000000000001</c:v>
                </c:pt>
                <c:pt idx="168">
                  <c:v>15.074</c:v>
                </c:pt>
                <c:pt idx="169">
                  <c:v>15.476000000000001</c:v>
                </c:pt>
                <c:pt idx="170">
                  <c:v>15.821999999999999</c:v>
                </c:pt>
                <c:pt idx="171">
                  <c:v>16.183</c:v>
                </c:pt>
                <c:pt idx="172">
                  <c:v>16.577000000000002</c:v>
                </c:pt>
                <c:pt idx="173">
                  <c:v>16.991</c:v>
                </c:pt>
                <c:pt idx="174">
                  <c:v>17.401</c:v>
                </c:pt>
                <c:pt idx="175">
                  <c:v>17.942</c:v>
                </c:pt>
                <c:pt idx="176">
                  <c:v>18.686</c:v>
                </c:pt>
                <c:pt idx="177">
                  <c:v>19.669</c:v>
                </c:pt>
                <c:pt idx="178">
                  <c:v>20.984999999999999</c:v>
                </c:pt>
                <c:pt idx="179">
                  <c:v>22.83</c:v>
                </c:pt>
                <c:pt idx="180">
                  <c:v>25.263999999999999</c:v>
                </c:pt>
                <c:pt idx="181">
                  <c:v>28.209</c:v>
                </c:pt>
                <c:pt idx="182">
                  <c:v>31.713999999999999</c:v>
                </c:pt>
                <c:pt idx="183">
                  <c:v>35.423999999999999</c:v>
                </c:pt>
                <c:pt idx="184">
                  <c:v>39.151000000000003</c:v>
                </c:pt>
                <c:pt idx="185">
                  <c:v>42.518000000000001</c:v>
                </c:pt>
                <c:pt idx="186">
                  <c:v>45.433999999999997</c:v>
                </c:pt>
                <c:pt idx="187">
                  <c:v>47.838999999999999</c:v>
                </c:pt>
                <c:pt idx="188">
                  <c:v>49.624000000000002</c:v>
                </c:pt>
                <c:pt idx="189">
                  <c:v>50.988999999999997</c:v>
                </c:pt>
                <c:pt idx="190">
                  <c:v>51.792000000000002</c:v>
                </c:pt>
                <c:pt idx="191">
                  <c:v>52.253</c:v>
                </c:pt>
                <c:pt idx="192">
                  <c:v>52.198999999999998</c:v>
                </c:pt>
                <c:pt idx="193">
                  <c:v>51.887999999999998</c:v>
                </c:pt>
                <c:pt idx="194">
                  <c:v>51.283999999999999</c:v>
                </c:pt>
                <c:pt idx="195">
                  <c:v>50.503999999999998</c:v>
                </c:pt>
                <c:pt idx="196">
                  <c:v>49.494</c:v>
                </c:pt>
                <c:pt idx="197">
                  <c:v>48.414000000000001</c:v>
                </c:pt>
                <c:pt idx="198">
                  <c:v>47.216000000000001</c:v>
                </c:pt>
                <c:pt idx="199">
                  <c:v>45.856999999999999</c:v>
                </c:pt>
                <c:pt idx="200">
                  <c:v>44.529000000000003</c:v>
                </c:pt>
                <c:pt idx="201">
                  <c:v>43.08</c:v>
                </c:pt>
                <c:pt idx="202">
                  <c:v>41.710999999999999</c:v>
                </c:pt>
                <c:pt idx="203">
                  <c:v>40.283000000000001</c:v>
                </c:pt>
                <c:pt idx="204">
                  <c:v>38.899000000000001</c:v>
                </c:pt>
                <c:pt idx="205">
                  <c:v>37.543999999999997</c:v>
                </c:pt>
                <c:pt idx="206">
                  <c:v>36.177</c:v>
                </c:pt>
                <c:pt idx="207">
                  <c:v>34.887</c:v>
                </c:pt>
                <c:pt idx="208">
                  <c:v>33.593000000000004</c:v>
                </c:pt>
                <c:pt idx="209">
                  <c:v>32.353000000000002</c:v>
                </c:pt>
                <c:pt idx="210">
                  <c:v>31.134</c:v>
                </c:pt>
                <c:pt idx="211">
                  <c:v>29.965</c:v>
                </c:pt>
                <c:pt idx="212">
                  <c:v>28.872</c:v>
                </c:pt>
                <c:pt idx="213">
                  <c:v>27.777999999999999</c:v>
                </c:pt>
                <c:pt idx="214">
                  <c:v>26.739000000000001</c:v>
                </c:pt>
                <c:pt idx="215">
                  <c:v>25.745999999999999</c:v>
                </c:pt>
                <c:pt idx="216">
                  <c:v>24.741</c:v>
                </c:pt>
                <c:pt idx="217">
                  <c:v>23.818999999999999</c:v>
                </c:pt>
                <c:pt idx="218">
                  <c:v>22.914999999999999</c:v>
                </c:pt>
                <c:pt idx="219">
                  <c:v>22.056000000000001</c:v>
                </c:pt>
                <c:pt idx="220">
                  <c:v>21.268000000000001</c:v>
                </c:pt>
                <c:pt idx="221">
                  <c:v>20.484000000000002</c:v>
                </c:pt>
                <c:pt idx="222">
                  <c:v>19.736000000000001</c:v>
                </c:pt>
                <c:pt idx="223">
                  <c:v>19.04</c:v>
                </c:pt>
                <c:pt idx="224">
                  <c:v>18.356000000000002</c:v>
                </c:pt>
                <c:pt idx="225">
                  <c:v>17.718</c:v>
                </c:pt>
                <c:pt idx="226">
                  <c:v>17.113</c:v>
                </c:pt>
                <c:pt idx="227">
                  <c:v>16.53</c:v>
                </c:pt>
                <c:pt idx="228">
                  <c:v>16.001999999999999</c:v>
                </c:pt>
                <c:pt idx="229">
                  <c:v>15.483000000000001</c:v>
                </c:pt>
                <c:pt idx="230">
                  <c:v>14.978</c:v>
                </c:pt>
                <c:pt idx="231">
                  <c:v>14.509</c:v>
                </c:pt>
                <c:pt idx="232">
                  <c:v>14.048999999999999</c:v>
                </c:pt>
                <c:pt idx="233">
                  <c:v>13.606</c:v>
                </c:pt>
                <c:pt idx="234">
                  <c:v>13.198</c:v>
                </c:pt>
                <c:pt idx="235">
                  <c:v>12.8</c:v>
                </c:pt>
                <c:pt idx="236">
                  <c:v>12.404999999999999</c:v>
                </c:pt>
                <c:pt idx="237">
                  <c:v>12.042999999999999</c:v>
                </c:pt>
                <c:pt idx="238">
                  <c:v>11.692</c:v>
                </c:pt>
                <c:pt idx="239">
                  <c:v>11.356</c:v>
                </c:pt>
                <c:pt idx="240">
                  <c:v>11.04</c:v>
                </c:pt>
                <c:pt idx="241">
                  <c:v>10.736000000000001</c:v>
                </c:pt>
                <c:pt idx="242">
                  <c:v>10.436999999999999</c:v>
                </c:pt>
                <c:pt idx="243">
                  <c:v>10.154</c:v>
                </c:pt>
                <c:pt idx="244">
                  <c:v>9.8949999999999996</c:v>
                </c:pt>
                <c:pt idx="245">
                  <c:v>9.6370000000000005</c:v>
                </c:pt>
                <c:pt idx="246">
                  <c:v>9.391</c:v>
                </c:pt>
                <c:pt idx="247">
                  <c:v>9.1639999999999997</c:v>
                </c:pt>
                <c:pt idx="248">
                  <c:v>8.9339999999999993</c:v>
                </c:pt>
                <c:pt idx="249">
                  <c:v>8.7170000000000005</c:v>
                </c:pt>
                <c:pt idx="250">
                  <c:v>8.51</c:v>
                </c:pt>
                <c:pt idx="251">
                  <c:v>8.3109999999999999</c:v>
                </c:pt>
                <c:pt idx="252">
                  <c:v>8.1120000000000001</c:v>
                </c:pt>
                <c:pt idx="253">
                  <c:v>7.9249999999999998</c:v>
                </c:pt>
                <c:pt idx="254">
                  <c:v>7.7510000000000003</c:v>
                </c:pt>
                <c:pt idx="255">
                  <c:v>7.57</c:v>
                </c:pt>
                <c:pt idx="256">
                  <c:v>7.4029999999999996</c:v>
                </c:pt>
                <c:pt idx="257">
                  <c:v>7.2430000000000003</c:v>
                </c:pt>
                <c:pt idx="258">
                  <c:v>7.085</c:v>
                </c:pt>
                <c:pt idx="259">
                  <c:v>6.931</c:v>
                </c:pt>
                <c:pt idx="260">
                  <c:v>6.7910000000000004</c:v>
                </c:pt>
                <c:pt idx="261">
                  <c:v>6.649</c:v>
                </c:pt>
                <c:pt idx="262">
                  <c:v>6.5170000000000003</c:v>
                </c:pt>
                <c:pt idx="263">
                  <c:v>6.3879999999999999</c:v>
                </c:pt>
                <c:pt idx="264">
                  <c:v>6.258</c:v>
                </c:pt>
                <c:pt idx="265">
                  <c:v>6.1349999999999998</c:v>
                </c:pt>
                <c:pt idx="266">
                  <c:v>6.0010000000000003</c:v>
                </c:pt>
                <c:pt idx="267">
                  <c:v>5.8890000000000002</c:v>
                </c:pt>
                <c:pt idx="268">
                  <c:v>5.7649999999999997</c:v>
                </c:pt>
                <c:pt idx="269">
                  <c:v>5.6319999999999997</c:v>
                </c:pt>
                <c:pt idx="270">
                  <c:v>5.5250000000000004</c:v>
                </c:pt>
                <c:pt idx="271">
                  <c:v>5.3940000000000001</c:v>
                </c:pt>
                <c:pt idx="272">
                  <c:v>5.25</c:v>
                </c:pt>
                <c:pt idx="273">
                  <c:v>5.1280000000000001</c:v>
                </c:pt>
                <c:pt idx="274">
                  <c:v>5.0140000000000002</c:v>
                </c:pt>
                <c:pt idx="275">
                  <c:v>4.9290000000000003</c:v>
                </c:pt>
                <c:pt idx="276">
                  <c:v>4.8099999999999996</c:v>
                </c:pt>
                <c:pt idx="277">
                  <c:v>4.6829999999999998</c:v>
                </c:pt>
                <c:pt idx="278">
                  <c:v>4.6319999999999997</c:v>
                </c:pt>
                <c:pt idx="279">
                  <c:v>4.524</c:v>
                </c:pt>
                <c:pt idx="280">
                  <c:v>4.4050000000000002</c:v>
                </c:pt>
                <c:pt idx="281">
                  <c:v>4.3520000000000003</c:v>
                </c:pt>
                <c:pt idx="282">
                  <c:v>4.2709999999999999</c:v>
                </c:pt>
                <c:pt idx="283">
                  <c:v>4.1900000000000004</c:v>
                </c:pt>
                <c:pt idx="284">
                  <c:v>4.08</c:v>
                </c:pt>
                <c:pt idx="285">
                  <c:v>4.032</c:v>
                </c:pt>
                <c:pt idx="286">
                  <c:v>3.956</c:v>
                </c:pt>
                <c:pt idx="287">
                  <c:v>3.86</c:v>
                </c:pt>
                <c:pt idx="288">
                  <c:v>3.766</c:v>
                </c:pt>
                <c:pt idx="289">
                  <c:v>3.718</c:v>
                </c:pt>
                <c:pt idx="290">
                  <c:v>3.6070000000000002</c:v>
                </c:pt>
                <c:pt idx="291">
                  <c:v>3.5030000000000001</c:v>
                </c:pt>
                <c:pt idx="292">
                  <c:v>3.4039999999999999</c:v>
                </c:pt>
                <c:pt idx="293">
                  <c:v>3.3140000000000001</c:v>
                </c:pt>
                <c:pt idx="294">
                  <c:v>3.222</c:v>
                </c:pt>
                <c:pt idx="295">
                  <c:v>3.0979999999999999</c:v>
                </c:pt>
                <c:pt idx="296">
                  <c:v>2.99</c:v>
                </c:pt>
                <c:pt idx="297">
                  <c:v>2.89</c:v>
                </c:pt>
                <c:pt idx="298">
                  <c:v>2.7850000000000001</c:v>
                </c:pt>
                <c:pt idx="299">
                  <c:v>2.6680000000000001</c:v>
                </c:pt>
                <c:pt idx="300">
                  <c:v>2.5609999999999999</c:v>
                </c:pt>
                <c:pt idx="301">
                  <c:v>2.4449999999999998</c:v>
                </c:pt>
                <c:pt idx="302">
                  <c:v>2.3450000000000002</c:v>
                </c:pt>
                <c:pt idx="303">
                  <c:v>2.2370000000000001</c:v>
                </c:pt>
                <c:pt idx="304">
                  <c:v>2.105</c:v>
                </c:pt>
                <c:pt idx="305">
                  <c:v>1.9930000000000001</c:v>
                </c:pt>
                <c:pt idx="306">
                  <c:v>1.871</c:v>
                </c:pt>
                <c:pt idx="307">
                  <c:v>1.7589999999999999</c:v>
                </c:pt>
                <c:pt idx="308">
                  <c:v>1.65</c:v>
                </c:pt>
                <c:pt idx="309">
                  <c:v>1.5429999999999999</c:v>
                </c:pt>
                <c:pt idx="310">
                  <c:v>1.4430000000000001</c:v>
                </c:pt>
                <c:pt idx="311">
                  <c:v>1.3520000000000001</c:v>
                </c:pt>
                <c:pt idx="312">
                  <c:v>1.276</c:v>
                </c:pt>
                <c:pt idx="313">
                  <c:v>1.216</c:v>
                </c:pt>
                <c:pt idx="314">
                  <c:v>1.1639999999999999</c:v>
                </c:pt>
                <c:pt idx="315">
                  <c:v>1.1319999999999999</c:v>
                </c:pt>
                <c:pt idx="316">
                  <c:v>1.1020000000000001</c:v>
                </c:pt>
                <c:pt idx="317">
                  <c:v>1.085</c:v>
                </c:pt>
                <c:pt idx="318">
                  <c:v>1.06</c:v>
                </c:pt>
                <c:pt idx="319">
                  <c:v>1.052</c:v>
                </c:pt>
                <c:pt idx="320">
                  <c:v>1.0349999999999999</c:v>
                </c:pt>
                <c:pt idx="321">
                  <c:v>1.0349999999999999</c:v>
                </c:pt>
                <c:pt idx="322">
                  <c:v>1.04</c:v>
                </c:pt>
                <c:pt idx="323">
                  <c:v>1.042</c:v>
                </c:pt>
                <c:pt idx="324">
                  <c:v>1.0389999999999999</c:v>
                </c:pt>
                <c:pt idx="325">
                  <c:v>1.04</c:v>
                </c:pt>
                <c:pt idx="326">
                  <c:v>1.05</c:v>
                </c:pt>
                <c:pt idx="327">
                  <c:v>1.05</c:v>
                </c:pt>
                <c:pt idx="328">
                  <c:v>1.0620000000000001</c:v>
                </c:pt>
                <c:pt idx="329">
                  <c:v>1.079</c:v>
                </c:pt>
                <c:pt idx="330">
                  <c:v>1.093</c:v>
                </c:pt>
                <c:pt idx="331">
                  <c:v>1.105</c:v>
                </c:pt>
                <c:pt idx="332">
                  <c:v>1.105</c:v>
                </c:pt>
                <c:pt idx="333">
                  <c:v>1.105</c:v>
                </c:pt>
                <c:pt idx="334">
                  <c:v>1.101</c:v>
                </c:pt>
                <c:pt idx="335">
                  <c:v>1.0980000000000001</c:v>
                </c:pt>
                <c:pt idx="336">
                  <c:v>1.0920000000000001</c:v>
                </c:pt>
                <c:pt idx="337">
                  <c:v>1.0860000000000001</c:v>
                </c:pt>
                <c:pt idx="338">
                  <c:v>1.081</c:v>
                </c:pt>
                <c:pt idx="339">
                  <c:v>1.071</c:v>
                </c:pt>
                <c:pt idx="340">
                  <c:v>1.07</c:v>
                </c:pt>
                <c:pt idx="341">
                  <c:v>1.0569999999999999</c:v>
                </c:pt>
                <c:pt idx="342">
                  <c:v>1.0569999999999999</c:v>
                </c:pt>
                <c:pt idx="343">
                  <c:v>1.0580000000000001</c:v>
                </c:pt>
                <c:pt idx="344">
                  <c:v>1.0620000000000001</c:v>
                </c:pt>
                <c:pt idx="345">
                  <c:v>1.0669999999999999</c:v>
                </c:pt>
                <c:pt idx="346">
                  <c:v>1.069</c:v>
                </c:pt>
                <c:pt idx="347">
                  <c:v>1.075</c:v>
                </c:pt>
                <c:pt idx="348">
                  <c:v>1.0760000000000001</c:v>
                </c:pt>
                <c:pt idx="349">
                  <c:v>1.0740000000000001</c:v>
                </c:pt>
                <c:pt idx="350">
                  <c:v>1.0720000000000001</c:v>
                </c:pt>
                <c:pt idx="351">
                  <c:v>1.0669999999999999</c:v>
                </c:pt>
                <c:pt idx="352">
                  <c:v>1.0589999999999999</c:v>
                </c:pt>
                <c:pt idx="353">
                  <c:v>1.0489999999999999</c:v>
                </c:pt>
                <c:pt idx="354">
                  <c:v>1.0389999999999999</c:v>
                </c:pt>
                <c:pt idx="355">
                  <c:v>1.02</c:v>
                </c:pt>
                <c:pt idx="356">
                  <c:v>1.0029999999999999</c:v>
                </c:pt>
                <c:pt idx="357">
                  <c:v>0.98899999999999999</c:v>
                </c:pt>
                <c:pt idx="358">
                  <c:v>0.97599999999999998</c:v>
                </c:pt>
                <c:pt idx="359">
                  <c:v>0.96499999999999997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80A-48D9-96B7-65BDFC6825BE}"/>
            </c:ext>
          </c:extLst>
        </c:ser>
        <c:ser>
          <c:idx val="3"/>
          <c:order val="3"/>
          <c:tx>
            <c:v>5000RPM</c:v>
          </c:tx>
          <c:marker>
            <c:symbol val="none"/>
          </c:marker>
          <c:xVal>
            <c:numRef>
              <c:f>'2,3,4,5000 RPM'!$AL$4:$AL$363</c:f>
              <c:numCache>
                <c:formatCode>General</c:formatCode>
                <c:ptCount val="360"/>
                <c:pt idx="0">
                  <c:v>9.669288709751603E-4</c:v>
                </c:pt>
                <c:pt idx="1">
                  <c:v>9.6688096183407933E-4</c:v>
                </c:pt>
                <c:pt idx="2">
                  <c:v>9.6673723276653192E-4</c:v>
                </c:pt>
                <c:pt idx="3">
                  <c:v>9.6649767885373893E-4</c:v>
                </c:pt>
                <c:pt idx="4">
                  <c:v>9.6616229194486012E-4</c:v>
                </c:pt>
                <c:pt idx="5">
                  <c:v>9.6573106072769105E-4</c:v>
                </c:pt>
                <c:pt idx="6">
                  <c:v>9.6520397082766694E-4</c:v>
                </c:pt>
                <c:pt idx="7">
                  <c:v>9.6458100493519369E-4</c:v>
                </c:pt>
                <c:pt idx="8">
                  <c:v>9.6386214296133646E-4</c:v>
                </c:pt>
                <c:pt idx="9">
                  <c:v>9.6304736222190446E-4</c:v>
                </c:pt>
                <c:pt idx="10">
                  <c:v>9.6213663764996716E-4</c:v>
                </c:pt>
                <c:pt idx="11">
                  <c:v>9.6112994203684829E-4</c:v>
                </c:pt>
                <c:pt idx="12">
                  <c:v>9.6002724630164186E-4</c:v>
                </c:pt>
                <c:pt idx="13">
                  <c:v>9.5882851978929527E-4</c:v>
                </c:pt>
                <c:pt idx="14">
                  <c:v>9.575337305973065E-4</c:v>
                </c:pt>
                <c:pt idx="15">
                  <c:v>9.5614284593107789E-4</c:v>
                </c:pt>
                <c:pt idx="16">
                  <c:v>9.5465583248796355E-4</c:v>
                </c:pt>
                <c:pt idx="17">
                  <c:v>9.5307265687004741E-4</c:v>
                </c:pt>
                <c:pt idx="18">
                  <c:v>9.5139328602567225E-4</c:v>
                </c:pt>
                <c:pt idx="19">
                  <c:v>9.4961768771973602E-4</c:v>
                </c:pt>
                <c:pt idx="20">
                  <c:v>9.4774583103275829E-4</c:v>
                </c:pt>
                <c:pt idx="21">
                  <c:v>9.4577768688869997E-4</c:v>
                </c:pt>
                <c:pt idx="22">
                  <c:v>9.4371322861150787E-4</c:v>
                </c:pt>
                <c:pt idx="23">
                  <c:v>9.4155243251032846E-4</c:v>
                </c:pt>
                <c:pt idx="24">
                  <c:v>9.3929527849332002E-4</c:v>
                </c:pt>
                <c:pt idx="25">
                  <c:v>9.3694175070995454E-4</c:v>
                </c:pt>
                <c:pt idx="26">
                  <c:v>9.3449183822168246E-4</c:v>
                </c:pt>
                <c:pt idx="27">
                  <c:v>9.319455357007934E-4</c:v>
                </c:pt>
                <c:pt idx="28">
                  <c:v>9.2930284415727274E-4</c:v>
                </c:pt>
                <c:pt idx="29">
                  <c:v>9.2656377169341234E-4</c:v>
                </c:pt>
                <c:pt idx="30">
                  <c:v>9.237283342858958E-4</c:v>
                </c:pt>
                <c:pt idx="31">
                  <c:v>9.2079655659502429E-4</c:v>
                </c:pt>
                <c:pt idx="32">
                  <c:v>9.1776847280070984E-4</c:v>
                </c:pt>
                <c:pt idx="33">
                  <c:v>9.146441274647994E-4</c:v>
                </c:pt>
                <c:pt idx="34">
                  <c:v>9.1142357641924249E-4</c:v>
                </c:pt>
                <c:pt idx="35">
                  <c:v>9.0810688767955659E-4</c:v>
                </c:pt>
                <c:pt idx="36">
                  <c:v>9.046941423829746E-4</c:v>
                </c:pt>
                <c:pt idx="37">
                  <c:v>9.011854357505951E-4</c:v>
                </c:pt>
                <c:pt idx="38">
                  <c:v>8.9758087807279257E-4</c:v>
                </c:pt>
                <c:pt idx="39">
                  <c:v>8.9388059571705793E-4</c:v>
                </c:pt>
                <c:pt idx="40">
                  <c:v>8.9008473215737463E-4</c:v>
                </c:pt>
                <c:pt idx="41">
                  <c:v>8.8619344902415615E-4</c:v>
                </c:pt>
                <c:pt idx="42">
                  <c:v>8.8220692717367775E-4</c:v>
                </c:pt>
                <c:pt idx="43">
                  <c:v>8.7812536777586998E-4</c:v>
                </c:pt>
                <c:pt idx="44">
                  <c:v>8.7394899341923309E-4</c:v>
                </c:pt>
                <c:pt idx="45">
                  <c:v>8.6967804923156634E-4</c:v>
                </c:pt>
                <c:pt idx="46">
                  <c:v>8.6531280401509509E-4</c:v>
                </c:pt>
                <c:pt idx="47">
                  <c:v>8.6085355139450153E-4</c:v>
                </c:pt>
                <c:pt idx="48">
                  <c:v>8.5630061097626887E-4</c:v>
                </c:pt>
                <c:pt idx="49">
                  <c:v>8.516543295176525E-4</c:v>
                </c:pt>
                <c:pt idx="50">
                  <c:v>8.4691508210350472E-4</c:v>
                </c:pt>
                <c:pt idx="51">
                  <c:v>8.4208327332908092E-4</c:v>
                </c:pt>
                <c:pt idx="52">
                  <c:v>8.3715933848687099E-4</c:v>
                </c:pt>
                <c:pt idx="53">
                  <c:v>8.3214374475539953E-4</c:v>
                </c:pt>
                <c:pt idx="54">
                  <c:v>8.2703699238785794E-4</c:v>
                </c:pt>
                <c:pt idx="55">
                  <c:v>8.2183961589834273E-4</c:v>
                </c:pt>
                <c:pt idx="56">
                  <c:v>8.1655218524338434E-4</c:v>
                </c:pt>
                <c:pt idx="57">
                  <c:v>8.1117530699638266E-4</c:v>
                </c:pt>
                <c:pt idx="58">
                  <c:v>8.0570962551247606E-4</c:v>
                </c:pt>
                <c:pt idx="59">
                  <c:v>8.0015582408130806E-4</c:v>
                </c:pt>
                <c:pt idx="60">
                  <c:v>7.9451462606508266E-4</c:v>
                </c:pt>
                <c:pt idx="61">
                  <c:v>7.8878679601924616E-4</c:v>
                </c:pt>
                <c:pt idx="62">
                  <c:v>7.8297314079306499E-4</c:v>
                </c:pt>
                <c:pt idx="63">
                  <c:v>7.7707451060733625E-4</c:v>
                </c:pt>
                <c:pt idx="64">
                  <c:v>7.7109180010641602E-4</c:v>
                </c:pt>
                <c:pt idx="65">
                  <c:v>7.6502594938172039E-4</c:v>
                </c:pt>
                <c:pt idx="66">
                  <c:v>7.5887794496383204E-4</c:v>
                </c:pt>
                <c:pt idx="67">
                  <c:v>7.5264882078032497E-4</c:v>
                </c:pt>
                <c:pt idx="68">
                  <c:v>7.4633965907641784E-4</c:v>
                </c:pt>
                <c:pt idx="69">
                  <c:v>7.3995159129556566E-4</c:v>
                </c:pt>
                <c:pt idx="70">
                  <c:v>7.334857989171156E-4</c:v>
                </c:pt>
                <c:pt idx="71">
                  <c:v>7.2694351424817439E-4</c:v>
                </c:pt>
                <c:pt idx="72">
                  <c:v>7.2032602116686923E-4</c:v>
                </c:pt>
                <c:pt idx="73">
                  <c:v>7.1363465581423115E-4</c:v>
                </c:pt>
                <c:pt idx="74">
                  <c:v>7.0687080723197979E-4</c:v>
                </c:pt>
                <c:pt idx="75">
                  <c:v>7.0003591794356589E-4</c:v>
                </c:pt>
                <c:pt idx="76">
                  <c:v>6.9313148447589098E-4</c:v>
                </c:pt>
                <c:pt idx="77">
                  <c:v>6.8615905781922834E-4</c:v>
                </c:pt>
                <c:pt idx="78">
                  <c:v>6.7912024382295755E-4</c:v>
                </c:pt>
                <c:pt idx="79">
                  <c:v>6.7201670352483962E-4</c:v>
                </c:pt>
                <c:pt idx="80">
                  <c:v>6.6485015341168031E-4</c:v>
                </c:pt>
                <c:pt idx="81">
                  <c:v>6.5762236560936121E-4</c:v>
                </c:pt>
                <c:pt idx="82">
                  <c:v>6.5033516800035618E-4</c:v>
                </c:pt>
                <c:pt idx="83">
                  <c:v>6.4299044426699772E-4</c:v>
                </c:pt>
                <c:pt idx="84">
                  <c:v>6.3559013385892666E-4</c:v>
                </c:pt>
                <c:pt idx="85">
                  <c:v>6.2813623188331079E-4</c:v>
                </c:pt>
                <c:pt idx="86">
                  <c:v>6.2063078891660191E-4</c:v>
                </c:pt>
                <c:pt idx="87">
                  <c:v>6.1307591073677271E-4</c:v>
                </c:pt>
                <c:pt idx="88">
                  <c:v>6.054737579751716E-4</c:v>
                </c:pt>
                <c:pt idx="89">
                  <c:v>5.9782654568730869E-4</c:v>
                </c:pt>
                <c:pt idx="90">
                  <c:v>5.9013654284209723E-4</c:v>
                </c:pt>
                <c:pt idx="91">
                  <c:v>5.8240607172926179E-4</c:v>
                </c:pt>
                <c:pt idx="92">
                  <c:v>5.7463750728482712E-4</c:v>
                </c:pt>
                <c:pt idx="93">
                  <c:v>5.6683327633480821E-4</c:v>
                </c:pt>
                <c:pt idx="94">
                  <c:v>5.5899585675741866E-4</c:v>
                </c:pt>
                <c:pt idx="95">
                  <c:v>5.5112777656431567E-4</c:v>
                </c:pt>
                <c:pt idx="96">
                  <c:v>5.4323161290160743E-4</c:v>
                </c:pt>
                <c:pt idx="97">
                  <c:v>5.3530999097153495E-4</c:v>
                </c:pt>
                <c:pt idx="98">
                  <c:v>5.2736558287594772E-4</c:v>
                </c:pt>
                <c:pt idx="99">
                  <c:v>5.1940110638286916E-4</c:v>
                </c:pt>
                <c:pt idx="100">
                  <c:v>5.1141932361764423E-4</c:v>
                </c:pt>
                <c:pt idx="101">
                  <c:v>5.0342303968033272E-4</c:v>
                </c:pt>
                <c:pt idx="102">
                  <c:v>4.9541510119119044E-4</c:v>
                </c:pt>
                <c:pt idx="103">
                  <c:v>4.8739839476623836E-4</c:v>
                </c:pt>
                <c:pt idx="104">
                  <c:v>4.793758454250816E-4</c:v>
                </c:pt>
                <c:pt idx="105">
                  <c:v>4.713504149332896E-4</c:v>
                </c:pt>
                <c:pt idx="106">
                  <c:v>4.6332510008177978E-4</c:v>
                </c:pt>
                <c:pt idx="107">
                  <c:v>4.5530293090578528E-4</c:v>
                </c:pt>
                <c:pt idx="108">
                  <c:v>4.4728696884610043E-4</c:v>
                </c:pt>
                <c:pt idx="109">
                  <c:v>4.3928030485540829E-4</c:v>
                </c:pt>
                <c:pt idx="110">
                  <c:v>4.3128605745258925E-4</c:v>
                </c:pt>
                <c:pt idx="111">
                  <c:v>4.2330737072800379E-4</c:v>
                </c:pt>
                <c:pt idx="112">
                  <c:v>4.1534741230280685E-4</c:v>
                </c:pt>
                <c:pt idx="113">
                  <c:v>4.0740937124542607E-4</c:v>
                </c:pt>
                <c:pt idx="114">
                  <c:v>3.9949645594838305E-4</c:v>
                </c:pt>
                <c:pt idx="115">
                  <c:v>3.9161189196868212E-4</c:v>
                </c:pt>
                <c:pt idx="116">
                  <c:v>3.8375891983501956E-4</c:v>
                </c:pt>
                <c:pt idx="117">
                  <c:v>3.7594079282509026E-4</c:v>
                </c:pt>
                <c:pt idx="118">
                  <c:v>3.6816077471627537E-4</c:v>
                </c:pt>
                <c:pt idx="119">
                  <c:v>3.6042213751299784E-4</c:v>
                </c:pt>
                <c:pt idx="120">
                  <c:v>3.5272815915401805E-4</c:v>
                </c:pt>
                <c:pt idx="121">
                  <c:v>3.4508212120292977E-4</c:v>
                </c:pt>
                <c:pt idx="122">
                  <c:v>3.3748730652507911E-4</c:v>
                </c:pt>
                <c:pt idx="123">
                  <c:v>3.2994699695410186E-4</c:v>
                </c:pt>
                <c:pt idx="124">
                  <c:v>3.2246447095122193E-4</c:v>
                </c:pt>
                <c:pt idx="125">
                  <c:v>3.1504300126040707E-4</c:v>
                </c:pt>
                <c:pt idx="126">
                  <c:v>3.0768585256241718E-4</c:v>
                </c:pt>
                <c:pt idx="127">
                  <c:v>3.0039627913071147E-4</c:v>
                </c:pt>
                <c:pt idx="128">
                  <c:v>2.9317752249211873E-4</c:v>
                </c:pt>
                <c:pt idx="129">
                  <c:v>2.8603280909508648E-4</c:v>
                </c:pt>
                <c:pt idx="130">
                  <c:v>2.7896534798825545E-4</c:v>
                </c:pt>
                <c:pt idx="131">
                  <c:v>2.7197832851201271E-4</c:v>
                </c:pt>
                <c:pt idx="132">
                  <c:v>2.6507491800559224E-4</c:v>
                </c:pt>
                <c:pt idx="133">
                  <c:v>2.5825825953219899E-4</c:v>
                </c:pt>
                <c:pt idx="134">
                  <c:v>2.5153146962453928E-4</c:v>
                </c:pt>
                <c:pt idx="135">
                  <c:v>2.4489763605304622E-4</c:v>
                </c:pt>
                <c:pt idx="136">
                  <c:v>2.3835981561898644E-4</c:v>
                </c:pt>
                <c:pt idx="137">
                  <c:v>2.319210319745453E-4</c:v>
                </c:pt>
                <c:pt idx="138">
                  <c:v>2.2558427347188251E-4</c:v>
                </c:pt>
                <c:pt idx="139">
                  <c:v>2.1935249104305379E-4</c:v>
                </c:pt>
                <c:pt idx="140">
                  <c:v>2.1322859611260002E-4</c:v>
                </c:pt>
                <c:pt idx="141">
                  <c:v>2.072154585445027E-4</c:v>
                </c:pt>
                <c:pt idx="142">
                  <c:v>2.0131590462511433E-4</c:v>
                </c:pt>
                <c:pt idx="143">
                  <c:v>1.955327150835759E-4</c:v>
                </c:pt>
                <c:pt idx="144">
                  <c:v>1.8986862315114114E-4</c:v>
                </c:pt>
                <c:pt idx="145">
                  <c:v>1.8432631266073737E-4</c:v>
                </c:pt>
                <c:pt idx="146">
                  <c:v>1.7890841618800802E-4</c:v>
                </c:pt>
                <c:pt idx="147">
                  <c:v>1.7361751323498962E-4</c:v>
                </c:pt>
                <c:pt idx="148">
                  <c:v>1.6845612845750542E-4</c:v>
                </c:pt>
                <c:pt idx="149">
                  <c:v>1.6342672993726373E-4</c:v>
                </c:pt>
                <c:pt idx="150">
                  <c:v>1.5853172749958505E-4</c:v>
                </c:pt>
                <c:pt idx="151">
                  <c:v>1.5377347107760502E-4</c:v>
                </c:pt>
                <c:pt idx="152">
                  <c:v>1.4915424912372374E-4</c:v>
                </c:pt>
                <c:pt idx="153">
                  <c:v>1.4467628706901924E-4</c:v>
                </c:pt>
                <c:pt idx="154">
                  <c:v>1.4034174583126469E-4</c:v>
                </c:pt>
                <c:pt idx="155">
                  <c:v>1.3615272037214017E-4</c:v>
                </c:pt>
                <c:pt idx="156">
                  <c:v>1.3211123830416755E-4</c:v>
                </c:pt>
                <c:pt idx="157">
                  <c:v>1.2821925854784654E-4</c:v>
                </c:pt>
                <c:pt idx="158">
                  <c:v>1.2447867003942102E-4</c:v>
                </c:pt>
                <c:pt idx="159">
                  <c:v>1.2089129048965279E-4</c:v>
                </c:pt>
                <c:pt idx="160">
                  <c:v>1.1745886519394763E-4</c:v>
                </c:pt>
                <c:pt idx="161">
                  <c:v>1.1418306589412685E-4</c:v>
                </c:pt>
                <c:pt idx="162">
                  <c:v>1.1106548969210958E-4</c:v>
                </c:pt>
                <c:pt idx="163">
                  <c:v>1.0810765801573283E-4</c:v>
                </c:pt>
                <c:pt idx="164">
                  <c:v>1.0531101563690748E-4</c:v>
                </c:pt>
                <c:pt idx="165">
                  <c:v>1.0267692974228131E-4</c:v>
                </c:pt>
                <c:pt idx="166">
                  <c:v>1.0020668905655064E-4</c:v>
                </c:pt>
                <c:pt idx="167">
                  <c:v>9.7901503018546761E-5</c:v>
                </c:pt>
                <c:pt idx="168">
                  <c:v>9.5762501010196447E-5</c:v>
                </c:pt>
                <c:pt idx="169">
                  <c:v>9.3790731638442357E-5</c:v>
                </c:pt>
                <c:pt idx="170">
                  <c:v>9.1987162070191711E-5</c:v>
                </c:pt>
                <c:pt idx="171">
                  <c:v>9.0352677420348106E-5</c:v>
                </c:pt>
                <c:pt idx="172">
                  <c:v>8.8888080192973105E-5</c:v>
                </c:pt>
                <c:pt idx="173">
                  <c:v>8.7594089775606737E-5</c:v>
                </c:pt>
                <c:pt idx="174">
                  <c:v>8.6471341986777024E-5</c:v>
                </c:pt>
                <c:pt idx="175">
                  <c:v>8.5520388676717081E-5</c:v>
                </c:pt>
                <c:pt idx="176">
                  <c:v>8.4741697381301274E-5</c:v>
                </c:pt>
                <c:pt idx="177">
                  <c:v>8.4135651029212277E-5</c:v>
                </c:pt>
                <c:pt idx="178">
                  <c:v>8.3702547702345356E-5</c:v>
                </c:pt>
                <c:pt idx="179">
                  <c:v>8.3442600449452846E-5</c:v>
                </c:pt>
                <c:pt idx="180">
                  <c:v>8.3355937153031058E-5</c:v>
                </c:pt>
                <c:pt idx="181">
                  <c:v>8.3442600449452846E-5</c:v>
                </c:pt>
                <c:pt idx="182">
                  <c:v>8.3702547702345356E-5</c:v>
                </c:pt>
                <c:pt idx="183">
                  <c:v>8.4135651029212277E-5</c:v>
                </c:pt>
                <c:pt idx="184">
                  <c:v>8.4741697381301274E-5</c:v>
                </c:pt>
                <c:pt idx="185">
                  <c:v>8.5520388676717081E-5</c:v>
                </c:pt>
                <c:pt idx="186">
                  <c:v>8.6471341986777024E-5</c:v>
                </c:pt>
                <c:pt idx="187">
                  <c:v>8.7594089775606737E-5</c:v>
                </c:pt>
                <c:pt idx="188">
                  <c:v>8.8888080192973105E-5</c:v>
                </c:pt>
                <c:pt idx="189">
                  <c:v>9.0352677420348106E-5</c:v>
                </c:pt>
                <c:pt idx="190">
                  <c:v>9.1987162070191711E-5</c:v>
                </c:pt>
                <c:pt idx="191">
                  <c:v>9.3790731638442357E-5</c:v>
                </c:pt>
                <c:pt idx="192">
                  <c:v>9.5762501010196447E-5</c:v>
                </c:pt>
                <c:pt idx="193">
                  <c:v>9.7901503018546761E-5</c:v>
                </c:pt>
                <c:pt idx="194">
                  <c:v>1.0020668905655064E-4</c:v>
                </c:pt>
                <c:pt idx="195">
                  <c:v>1.0267692974228131E-4</c:v>
                </c:pt>
                <c:pt idx="196">
                  <c:v>1.0531101563690748E-4</c:v>
                </c:pt>
                <c:pt idx="197">
                  <c:v>1.0810765801573283E-4</c:v>
                </c:pt>
                <c:pt idx="198">
                  <c:v>1.1106548969210958E-4</c:v>
                </c:pt>
                <c:pt idx="199">
                  <c:v>1.1418306589412685E-4</c:v>
                </c:pt>
                <c:pt idx="200">
                  <c:v>1.1745886519394763E-4</c:v>
                </c:pt>
                <c:pt idx="201">
                  <c:v>1.2089129048965279E-4</c:v>
                </c:pt>
                <c:pt idx="202">
                  <c:v>1.2447867003942102E-4</c:v>
                </c:pt>
                <c:pt idx="203">
                  <c:v>1.2821925854784654E-4</c:v>
                </c:pt>
                <c:pt idx="204">
                  <c:v>1.3211123830416755E-4</c:v>
                </c:pt>
                <c:pt idx="205">
                  <c:v>1.3615272037214017E-4</c:v>
                </c:pt>
                <c:pt idx="206">
                  <c:v>1.4034174583126469E-4</c:v>
                </c:pt>
                <c:pt idx="207">
                  <c:v>1.4467628706901924E-4</c:v>
                </c:pt>
                <c:pt idx="208">
                  <c:v>1.4915424912372374E-4</c:v>
                </c:pt>
                <c:pt idx="209">
                  <c:v>1.5377347107760502E-4</c:v>
                </c:pt>
                <c:pt idx="210">
                  <c:v>1.5853172749958505E-4</c:v>
                </c:pt>
                <c:pt idx="211">
                  <c:v>1.6342672993726373E-4</c:v>
                </c:pt>
                <c:pt idx="212">
                  <c:v>1.6845612845750542E-4</c:v>
                </c:pt>
                <c:pt idx="213">
                  <c:v>1.7361751323498962E-4</c:v>
                </c:pt>
                <c:pt idx="214">
                  <c:v>1.7890841618800802E-4</c:v>
                </c:pt>
                <c:pt idx="215">
                  <c:v>1.8432631266073737E-4</c:v>
                </c:pt>
                <c:pt idx="216">
                  <c:v>1.8986862315114114E-4</c:v>
                </c:pt>
                <c:pt idx="217">
                  <c:v>1.955327150835759E-4</c:v>
                </c:pt>
                <c:pt idx="218">
                  <c:v>2.0131590462511433E-4</c:v>
                </c:pt>
                <c:pt idx="219">
                  <c:v>2.072154585445027E-4</c:v>
                </c:pt>
                <c:pt idx="220">
                  <c:v>2.1322859611260002E-4</c:v>
                </c:pt>
                <c:pt idx="221">
                  <c:v>2.1935249104305379E-4</c:v>
                </c:pt>
                <c:pt idx="222">
                  <c:v>2.2558427347188251E-4</c:v>
                </c:pt>
                <c:pt idx="223">
                  <c:v>2.319210319745453E-4</c:v>
                </c:pt>
                <c:pt idx="224">
                  <c:v>2.3835981561898644E-4</c:v>
                </c:pt>
                <c:pt idx="225">
                  <c:v>2.4489763605304622E-4</c:v>
                </c:pt>
                <c:pt idx="226">
                  <c:v>2.5153146962453928E-4</c:v>
                </c:pt>
                <c:pt idx="227">
                  <c:v>2.5825825953219899E-4</c:v>
                </c:pt>
                <c:pt idx="228">
                  <c:v>2.6507491800559224E-4</c:v>
                </c:pt>
                <c:pt idx="229">
                  <c:v>2.7197832851201271E-4</c:v>
                </c:pt>
                <c:pt idx="230">
                  <c:v>2.7896534798825545E-4</c:v>
                </c:pt>
                <c:pt idx="231">
                  <c:v>2.8603280909508648E-4</c:v>
                </c:pt>
                <c:pt idx="232">
                  <c:v>2.9317752249211873E-4</c:v>
                </c:pt>
                <c:pt idx="233">
                  <c:v>3.0039627913071147E-4</c:v>
                </c:pt>
                <c:pt idx="234">
                  <c:v>3.0768585256241718E-4</c:v>
                </c:pt>
                <c:pt idx="235">
                  <c:v>3.1504300126040707E-4</c:v>
                </c:pt>
                <c:pt idx="236">
                  <c:v>3.2246447095122193E-4</c:v>
                </c:pt>
                <c:pt idx="237">
                  <c:v>3.2994699695410186E-4</c:v>
                </c:pt>
                <c:pt idx="238">
                  <c:v>3.3748730652507911E-4</c:v>
                </c:pt>
                <c:pt idx="239">
                  <c:v>3.4508212120292977E-4</c:v>
                </c:pt>
                <c:pt idx="240">
                  <c:v>3.5272815915401805E-4</c:v>
                </c:pt>
                <c:pt idx="241">
                  <c:v>3.6042213751299784E-4</c:v>
                </c:pt>
                <c:pt idx="242">
                  <c:v>3.6816077471627537E-4</c:v>
                </c:pt>
                <c:pt idx="243">
                  <c:v>3.7594079282509026E-4</c:v>
                </c:pt>
                <c:pt idx="244">
                  <c:v>3.8375891983501956E-4</c:v>
                </c:pt>
                <c:pt idx="245">
                  <c:v>3.9161189196868212E-4</c:v>
                </c:pt>
                <c:pt idx="246">
                  <c:v>3.9949645594838305E-4</c:v>
                </c:pt>
                <c:pt idx="247">
                  <c:v>4.0740937124542607E-4</c:v>
                </c:pt>
                <c:pt idx="248">
                  <c:v>4.1534741230280685E-4</c:v>
                </c:pt>
                <c:pt idx="249">
                  <c:v>4.2330737072800379E-4</c:v>
                </c:pt>
                <c:pt idx="250">
                  <c:v>4.3128605745258925E-4</c:v>
                </c:pt>
                <c:pt idx="251">
                  <c:v>4.3928030485540829E-4</c:v>
                </c:pt>
                <c:pt idx="252">
                  <c:v>4.4728696884610043E-4</c:v>
                </c:pt>
                <c:pt idx="253">
                  <c:v>4.5530293090578528E-4</c:v>
                </c:pt>
                <c:pt idx="254">
                  <c:v>4.6332510008177978E-4</c:v>
                </c:pt>
                <c:pt idx="255">
                  <c:v>4.713504149332896E-4</c:v>
                </c:pt>
                <c:pt idx="256">
                  <c:v>4.793758454250816E-4</c:v>
                </c:pt>
                <c:pt idx="257">
                  <c:v>4.8739839476623836E-4</c:v>
                </c:pt>
                <c:pt idx="258">
                  <c:v>4.9541510119119044E-4</c:v>
                </c:pt>
                <c:pt idx="259">
                  <c:v>5.0342303968033272E-4</c:v>
                </c:pt>
                <c:pt idx="260">
                  <c:v>5.1141932361764423E-4</c:v>
                </c:pt>
                <c:pt idx="261">
                  <c:v>5.1940110638286916E-4</c:v>
                </c:pt>
                <c:pt idx="262">
                  <c:v>5.2736558287594772E-4</c:v>
                </c:pt>
                <c:pt idx="263">
                  <c:v>5.3530999097153495E-4</c:v>
                </c:pt>
                <c:pt idx="264">
                  <c:v>5.4323161290160743E-4</c:v>
                </c:pt>
                <c:pt idx="265">
                  <c:v>5.5112777656431567E-4</c:v>
                </c:pt>
                <c:pt idx="266">
                  <c:v>5.5899585675741866E-4</c:v>
                </c:pt>
                <c:pt idx="267">
                  <c:v>5.6683327633480821E-4</c:v>
                </c:pt>
                <c:pt idx="268">
                  <c:v>5.7463750728482712E-4</c:v>
                </c:pt>
                <c:pt idx="269">
                  <c:v>5.8240607172926179E-4</c:v>
                </c:pt>
                <c:pt idx="270">
                  <c:v>5.9013654284209723E-4</c:v>
                </c:pt>
                <c:pt idx="271">
                  <c:v>5.9782654568730869E-4</c:v>
                </c:pt>
                <c:pt idx="272">
                  <c:v>6.054737579751716E-4</c:v>
                </c:pt>
                <c:pt idx="273">
                  <c:v>6.1307591073677271E-4</c:v>
                </c:pt>
                <c:pt idx="274">
                  <c:v>6.2063078891660191E-4</c:v>
                </c:pt>
                <c:pt idx="275">
                  <c:v>6.2813623188331079E-4</c:v>
                </c:pt>
                <c:pt idx="276">
                  <c:v>6.3559013385892666E-4</c:v>
                </c:pt>
                <c:pt idx="277">
                  <c:v>6.4299044426699772E-4</c:v>
                </c:pt>
                <c:pt idx="278">
                  <c:v>6.5033516800035618E-4</c:v>
                </c:pt>
                <c:pt idx="279">
                  <c:v>6.5762236560936121E-4</c:v>
                </c:pt>
                <c:pt idx="280">
                  <c:v>6.6485015341168031E-4</c:v>
                </c:pt>
                <c:pt idx="281">
                  <c:v>6.7201670352483962E-4</c:v>
                </c:pt>
                <c:pt idx="282">
                  <c:v>6.7912024382295755E-4</c:v>
                </c:pt>
                <c:pt idx="283">
                  <c:v>6.8615905781922834E-4</c:v>
                </c:pt>
                <c:pt idx="284">
                  <c:v>6.9313148447589098E-4</c:v>
                </c:pt>
                <c:pt idx="285">
                  <c:v>7.0003591794356589E-4</c:v>
                </c:pt>
                <c:pt idx="286">
                  <c:v>7.0687080723197979E-4</c:v>
                </c:pt>
                <c:pt idx="287">
                  <c:v>7.1363465581423115E-4</c:v>
                </c:pt>
                <c:pt idx="288">
                  <c:v>7.2032602116686923E-4</c:v>
                </c:pt>
                <c:pt idx="289">
                  <c:v>7.2694351424817439E-4</c:v>
                </c:pt>
                <c:pt idx="290">
                  <c:v>7.334857989171156E-4</c:v>
                </c:pt>
                <c:pt idx="291">
                  <c:v>7.3995159129556566E-4</c:v>
                </c:pt>
                <c:pt idx="292">
                  <c:v>7.4633965907641784E-4</c:v>
                </c:pt>
                <c:pt idx="293">
                  <c:v>7.5264882078032497E-4</c:v>
                </c:pt>
                <c:pt idx="294">
                  <c:v>7.5887794496383204E-4</c:v>
                </c:pt>
                <c:pt idx="295">
                  <c:v>7.6502594938172039E-4</c:v>
                </c:pt>
                <c:pt idx="296">
                  <c:v>7.7109180010641602E-4</c:v>
                </c:pt>
                <c:pt idx="297">
                  <c:v>7.7707451060733625E-4</c:v>
                </c:pt>
                <c:pt idx="298">
                  <c:v>7.8297314079306499E-4</c:v>
                </c:pt>
                <c:pt idx="299">
                  <c:v>7.8878679601924616E-4</c:v>
                </c:pt>
                <c:pt idx="300">
                  <c:v>7.9451462606508266E-4</c:v>
                </c:pt>
                <c:pt idx="301">
                  <c:v>8.0015582408130806E-4</c:v>
                </c:pt>
                <c:pt idx="302">
                  <c:v>8.0570962551247606E-4</c:v>
                </c:pt>
                <c:pt idx="303">
                  <c:v>8.1117530699638266E-4</c:v>
                </c:pt>
                <c:pt idx="304">
                  <c:v>8.1655218524338434E-4</c:v>
                </c:pt>
                <c:pt idx="305">
                  <c:v>8.2183961589834273E-4</c:v>
                </c:pt>
                <c:pt idx="306">
                  <c:v>8.2703699238785794E-4</c:v>
                </c:pt>
                <c:pt idx="307">
                  <c:v>8.3214374475539953E-4</c:v>
                </c:pt>
                <c:pt idx="308">
                  <c:v>8.3715933848687099E-4</c:v>
                </c:pt>
                <c:pt idx="309">
                  <c:v>8.4208327332908092E-4</c:v>
                </c:pt>
                <c:pt idx="310">
                  <c:v>8.4691508210350472E-4</c:v>
                </c:pt>
                <c:pt idx="311">
                  <c:v>8.516543295176525E-4</c:v>
                </c:pt>
                <c:pt idx="312">
                  <c:v>8.5630061097626887E-4</c:v>
                </c:pt>
                <c:pt idx="313">
                  <c:v>8.6085355139450153E-4</c:v>
                </c:pt>
                <c:pt idx="314">
                  <c:v>8.6531280401509509E-4</c:v>
                </c:pt>
                <c:pt idx="315">
                  <c:v>8.6967804923156634E-4</c:v>
                </c:pt>
                <c:pt idx="316">
                  <c:v>8.7394899341923309E-4</c:v>
                </c:pt>
                <c:pt idx="317">
                  <c:v>8.7812536777586998E-4</c:v>
                </c:pt>
                <c:pt idx="318">
                  <c:v>8.8220692717367775E-4</c:v>
                </c:pt>
                <c:pt idx="319">
                  <c:v>8.8619344902415615E-4</c:v>
                </c:pt>
                <c:pt idx="320">
                  <c:v>8.9008473215737463E-4</c:v>
                </c:pt>
                <c:pt idx="321">
                  <c:v>8.9388059571705793E-4</c:v>
                </c:pt>
                <c:pt idx="322">
                  <c:v>8.9758087807279257E-4</c:v>
                </c:pt>
                <c:pt idx="323">
                  <c:v>9.011854357505951E-4</c:v>
                </c:pt>
                <c:pt idx="324">
                  <c:v>9.046941423829746E-4</c:v>
                </c:pt>
                <c:pt idx="325">
                  <c:v>9.0810688767955659E-4</c:v>
                </c:pt>
                <c:pt idx="326">
                  <c:v>9.1142357641924249E-4</c:v>
                </c:pt>
                <c:pt idx="327">
                  <c:v>9.146441274647994E-4</c:v>
                </c:pt>
                <c:pt idx="328">
                  <c:v>9.1776847280070984E-4</c:v>
                </c:pt>
                <c:pt idx="329">
                  <c:v>9.2079655659502429E-4</c:v>
                </c:pt>
                <c:pt idx="330">
                  <c:v>9.237283342858958E-4</c:v>
                </c:pt>
                <c:pt idx="331">
                  <c:v>9.2656377169341234E-4</c:v>
                </c:pt>
                <c:pt idx="332">
                  <c:v>9.2930284415727274E-4</c:v>
                </c:pt>
                <c:pt idx="333">
                  <c:v>9.319455357007934E-4</c:v>
                </c:pt>
                <c:pt idx="334">
                  <c:v>9.3449183822168246E-4</c:v>
                </c:pt>
                <c:pt idx="335">
                  <c:v>9.3694175070995454E-4</c:v>
                </c:pt>
                <c:pt idx="336">
                  <c:v>9.3929527849332002E-4</c:v>
                </c:pt>
                <c:pt idx="337">
                  <c:v>9.4155243251032846E-4</c:v>
                </c:pt>
                <c:pt idx="338">
                  <c:v>9.4371322861150787E-4</c:v>
                </c:pt>
                <c:pt idx="339">
                  <c:v>9.4577768688869997E-4</c:v>
                </c:pt>
                <c:pt idx="340">
                  <c:v>9.4774583103275829E-4</c:v>
                </c:pt>
                <c:pt idx="341">
                  <c:v>9.4961768771973602E-4</c:v>
                </c:pt>
                <c:pt idx="342">
                  <c:v>9.5139328602567225E-4</c:v>
                </c:pt>
                <c:pt idx="343">
                  <c:v>9.5307265687004741E-4</c:v>
                </c:pt>
                <c:pt idx="344">
                  <c:v>9.5465583248796355E-4</c:v>
                </c:pt>
                <c:pt idx="345">
                  <c:v>9.5614284593107789E-4</c:v>
                </c:pt>
                <c:pt idx="346">
                  <c:v>9.575337305973065E-4</c:v>
                </c:pt>
                <c:pt idx="347">
                  <c:v>9.5882851978929527E-4</c:v>
                </c:pt>
                <c:pt idx="348">
                  <c:v>9.6002724630164186E-4</c:v>
                </c:pt>
                <c:pt idx="349">
                  <c:v>9.6112994203684829E-4</c:v>
                </c:pt>
                <c:pt idx="350">
                  <c:v>9.6213663764996716E-4</c:v>
                </c:pt>
                <c:pt idx="351">
                  <c:v>9.6304736222190446E-4</c:v>
                </c:pt>
                <c:pt idx="352">
                  <c:v>9.6386214296133646E-4</c:v>
                </c:pt>
                <c:pt idx="353">
                  <c:v>9.6458100493519369E-4</c:v>
                </c:pt>
                <c:pt idx="354">
                  <c:v>9.6520397082766694E-4</c:v>
                </c:pt>
                <c:pt idx="355">
                  <c:v>9.6573106072769105E-4</c:v>
                </c:pt>
                <c:pt idx="356">
                  <c:v>9.6616229194486012E-4</c:v>
                </c:pt>
                <c:pt idx="357">
                  <c:v>9.6649767885373893E-4</c:v>
                </c:pt>
                <c:pt idx="358">
                  <c:v>9.6673723276653192E-4</c:v>
                </c:pt>
                <c:pt idx="359">
                  <c:v>9.6688096183407933E-4</c:v>
                </c:pt>
              </c:numCache>
            </c:numRef>
          </c:xVal>
          <c:yVal>
            <c:numRef>
              <c:f>'2,3,4,5000 RPM'!$AI$4:$AI$363</c:f>
              <c:numCache>
                <c:formatCode>General</c:formatCode>
                <c:ptCount val="360"/>
                <c:pt idx="0">
                  <c:v>1.0940000000000001</c:v>
                </c:pt>
                <c:pt idx="1">
                  <c:v>1.0900000000000001</c:v>
                </c:pt>
                <c:pt idx="2">
                  <c:v>1.077</c:v>
                </c:pt>
                <c:pt idx="3">
                  <c:v>1.0680000000000001</c:v>
                </c:pt>
                <c:pt idx="4">
                  <c:v>1.0609999999999999</c:v>
                </c:pt>
                <c:pt idx="5">
                  <c:v>1.0489999999999999</c:v>
                </c:pt>
                <c:pt idx="6">
                  <c:v>1.0409999999999999</c:v>
                </c:pt>
                <c:pt idx="7">
                  <c:v>1.026</c:v>
                </c:pt>
                <c:pt idx="8">
                  <c:v>1.0189999999999999</c:v>
                </c:pt>
                <c:pt idx="9">
                  <c:v>1.01</c:v>
                </c:pt>
                <c:pt idx="10">
                  <c:v>0.99399999999999999</c:v>
                </c:pt>
                <c:pt idx="11">
                  <c:v>0.98099999999999998</c:v>
                </c:pt>
                <c:pt idx="12">
                  <c:v>0.96599999999999997</c:v>
                </c:pt>
                <c:pt idx="13">
                  <c:v>0.95599999999999996</c:v>
                </c:pt>
                <c:pt idx="14">
                  <c:v>0.94099999999999995</c:v>
                </c:pt>
                <c:pt idx="15">
                  <c:v>0.92800000000000005</c:v>
                </c:pt>
                <c:pt idx="16">
                  <c:v>0.91800000000000004</c:v>
                </c:pt>
                <c:pt idx="17">
                  <c:v>0.90900000000000003</c:v>
                </c:pt>
                <c:pt idx="18">
                  <c:v>0.90500000000000003</c:v>
                </c:pt>
                <c:pt idx="19">
                  <c:v>0.89500000000000002</c:v>
                </c:pt>
                <c:pt idx="20">
                  <c:v>0.88700000000000001</c:v>
                </c:pt>
                <c:pt idx="21">
                  <c:v>0.879</c:v>
                </c:pt>
                <c:pt idx="22">
                  <c:v>0.877</c:v>
                </c:pt>
                <c:pt idx="23">
                  <c:v>0.86799999999999999</c:v>
                </c:pt>
                <c:pt idx="24">
                  <c:v>0.86399999999999999</c:v>
                </c:pt>
                <c:pt idx="25">
                  <c:v>0.86099999999999999</c:v>
                </c:pt>
                <c:pt idx="26">
                  <c:v>0.86199999999999999</c:v>
                </c:pt>
                <c:pt idx="27">
                  <c:v>0.86099999999999999</c:v>
                </c:pt>
                <c:pt idx="28">
                  <c:v>0.86599999999999999</c:v>
                </c:pt>
                <c:pt idx="29">
                  <c:v>0.872</c:v>
                </c:pt>
                <c:pt idx="30">
                  <c:v>0.88200000000000001</c:v>
                </c:pt>
                <c:pt idx="31">
                  <c:v>0.88500000000000001</c:v>
                </c:pt>
                <c:pt idx="32">
                  <c:v>0.89600000000000002</c:v>
                </c:pt>
                <c:pt idx="33">
                  <c:v>0.89700000000000002</c:v>
                </c:pt>
                <c:pt idx="34">
                  <c:v>0.90300000000000002</c:v>
                </c:pt>
                <c:pt idx="35">
                  <c:v>0.92200000000000004</c:v>
                </c:pt>
                <c:pt idx="36">
                  <c:v>0.93799999999999994</c:v>
                </c:pt>
                <c:pt idx="37">
                  <c:v>0.94299999999999995</c:v>
                </c:pt>
                <c:pt idx="38">
                  <c:v>0.95499999999999996</c:v>
                </c:pt>
                <c:pt idx="39">
                  <c:v>0.96199999999999997</c:v>
                </c:pt>
                <c:pt idx="40">
                  <c:v>0.97399999999999998</c:v>
                </c:pt>
                <c:pt idx="41">
                  <c:v>0.998</c:v>
                </c:pt>
                <c:pt idx="42">
                  <c:v>1.0109999999999999</c:v>
                </c:pt>
                <c:pt idx="43">
                  <c:v>1.036</c:v>
                </c:pt>
                <c:pt idx="44">
                  <c:v>1.048</c:v>
                </c:pt>
                <c:pt idx="45">
                  <c:v>1.0609999999999999</c:v>
                </c:pt>
                <c:pt idx="46">
                  <c:v>1.06</c:v>
                </c:pt>
                <c:pt idx="47">
                  <c:v>1.07</c:v>
                </c:pt>
                <c:pt idx="48">
                  <c:v>1.085</c:v>
                </c:pt>
                <c:pt idx="49">
                  <c:v>1.095</c:v>
                </c:pt>
                <c:pt idx="50">
                  <c:v>1.101</c:v>
                </c:pt>
                <c:pt idx="51">
                  <c:v>1.107</c:v>
                </c:pt>
                <c:pt idx="52">
                  <c:v>1.1080000000000001</c:v>
                </c:pt>
                <c:pt idx="53">
                  <c:v>1.113</c:v>
                </c:pt>
                <c:pt idx="54">
                  <c:v>1.1120000000000001</c:v>
                </c:pt>
                <c:pt idx="55">
                  <c:v>1.121</c:v>
                </c:pt>
                <c:pt idx="56">
                  <c:v>1.1279999999999999</c:v>
                </c:pt>
                <c:pt idx="57">
                  <c:v>1.1359999999999999</c:v>
                </c:pt>
                <c:pt idx="58">
                  <c:v>1.1439999999999999</c:v>
                </c:pt>
                <c:pt idx="59">
                  <c:v>1.163</c:v>
                </c:pt>
                <c:pt idx="60">
                  <c:v>1.165</c:v>
                </c:pt>
                <c:pt idx="61">
                  <c:v>1.167</c:v>
                </c:pt>
                <c:pt idx="62">
                  <c:v>1.1639999999999999</c:v>
                </c:pt>
                <c:pt idx="63">
                  <c:v>1.1759999999999999</c:v>
                </c:pt>
                <c:pt idx="64">
                  <c:v>1.179</c:v>
                </c:pt>
                <c:pt idx="65">
                  <c:v>1.19</c:v>
                </c:pt>
                <c:pt idx="66">
                  <c:v>1.1930000000000001</c:v>
                </c:pt>
                <c:pt idx="67">
                  <c:v>1.1910000000000001</c:v>
                </c:pt>
                <c:pt idx="68">
                  <c:v>1.1890000000000001</c:v>
                </c:pt>
                <c:pt idx="69">
                  <c:v>1.1850000000000001</c:v>
                </c:pt>
                <c:pt idx="70">
                  <c:v>1.1919999999999999</c:v>
                </c:pt>
                <c:pt idx="71">
                  <c:v>1.2</c:v>
                </c:pt>
                <c:pt idx="72">
                  <c:v>1.21</c:v>
                </c:pt>
                <c:pt idx="73">
                  <c:v>1.2170000000000001</c:v>
                </c:pt>
                <c:pt idx="74">
                  <c:v>1.258</c:v>
                </c:pt>
                <c:pt idx="75">
                  <c:v>1.296</c:v>
                </c:pt>
                <c:pt idx="76">
                  <c:v>1.208</c:v>
                </c:pt>
                <c:pt idx="77">
                  <c:v>1.2829999999999999</c:v>
                </c:pt>
                <c:pt idx="78">
                  <c:v>1.286</c:v>
                </c:pt>
                <c:pt idx="79">
                  <c:v>1.3089999999999999</c:v>
                </c:pt>
                <c:pt idx="80">
                  <c:v>1.3149999999999999</c:v>
                </c:pt>
                <c:pt idx="81">
                  <c:v>1.333</c:v>
                </c:pt>
                <c:pt idx="82">
                  <c:v>1.369</c:v>
                </c:pt>
                <c:pt idx="83">
                  <c:v>1.38</c:v>
                </c:pt>
                <c:pt idx="84">
                  <c:v>1.4219999999999999</c:v>
                </c:pt>
                <c:pt idx="85">
                  <c:v>1.3919999999999999</c:v>
                </c:pt>
                <c:pt idx="86">
                  <c:v>1.452</c:v>
                </c:pt>
                <c:pt idx="87">
                  <c:v>1.4650000000000001</c:v>
                </c:pt>
                <c:pt idx="88">
                  <c:v>1.48</c:v>
                </c:pt>
                <c:pt idx="89">
                  <c:v>1.534</c:v>
                </c:pt>
                <c:pt idx="90">
                  <c:v>1.5529999999999999</c:v>
                </c:pt>
                <c:pt idx="91">
                  <c:v>1.58</c:v>
                </c:pt>
                <c:pt idx="92">
                  <c:v>1.601</c:v>
                </c:pt>
                <c:pt idx="93">
                  <c:v>1.639</c:v>
                </c:pt>
                <c:pt idx="94">
                  <c:v>1.6539999999999999</c:v>
                </c:pt>
                <c:pt idx="95">
                  <c:v>1.68</c:v>
                </c:pt>
                <c:pt idx="96">
                  <c:v>1.722</c:v>
                </c:pt>
                <c:pt idx="97">
                  <c:v>1.77</c:v>
                </c:pt>
                <c:pt idx="98">
                  <c:v>1.8160000000000001</c:v>
                </c:pt>
                <c:pt idx="99">
                  <c:v>1.845</c:v>
                </c:pt>
                <c:pt idx="100">
                  <c:v>1.867</c:v>
                </c:pt>
                <c:pt idx="101">
                  <c:v>1.887</c:v>
                </c:pt>
                <c:pt idx="102">
                  <c:v>1.94</c:v>
                </c:pt>
                <c:pt idx="103">
                  <c:v>2.0049999999999999</c:v>
                </c:pt>
                <c:pt idx="104">
                  <c:v>2.0510000000000002</c:v>
                </c:pt>
                <c:pt idx="105">
                  <c:v>2.1040000000000001</c:v>
                </c:pt>
                <c:pt idx="106">
                  <c:v>2.1280000000000001</c:v>
                </c:pt>
                <c:pt idx="107">
                  <c:v>2.1720000000000002</c:v>
                </c:pt>
                <c:pt idx="108">
                  <c:v>2.242</c:v>
                </c:pt>
                <c:pt idx="109">
                  <c:v>2.306</c:v>
                </c:pt>
                <c:pt idx="110">
                  <c:v>2.3719999999999999</c:v>
                </c:pt>
                <c:pt idx="111">
                  <c:v>2.4</c:v>
                </c:pt>
                <c:pt idx="112">
                  <c:v>2.456</c:v>
                </c:pt>
                <c:pt idx="113">
                  <c:v>2.5190000000000001</c:v>
                </c:pt>
                <c:pt idx="114">
                  <c:v>2.6230000000000002</c:v>
                </c:pt>
                <c:pt idx="115">
                  <c:v>2.6970000000000001</c:v>
                </c:pt>
                <c:pt idx="116">
                  <c:v>2.7559999999999998</c:v>
                </c:pt>
                <c:pt idx="117">
                  <c:v>2.8010000000000002</c:v>
                </c:pt>
                <c:pt idx="118">
                  <c:v>2.8839999999999999</c:v>
                </c:pt>
                <c:pt idx="119">
                  <c:v>2.9980000000000002</c:v>
                </c:pt>
                <c:pt idx="120">
                  <c:v>3.085</c:v>
                </c:pt>
                <c:pt idx="121">
                  <c:v>3.1579999999999999</c:v>
                </c:pt>
                <c:pt idx="122">
                  <c:v>3.2480000000000002</c:v>
                </c:pt>
                <c:pt idx="123">
                  <c:v>3.3719999999999999</c:v>
                </c:pt>
                <c:pt idx="124">
                  <c:v>3.488</c:v>
                </c:pt>
                <c:pt idx="125">
                  <c:v>3.5840000000000001</c:v>
                </c:pt>
                <c:pt idx="126">
                  <c:v>3.67</c:v>
                </c:pt>
                <c:pt idx="127">
                  <c:v>3.8010000000000002</c:v>
                </c:pt>
                <c:pt idx="128">
                  <c:v>3.97</c:v>
                </c:pt>
                <c:pt idx="129">
                  <c:v>4.1020000000000003</c:v>
                </c:pt>
                <c:pt idx="130">
                  <c:v>4.1959999999999997</c:v>
                </c:pt>
                <c:pt idx="131">
                  <c:v>4.34</c:v>
                </c:pt>
                <c:pt idx="132">
                  <c:v>4.51</c:v>
                </c:pt>
                <c:pt idx="133">
                  <c:v>4.6669999999999998</c:v>
                </c:pt>
                <c:pt idx="134">
                  <c:v>4.8239999999999998</c:v>
                </c:pt>
                <c:pt idx="135">
                  <c:v>4.9930000000000003</c:v>
                </c:pt>
                <c:pt idx="136">
                  <c:v>5.2130000000000001</c:v>
                </c:pt>
                <c:pt idx="137">
                  <c:v>5.3920000000000003</c:v>
                </c:pt>
                <c:pt idx="138">
                  <c:v>5.55</c:v>
                </c:pt>
                <c:pt idx="139">
                  <c:v>5.7610000000000001</c:v>
                </c:pt>
                <c:pt idx="140">
                  <c:v>5.9909999999999997</c:v>
                </c:pt>
                <c:pt idx="141">
                  <c:v>6.2370000000000001</c:v>
                </c:pt>
                <c:pt idx="142">
                  <c:v>6.4359999999999999</c:v>
                </c:pt>
                <c:pt idx="143">
                  <c:v>6.6820000000000004</c:v>
                </c:pt>
                <c:pt idx="144">
                  <c:v>6.9669999999999996</c:v>
                </c:pt>
                <c:pt idx="145">
                  <c:v>7.2149999999999999</c:v>
                </c:pt>
                <c:pt idx="146">
                  <c:v>7.4740000000000002</c:v>
                </c:pt>
                <c:pt idx="147">
                  <c:v>7.7889999999999997</c:v>
                </c:pt>
                <c:pt idx="148">
                  <c:v>8.1319999999999997</c:v>
                </c:pt>
                <c:pt idx="149">
                  <c:v>8.4390000000000001</c:v>
                </c:pt>
                <c:pt idx="150">
                  <c:v>8.7449999999999992</c:v>
                </c:pt>
                <c:pt idx="151">
                  <c:v>9.1010000000000009</c:v>
                </c:pt>
                <c:pt idx="152">
                  <c:v>9.4789999999999992</c:v>
                </c:pt>
                <c:pt idx="153">
                  <c:v>9.8290000000000006</c:v>
                </c:pt>
                <c:pt idx="154">
                  <c:v>10.236000000000001</c:v>
                </c:pt>
                <c:pt idx="155">
                  <c:v>10.651</c:v>
                </c:pt>
                <c:pt idx="156">
                  <c:v>11.039</c:v>
                </c:pt>
                <c:pt idx="157">
                  <c:v>11.426</c:v>
                </c:pt>
                <c:pt idx="158">
                  <c:v>11.872</c:v>
                </c:pt>
                <c:pt idx="159">
                  <c:v>12.345000000000001</c:v>
                </c:pt>
                <c:pt idx="160">
                  <c:v>12.784000000000001</c:v>
                </c:pt>
                <c:pt idx="161">
                  <c:v>13.242000000000001</c:v>
                </c:pt>
                <c:pt idx="162">
                  <c:v>13.712999999999999</c:v>
                </c:pt>
                <c:pt idx="163">
                  <c:v>14.167999999999999</c:v>
                </c:pt>
                <c:pt idx="164">
                  <c:v>14.654999999999999</c:v>
                </c:pt>
                <c:pt idx="165">
                  <c:v>15.157999999999999</c:v>
                </c:pt>
                <c:pt idx="166">
                  <c:v>15.627000000000001</c:v>
                </c:pt>
                <c:pt idx="167">
                  <c:v>16.068999999999999</c:v>
                </c:pt>
                <c:pt idx="168">
                  <c:v>16.495000000000001</c:v>
                </c:pt>
                <c:pt idx="169">
                  <c:v>16.943000000000001</c:v>
                </c:pt>
                <c:pt idx="170">
                  <c:v>17.378</c:v>
                </c:pt>
                <c:pt idx="171">
                  <c:v>17.788</c:v>
                </c:pt>
                <c:pt idx="172">
                  <c:v>18.16</c:v>
                </c:pt>
                <c:pt idx="173">
                  <c:v>18.577000000000002</c:v>
                </c:pt>
                <c:pt idx="174">
                  <c:v>19.073</c:v>
                </c:pt>
                <c:pt idx="175">
                  <c:v>19.684999999999999</c:v>
                </c:pt>
                <c:pt idx="176">
                  <c:v>20.408999999999999</c:v>
                </c:pt>
                <c:pt idx="177">
                  <c:v>21.369</c:v>
                </c:pt>
                <c:pt idx="178">
                  <c:v>22.712</c:v>
                </c:pt>
                <c:pt idx="179">
                  <c:v>24.576000000000001</c:v>
                </c:pt>
                <c:pt idx="180">
                  <c:v>27.033999999999999</c:v>
                </c:pt>
                <c:pt idx="181">
                  <c:v>29.870999999999999</c:v>
                </c:pt>
                <c:pt idx="182">
                  <c:v>33.210999999999999</c:v>
                </c:pt>
                <c:pt idx="183">
                  <c:v>36.854999999999997</c:v>
                </c:pt>
                <c:pt idx="184">
                  <c:v>40.463999999999999</c:v>
                </c:pt>
                <c:pt idx="185">
                  <c:v>43.81</c:v>
                </c:pt>
                <c:pt idx="186">
                  <c:v>46.78</c:v>
                </c:pt>
                <c:pt idx="187">
                  <c:v>49.283000000000001</c:v>
                </c:pt>
                <c:pt idx="188">
                  <c:v>51.350999999999999</c:v>
                </c:pt>
                <c:pt idx="189">
                  <c:v>52.875999999999998</c:v>
                </c:pt>
                <c:pt idx="190">
                  <c:v>53.978999999999999</c:v>
                </c:pt>
                <c:pt idx="191">
                  <c:v>54.59</c:v>
                </c:pt>
                <c:pt idx="192">
                  <c:v>54.764000000000003</c:v>
                </c:pt>
                <c:pt idx="193">
                  <c:v>54.499000000000002</c:v>
                </c:pt>
                <c:pt idx="194">
                  <c:v>53.890999999999998</c:v>
                </c:pt>
                <c:pt idx="195">
                  <c:v>53.043999999999997</c:v>
                </c:pt>
                <c:pt idx="196">
                  <c:v>51.985999999999997</c:v>
                </c:pt>
                <c:pt idx="197">
                  <c:v>50.884999999999998</c:v>
                </c:pt>
                <c:pt idx="198">
                  <c:v>49.655999999999999</c:v>
                </c:pt>
                <c:pt idx="199">
                  <c:v>48.338000000000001</c:v>
                </c:pt>
                <c:pt idx="200">
                  <c:v>47.024999999999999</c:v>
                </c:pt>
                <c:pt idx="201">
                  <c:v>45.664000000000001</c:v>
                </c:pt>
                <c:pt idx="202">
                  <c:v>44.183</c:v>
                </c:pt>
                <c:pt idx="203">
                  <c:v>42.698</c:v>
                </c:pt>
                <c:pt idx="204">
                  <c:v>41.228000000000002</c:v>
                </c:pt>
                <c:pt idx="205">
                  <c:v>39.723999999999997</c:v>
                </c:pt>
                <c:pt idx="206">
                  <c:v>38.271000000000001</c:v>
                </c:pt>
                <c:pt idx="207">
                  <c:v>36.857999999999997</c:v>
                </c:pt>
                <c:pt idx="208">
                  <c:v>35.533999999999999</c:v>
                </c:pt>
                <c:pt idx="209">
                  <c:v>34.244</c:v>
                </c:pt>
                <c:pt idx="210">
                  <c:v>32.993000000000002</c:v>
                </c:pt>
                <c:pt idx="211">
                  <c:v>31.765999999999998</c:v>
                </c:pt>
                <c:pt idx="212">
                  <c:v>30.613</c:v>
                </c:pt>
                <c:pt idx="213">
                  <c:v>29.484000000000002</c:v>
                </c:pt>
                <c:pt idx="214">
                  <c:v>28.364999999999998</c:v>
                </c:pt>
                <c:pt idx="215">
                  <c:v>27.297000000000001</c:v>
                </c:pt>
                <c:pt idx="216">
                  <c:v>26.266999999999999</c:v>
                </c:pt>
                <c:pt idx="217">
                  <c:v>25.295999999999999</c:v>
                </c:pt>
                <c:pt idx="218">
                  <c:v>24.367000000000001</c:v>
                </c:pt>
                <c:pt idx="219">
                  <c:v>23.501000000000001</c:v>
                </c:pt>
                <c:pt idx="220">
                  <c:v>22.675999999999998</c:v>
                </c:pt>
                <c:pt idx="221">
                  <c:v>21.875</c:v>
                </c:pt>
                <c:pt idx="222">
                  <c:v>21.111000000000001</c:v>
                </c:pt>
                <c:pt idx="223">
                  <c:v>20.373000000000001</c:v>
                </c:pt>
                <c:pt idx="224">
                  <c:v>19.649999999999999</c:v>
                </c:pt>
                <c:pt idx="225">
                  <c:v>18.962</c:v>
                </c:pt>
                <c:pt idx="226">
                  <c:v>18.302</c:v>
                </c:pt>
                <c:pt idx="227">
                  <c:v>17.667000000000002</c:v>
                </c:pt>
                <c:pt idx="228">
                  <c:v>17.076000000000001</c:v>
                </c:pt>
                <c:pt idx="229">
                  <c:v>16.501999999999999</c:v>
                </c:pt>
                <c:pt idx="230">
                  <c:v>15.965999999999999</c:v>
                </c:pt>
                <c:pt idx="231">
                  <c:v>15.452999999999999</c:v>
                </c:pt>
                <c:pt idx="232">
                  <c:v>14.96</c:v>
                </c:pt>
                <c:pt idx="233">
                  <c:v>14.494</c:v>
                </c:pt>
                <c:pt idx="234">
                  <c:v>14.047000000000001</c:v>
                </c:pt>
                <c:pt idx="235">
                  <c:v>13.614000000000001</c:v>
                </c:pt>
                <c:pt idx="236">
                  <c:v>13.201000000000001</c:v>
                </c:pt>
                <c:pt idx="237">
                  <c:v>12.798999999999999</c:v>
                </c:pt>
                <c:pt idx="238">
                  <c:v>12.426</c:v>
                </c:pt>
                <c:pt idx="239">
                  <c:v>12.074999999999999</c:v>
                </c:pt>
                <c:pt idx="240">
                  <c:v>11.734</c:v>
                </c:pt>
                <c:pt idx="241">
                  <c:v>11.422000000000001</c:v>
                </c:pt>
                <c:pt idx="242">
                  <c:v>11.117000000000001</c:v>
                </c:pt>
                <c:pt idx="243">
                  <c:v>10.827999999999999</c:v>
                </c:pt>
                <c:pt idx="244">
                  <c:v>10.541</c:v>
                </c:pt>
                <c:pt idx="245">
                  <c:v>10.276999999999999</c:v>
                </c:pt>
                <c:pt idx="246">
                  <c:v>10.013</c:v>
                </c:pt>
                <c:pt idx="247">
                  <c:v>9.76</c:v>
                </c:pt>
                <c:pt idx="248">
                  <c:v>9.5129999999999999</c:v>
                </c:pt>
                <c:pt idx="249">
                  <c:v>9.2789999999999999</c:v>
                </c:pt>
                <c:pt idx="250">
                  <c:v>9.0519999999999996</c:v>
                </c:pt>
                <c:pt idx="251">
                  <c:v>8.8379999999999992</c:v>
                </c:pt>
                <c:pt idx="252">
                  <c:v>8.6329999999999991</c:v>
                </c:pt>
                <c:pt idx="253">
                  <c:v>8.4350000000000005</c:v>
                </c:pt>
                <c:pt idx="254">
                  <c:v>8.2449999999999992</c:v>
                </c:pt>
                <c:pt idx="255">
                  <c:v>8.0570000000000004</c:v>
                </c:pt>
                <c:pt idx="256">
                  <c:v>7.875</c:v>
                </c:pt>
                <c:pt idx="257">
                  <c:v>7.7009999999999996</c:v>
                </c:pt>
                <c:pt idx="258">
                  <c:v>7.5339999999999998</c:v>
                </c:pt>
                <c:pt idx="259">
                  <c:v>7.38</c:v>
                </c:pt>
                <c:pt idx="260">
                  <c:v>7.2249999999999996</c:v>
                </c:pt>
                <c:pt idx="261">
                  <c:v>7.0789999999999997</c:v>
                </c:pt>
                <c:pt idx="262">
                  <c:v>6.9420000000000002</c:v>
                </c:pt>
                <c:pt idx="263">
                  <c:v>6.8109999999999999</c:v>
                </c:pt>
                <c:pt idx="264">
                  <c:v>6.6710000000000003</c:v>
                </c:pt>
                <c:pt idx="265">
                  <c:v>6.5449999999999999</c:v>
                </c:pt>
                <c:pt idx="266">
                  <c:v>6.4240000000000004</c:v>
                </c:pt>
                <c:pt idx="267">
                  <c:v>6.298</c:v>
                </c:pt>
                <c:pt idx="268">
                  <c:v>6.1639999999999997</c:v>
                </c:pt>
                <c:pt idx="269">
                  <c:v>6.0380000000000003</c:v>
                </c:pt>
                <c:pt idx="270">
                  <c:v>5.8949999999999996</c:v>
                </c:pt>
                <c:pt idx="271">
                  <c:v>5.7809999999999997</c:v>
                </c:pt>
                <c:pt idx="272">
                  <c:v>5.6470000000000002</c:v>
                </c:pt>
                <c:pt idx="273">
                  <c:v>5.5090000000000003</c:v>
                </c:pt>
                <c:pt idx="274">
                  <c:v>5.3840000000000003</c:v>
                </c:pt>
                <c:pt idx="275">
                  <c:v>5.274</c:v>
                </c:pt>
                <c:pt idx="276">
                  <c:v>5.2069999999999999</c:v>
                </c:pt>
                <c:pt idx="277">
                  <c:v>5.1289999999999996</c:v>
                </c:pt>
                <c:pt idx="278">
                  <c:v>4.9459999999999997</c:v>
                </c:pt>
                <c:pt idx="279">
                  <c:v>4.859</c:v>
                </c:pt>
                <c:pt idx="280">
                  <c:v>4.8719999999999999</c:v>
                </c:pt>
                <c:pt idx="281">
                  <c:v>4.7370000000000001</c:v>
                </c:pt>
                <c:pt idx="282">
                  <c:v>4.5869999999999997</c:v>
                </c:pt>
                <c:pt idx="283">
                  <c:v>4.5220000000000002</c:v>
                </c:pt>
                <c:pt idx="284">
                  <c:v>4.4619999999999997</c:v>
                </c:pt>
                <c:pt idx="285">
                  <c:v>4.399</c:v>
                </c:pt>
                <c:pt idx="286">
                  <c:v>4.33</c:v>
                </c:pt>
                <c:pt idx="287">
                  <c:v>4.1950000000000003</c:v>
                </c:pt>
                <c:pt idx="288">
                  <c:v>4.0990000000000002</c:v>
                </c:pt>
                <c:pt idx="289">
                  <c:v>4.0730000000000004</c:v>
                </c:pt>
                <c:pt idx="290">
                  <c:v>4.0010000000000003</c:v>
                </c:pt>
                <c:pt idx="291">
                  <c:v>3.8559999999999999</c:v>
                </c:pt>
                <c:pt idx="292">
                  <c:v>3.7429999999999999</c:v>
                </c:pt>
                <c:pt idx="293">
                  <c:v>3.6539999999999999</c:v>
                </c:pt>
                <c:pt idx="294">
                  <c:v>3.5579999999999998</c:v>
                </c:pt>
                <c:pt idx="295">
                  <c:v>3.4670000000000001</c:v>
                </c:pt>
                <c:pt idx="296">
                  <c:v>3.3570000000000002</c:v>
                </c:pt>
                <c:pt idx="297">
                  <c:v>3.21</c:v>
                </c:pt>
                <c:pt idx="298">
                  <c:v>3.1019999999999999</c:v>
                </c:pt>
                <c:pt idx="299">
                  <c:v>3.0270000000000001</c:v>
                </c:pt>
                <c:pt idx="300">
                  <c:v>2.9430000000000001</c:v>
                </c:pt>
                <c:pt idx="301">
                  <c:v>2.79</c:v>
                </c:pt>
                <c:pt idx="302">
                  <c:v>2.68</c:v>
                </c:pt>
                <c:pt idx="303">
                  <c:v>2.589</c:v>
                </c:pt>
                <c:pt idx="304">
                  <c:v>2.4510000000000001</c:v>
                </c:pt>
                <c:pt idx="305">
                  <c:v>2.3380000000000001</c:v>
                </c:pt>
                <c:pt idx="306">
                  <c:v>2.226</c:v>
                </c:pt>
                <c:pt idx="307">
                  <c:v>2.1019999999999999</c:v>
                </c:pt>
                <c:pt idx="308">
                  <c:v>1.978</c:v>
                </c:pt>
                <c:pt idx="309">
                  <c:v>1.8640000000000001</c:v>
                </c:pt>
                <c:pt idx="310">
                  <c:v>1.7569999999999999</c:v>
                </c:pt>
                <c:pt idx="311">
                  <c:v>1.6579999999999999</c:v>
                </c:pt>
                <c:pt idx="312">
                  <c:v>1.5580000000000001</c:v>
                </c:pt>
                <c:pt idx="313">
                  <c:v>1.47</c:v>
                </c:pt>
                <c:pt idx="314">
                  <c:v>1.381</c:v>
                </c:pt>
                <c:pt idx="315">
                  <c:v>1.2989999999999999</c:v>
                </c:pt>
                <c:pt idx="316">
                  <c:v>1.242</c:v>
                </c:pt>
                <c:pt idx="317">
                  <c:v>1.19</c:v>
                </c:pt>
                <c:pt idx="318">
                  <c:v>1.1719999999999999</c:v>
                </c:pt>
                <c:pt idx="319">
                  <c:v>1.1419999999999999</c:v>
                </c:pt>
                <c:pt idx="320">
                  <c:v>1.119</c:v>
                </c:pt>
                <c:pt idx="321">
                  <c:v>1.091</c:v>
                </c:pt>
                <c:pt idx="322">
                  <c:v>1.073</c:v>
                </c:pt>
                <c:pt idx="323">
                  <c:v>1.054</c:v>
                </c:pt>
                <c:pt idx="324">
                  <c:v>1.054</c:v>
                </c:pt>
                <c:pt idx="325">
                  <c:v>1.044</c:v>
                </c:pt>
                <c:pt idx="326">
                  <c:v>1.0489999999999999</c:v>
                </c:pt>
                <c:pt idx="327">
                  <c:v>1.06</c:v>
                </c:pt>
                <c:pt idx="328">
                  <c:v>1.0469999999999999</c:v>
                </c:pt>
                <c:pt idx="329">
                  <c:v>1.054</c:v>
                </c:pt>
                <c:pt idx="330">
                  <c:v>1.06</c:v>
                </c:pt>
                <c:pt idx="331">
                  <c:v>1.0629999999999999</c:v>
                </c:pt>
                <c:pt idx="332">
                  <c:v>1.0780000000000001</c:v>
                </c:pt>
                <c:pt idx="333">
                  <c:v>1.0900000000000001</c:v>
                </c:pt>
                <c:pt idx="334">
                  <c:v>1.107</c:v>
                </c:pt>
                <c:pt idx="335">
                  <c:v>1.119</c:v>
                </c:pt>
                <c:pt idx="336">
                  <c:v>1.1259999999999999</c:v>
                </c:pt>
                <c:pt idx="337">
                  <c:v>1.1379999999999999</c:v>
                </c:pt>
                <c:pt idx="338">
                  <c:v>1.1419999999999999</c:v>
                </c:pt>
                <c:pt idx="339">
                  <c:v>1.153</c:v>
                </c:pt>
                <c:pt idx="340">
                  <c:v>1.1499999999999999</c:v>
                </c:pt>
                <c:pt idx="341">
                  <c:v>1.1439999999999999</c:v>
                </c:pt>
                <c:pt idx="342">
                  <c:v>1.1519999999999999</c:v>
                </c:pt>
                <c:pt idx="343">
                  <c:v>1.1479999999999999</c:v>
                </c:pt>
                <c:pt idx="344">
                  <c:v>1.1479999999999999</c:v>
                </c:pt>
                <c:pt idx="345">
                  <c:v>1.143</c:v>
                </c:pt>
                <c:pt idx="346">
                  <c:v>1.139</c:v>
                </c:pt>
                <c:pt idx="347">
                  <c:v>1.1319999999999999</c:v>
                </c:pt>
                <c:pt idx="348">
                  <c:v>1.1240000000000001</c:v>
                </c:pt>
                <c:pt idx="349">
                  <c:v>1.1160000000000001</c:v>
                </c:pt>
                <c:pt idx="350">
                  <c:v>1.1040000000000001</c:v>
                </c:pt>
                <c:pt idx="351">
                  <c:v>1.093</c:v>
                </c:pt>
                <c:pt idx="352">
                  <c:v>1.0920000000000001</c:v>
                </c:pt>
                <c:pt idx="353">
                  <c:v>1.0920000000000001</c:v>
                </c:pt>
                <c:pt idx="354">
                  <c:v>1.091</c:v>
                </c:pt>
                <c:pt idx="355">
                  <c:v>1.0940000000000001</c:v>
                </c:pt>
                <c:pt idx="356">
                  <c:v>1.099</c:v>
                </c:pt>
                <c:pt idx="357">
                  <c:v>1.103</c:v>
                </c:pt>
                <c:pt idx="358">
                  <c:v>1.1000000000000001</c:v>
                </c:pt>
                <c:pt idx="359">
                  <c:v>1.101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80A-48D9-96B7-65BDFC6825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9231376"/>
        <c:axId val="1659232816"/>
      </c:scatterChart>
      <c:valAx>
        <c:axId val="1659231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Volume</a:t>
                </a:r>
                <a:r>
                  <a:rPr lang="en-GB" baseline="0"/>
                  <a:t> (m^3)</a:t>
                </a:r>
                <a:endParaRPr lang="en-GB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232816"/>
        <c:crosses val="autoZero"/>
        <c:crossBetween val="midCat"/>
      </c:valAx>
      <c:valAx>
        <c:axId val="1659232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23137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2738708442694664"/>
          <c:y val="7.3795881897741528E-2"/>
          <c:w val="0.12052958223972003"/>
          <c:h val="0.29313740037814423"/>
        </c:manualLayout>
      </c:layout>
      <c:overlay val="0"/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578630796150482E-2"/>
          <c:y val="3.913361893593089E-2"/>
          <c:w val="0.91606255468066489"/>
          <c:h val="0.77736111111111106"/>
        </c:manualLayout>
      </c:layout>
      <c:scatterChart>
        <c:scatterStyle val="lineMarker"/>
        <c:varyColors val="0"/>
        <c:ser>
          <c:idx val="0"/>
          <c:order val="0"/>
          <c:tx>
            <c:v>6000RPM</c:v>
          </c:tx>
          <c:marker>
            <c:symbol val="none"/>
          </c:marker>
          <c:xVal>
            <c:numRef>
              <c:f>'6,7,8,9,10000 RPM '!$K$4:$K$363</c:f>
              <c:numCache>
                <c:formatCode>General</c:formatCode>
                <c:ptCount val="360"/>
                <c:pt idx="0">
                  <c:v>9.669288709751603E-4</c:v>
                </c:pt>
                <c:pt idx="1">
                  <c:v>9.6688096183407933E-4</c:v>
                </c:pt>
                <c:pt idx="2">
                  <c:v>9.6673723276653192E-4</c:v>
                </c:pt>
                <c:pt idx="3">
                  <c:v>9.6649767885373893E-4</c:v>
                </c:pt>
                <c:pt idx="4">
                  <c:v>9.6616229194486012E-4</c:v>
                </c:pt>
                <c:pt idx="5">
                  <c:v>9.6573106072769105E-4</c:v>
                </c:pt>
                <c:pt idx="6">
                  <c:v>9.6520397082766694E-4</c:v>
                </c:pt>
                <c:pt idx="7">
                  <c:v>9.6458100493519369E-4</c:v>
                </c:pt>
                <c:pt idx="8">
                  <c:v>9.6386214296133646E-4</c:v>
                </c:pt>
                <c:pt idx="9">
                  <c:v>9.6304736222190446E-4</c:v>
                </c:pt>
                <c:pt idx="10">
                  <c:v>9.6213663764996716E-4</c:v>
                </c:pt>
                <c:pt idx="11">
                  <c:v>9.6112994203684829E-4</c:v>
                </c:pt>
                <c:pt idx="12">
                  <c:v>9.6002724630164186E-4</c:v>
                </c:pt>
                <c:pt idx="13">
                  <c:v>9.5882851978929527E-4</c:v>
                </c:pt>
                <c:pt idx="14">
                  <c:v>9.575337305973065E-4</c:v>
                </c:pt>
                <c:pt idx="15">
                  <c:v>9.5614284593107789E-4</c:v>
                </c:pt>
                <c:pt idx="16">
                  <c:v>9.5465583248796355E-4</c:v>
                </c:pt>
                <c:pt idx="17">
                  <c:v>9.5307265687004741E-4</c:v>
                </c:pt>
                <c:pt idx="18">
                  <c:v>9.5139328602567225E-4</c:v>
                </c:pt>
                <c:pt idx="19">
                  <c:v>9.4961768771973602E-4</c:v>
                </c:pt>
                <c:pt idx="20">
                  <c:v>9.4774583103275829E-4</c:v>
                </c:pt>
                <c:pt idx="21">
                  <c:v>9.4577768688869997E-4</c:v>
                </c:pt>
                <c:pt idx="22">
                  <c:v>9.4371322861150787E-4</c:v>
                </c:pt>
                <c:pt idx="23">
                  <c:v>9.4155243251032846E-4</c:v>
                </c:pt>
                <c:pt idx="24">
                  <c:v>9.3929527849332002E-4</c:v>
                </c:pt>
                <c:pt idx="25">
                  <c:v>9.3694175070995454E-4</c:v>
                </c:pt>
                <c:pt idx="26">
                  <c:v>9.3449183822168246E-4</c:v>
                </c:pt>
                <c:pt idx="27">
                  <c:v>9.319455357007934E-4</c:v>
                </c:pt>
                <c:pt idx="28">
                  <c:v>9.2930284415727274E-4</c:v>
                </c:pt>
                <c:pt idx="29">
                  <c:v>9.2656377169341234E-4</c:v>
                </c:pt>
                <c:pt idx="30">
                  <c:v>9.237283342858958E-4</c:v>
                </c:pt>
                <c:pt idx="31">
                  <c:v>9.2079655659502429E-4</c:v>
                </c:pt>
                <c:pt idx="32">
                  <c:v>9.1776847280070984E-4</c:v>
                </c:pt>
                <c:pt idx="33">
                  <c:v>9.146441274647994E-4</c:v>
                </c:pt>
                <c:pt idx="34">
                  <c:v>9.1142357641924249E-4</c:v>
                </c:pt>
                <c:pt idx="35">
                  <c:v>9.0810688767955659E-4</c:v>
                </c:pt>
                <c:pt idx="36">
                  <c:v>9.046941423829746E-4</c:v>
                </c:pt>
                <c:pt idx="37">
                  <c:v>9.011854357505951E-4</c:v>
                </c:pt>
                <c:pt idx="38">
                  <c:v>8.9758087807279257E-4</c:v>
                </c:pt>
                <c:pt idx="39">
                  <c:v>8.9388059571705793E-4</c:v>
                </c:pt>
                <c:pt idx="40">
                  <c:v>8.9008473215737463E-4</c:v>
                </c:pt>
                <c:pt idx="41">
                  <c:v>8.8619344902415615E-4</c:v>
                </c:pt>
                <c:pt idx="42">
                  <c:v>8.8220692717367775E-4</c:v>
                </c:pt>
                <c:pt idx="43">
                  <c:v>8.7812536777586998E-4</c:v>
                </c:pt>
                <c:pt idx="44">
                  <c:v>8.7394899341923309E-4</c:v>
                </c:pt>
                <c:pt idx="45">
                  <c:v>8.6967804923156634E-4</c:v>
                </c:pt>
                <c:pt idx="46">
                  <c:v>8.6531280401509509E-4</c:v>
                </c:pt>
                <c:pt idx="47">
                  <c:v>8.6085355139450153E-4</c:v>
                </c:pt>
                <c:pt idx="48">
                  <c:v>8.5630061097626887E-4</c:v>
                </c:pt>
                <c:pt idx="49">
                  <c:v>8.516543295176525E-4</c:v>
                </c:pt>
                <c:pt idx="50">
                  <c:v>8.4691508210350472E-4</c:v>
                </c:pt>
                <c:pt idx="51">
                  <c:v>8.4208327332908092E-4</c:v>
                </c:pt>
                <c:pt idx="52">
                  <c:v>8.3715933848687099E-4</c:v>
                </c:pt>
                <c:pt idx="53">
                  <c:v>8.3214374475539953E-4</c:v>
                </c:pt>
                <c:pt idx="54">
                  <c:v>8.2703699238785794E-4</c:v>
                </c:pt>
                <c:pt idx="55">
                  <c:v>8.2183961589834273E-4</c:v>
                </c:pt>
                <c:pt idx="56">
                  <c:v>8.1655218524338434E-4</c:v>
                </c:pt>
                <c:pt idx="57">
                  <c:v>8.1117530699638266E-4</c:v>
                </c:pt>
                <c:pt idx="58">
                  <c:v>8.0570962551247606E-4</c:v>
                </c:pt>
                <c:pt idx="59">
                  <c:v>8.0015582408130806E-4</c:v>
                </c:pt>
                <c:pt idx="60">
                  <c:v>7.9451462606508266E-4</c:v>
                </c:pt>
                <c:pt idx="61">
                  <c:v>7.8878679601924616E-4</c:v>
                </c:pt>
                <c:pt idx="62">
                  <c:v>7.8297314079306499E-4</c:v>
                </c:pt>
                <c:pt idx="63">
                  <c:v>7.7707451060733625E-4</c:v>
                </c:pt>
                <c:pt idx="64">
                  <c:v>7.7109180010641602E-4</c:v>
                </c:pt>
                <c:pt idx="65">
                  <c:v>7.6502594938172039E-4</c:v>
                </c:pt>
                <c:pt idx="66">
                  <c:v>7.5887794496383204E-4</c:v>
                </c:pt>
                <c:pt idx="67">
                  <c:v>7.5264882078032497E-4</c:v>
                </c:pt>
                <c:pt idx="68">
                  <c:v>7.4633965907641784E-4</c:v>
                </c:pt>
                <c:pt idx="69">
                  <c:v>7.3995159129556566E-4</c:v>
                </c:pt>
                <c:pt idx="70">
                  <c:v>7.334857989171156E-4</c:v>
                </c:pt>
                <c:pt idx="71">
                  <c:v>7.2694351424817439E-4</c:v>
                </c:pt>
                <c:pt idx="72">
                  <c:v>7.2032602116686923E-4</c:v>
                </c:pt>
                <c:pt idx="73">
                  <c:v>7.1363465581423115E-4</c:v>
                </c:pt>
                <c:pt idx="74">
                  <c:v>7.0687080723197979E-4</c:v>
                </c:pt>
                <c:pt idx="75">
                  <c:v>7.0003591794356589E-4</c:v>
                </c:pt>
                <c:pt idx="76">
                  <c:v>6.9313148447589098E-4</c:v>
                </c:pt>
                <c:pt idx="77">
                  <c:v>6.8615905781922834E-4</c:v>
                </c:pt>
                <c:pt idx="78">
                  <c:v>6.7912024382295755E-4</c:v>
                </c:pt>
                <c:pt idx="79">
                  <c:v>6.7201670352483962E-4</c:v>
                </c:pt>
                <c:pt idx="80">
                  <c:v>6.6485015341168031E-4</c:v>
                </c:pt>
                <c:pt idx="81">
                  <c:v>6.5762236560936121E-4</c:v>
                </c:pt>
                <c:pt idx="82">
                  <c:v>6.5033516800035618E-4</c:v>
                </c:pt>
                <c:pt idx="83">
                  <c:v>6.4299044426699772E-4</c:v>
                </c:pt>
                <c:pt idx="84">
                  <c:v>6.3559013385892666E-4</c:v>
                </c:pt>
                <c:pt idx="85">
                  <c:v>6.2813623188331079E-4</c:v>
                </c:pt>
                <c:pt idx="86">
                  <c:v>6.2063078891660191E-4</c:v>
                </c:pt>
                <c:pt idx="87">
                  <c:v>6.1307591073677271E-4</c:v>
                </c:pt>
                <c:pt idx="88">
                  <c:v>6.054737579751716E-4</c:v>
                </c:pt>
                <c:pt idx="89">
                  <c:v>5.9782654568730869E-4</c:v>
                </c:pt>
                <c:pt idx="90">
                  <c:v>5.9013654284209723E-4</c:v>
                </c:pt>
                <c:pt idx="91">
                  <c:v>5.8240607172926179E-4</c:v>
                </c:pt>
                <c:pt idx="92">
                  <c:v>5.7463750728482712E-4</c:v>
                </c:pt>
                <c:pt idx="93">
                  <c:v>5.6683327633480821E-4</c:v>
                </c:pt>
                <c:pt idx="94">
                  <c:v>5.5899585675741866E-4</c:v>
                </c:pt>
                <c:pt idx="95">
                  <c:v>5.5112777656431567E-4</c:v>
                </c:pt>
                <c:pt idx="96">
                  <c:v>5.4323161290160743E-4</c:v>
                </c:pt>
                <c:pt idx="97">
                  <c:v>5.3530999097153495E-4</c:v>
                </c:pt>
                <c:pt idx="98">
                  <c:v>5.2736558287594772E-4</c:v>
                </c:pt>
                <c:pt idx="99">
                  <c:v>5.1940110638286916E-4</c:v>
                </c:pt>
                <c:pt idx="100">
                  <c:v>5.1141932361764423E-4</c:v>
                </c:pt>
                <c:pt idx="101">
                  <c:v>5.0342303968033272E-4</c:v>
                </c:pt>
                <c:pt idx="102">
                  <c:v>4.9541510119119044E-4</c:v>
                </c:pt>
                <c:pt idx="103">
                  <c:v>4.8739839476623836E-4</c:v>
                </c:pt>
                <c:pt idx="104">
                  <c:v>4.793758454250816E-4</c:v>
                </c:pt>
                <c:pt idx="105">
                  <c:v>4.713504149332896E-4</c:v>
                </c:pt>
                <c:pt idx="106">
                  <c:v>4.6332510008177978E-4</c:v>
                </c:pt>
                <c:pt idx="107">
                  <c:v>4.5530293090578528E-4</c:v>
                </c:pt>
                <c:pt idx="108">
                  <c:v>4.4728696884610043E-4</c:v>
                </c:pt>
                <c:pt idx="109">
                  <c:v>4.3928030485540829E-4</c:v>
                </c:pt>
                <c:pt idx="110">
                  <c:v>4.3128605745258925E-4</c:v>
                </c:pt>
                <c:pt idx="111">
                  <c:v>4.2330737072800379E-4</c:v>
                </c:pt>
                <c:pt idx="112">
                  <c:v>4.1534741230280685E-4</c:v>
                </c:pt>
                <c:pt idx="113">
                  <c:v>4.0740937124542607E-4</c:v>
                </c:pt>
                <c:pt idx="114">
                  <c:v>3.9949645594838305E-4</c:v>
                </c:pt>
                <c:pt idx="115">
                  <c:v>3.9161189196868212E-4</c:v>
                </c:pt>
                <c:pt idx="116">
                  <c:v>3.8375891983501956E-4</c:v>
                </c:pt>
                <c:pt idx="117">
                  <c:v>3.7594079282509026E-4</c:v>
                </c:pt>
                <c:pt idx="118">
                  <c:v>3.6816077471627537E-4</c:v>
                </c:pt>
                <c:pt idx="119">
                  <c:v>3.6042213751299784E-4</c:v>
                </c:pt>
                <c:pt idx="120">
                  <c:v>3.5272815915401805E-4</c:v>
                </c:pt>
                <c:pt idx="121">
                  <c:v>3.4508212120292977E-4</c:v>
                </c:pt>
                <c:pt idx="122">
                  <c:v>3.3748730652507911E-4</c:v>
                </c:pt>
                <c:pt idx="123">
                  <c:v>3.2994699695410186E-4</c:v>
                </c:pt>
                <c:pt idx="124">
                  <c:v>3.2246447095122193E-4</c:v>
                </c:pt>
                <c:pt idx="125">
                  <c:v>3.1504300126040707E-4</c:v>
                </c:pt>
                <c:pt idx="126">
                  <c:v>3.0768585256241718E-4</c:v>
                </c:pt>
                <c:pt idx="127">
                  <c:v>3.0039627913071147E-4</c:v>
                </c:pt>
                <c:pt idx="128">
                  <c:v>2.9317752249211873E-4</c:v>
                </c:pt>
                <c:pt idx="129">
                  <c:v>2.8603280909508648E-4</c:v>
                </c:pt>
                <c:pt idx="130">
                  <c:v>2.7896534798825545E-4</c:v>
                </c:pt>
                <c:pt idx="131">
                  <c:v>2.7197832851201271E-4</c:v>
                </c:pt>
                <c:pt idx="132">
                  <c:v>2.6507491800559224E-4</c:v>
                </c:pt>
                <c:pt idx="133">
                  <c:v>2.5825825953219899E-4</c:v>
                </c:pt>
                <c:pt idx="134">
                  <c:v>2.5153146962453928E-4</c:v>
                </c:pt>
                <c:pt idx="135">
                  <c:v>2.4489763605304622E-4</c:v>
                </c:pt>
                <c:pt idx="136">
                  <c:v>2.3835981561898644E-4</c:v>
                </c:pt>
                <c:pt idx="137">
                  <c:v>2.319210319745453E-4</c:v>
                </c:pt>
                <c:pt idx="138">
                  <c:v>2.2558427347188251E-4</c:v>
                </c:pt>
                <c:pt idx="139">
                  <c:v>2.1935249104305379E-4</c:v>
                </c:pt>
                <c:pt idx="140">
                  <c:v>2.1322859611260002E-4</c:v>
                </c:pt>
                <c:pt idx="141">
                  <c:v>2.072154585445027E-4</c:v>
                </c:pt>
                <c:pt idx="142">
                  <c:v>2.0131590462511433E-4</c:v>
                </c:pt>
                <c:pt idx="143">
                  <c:v>1.955327150835759E-4</c:v>
                </c:pt>
                <c:pt idx="144">
                  <c:v>1.8986862315114114E-4</c:v>
                </c:pt>
                <c:pt idx="145">
                  <c:v>1.8432631266073737E-4</c:v>
                </c:pt>
                <c:pt idx="146">
                  <c:v>1.7890841618800802E-4</c:v>
                </c:pt>
                <c:pt idx="147">
                  <c:v>1.7361751323498962E-4</c:v>
                </c:pt>
                <c:pt idx="148">
                  <c:v>1.6845612845750542E-4</c:v>
                </c:pt>
                <c:pt idx="149">
                  <c:v>1.6342672993726373E-4</c:v>
                </c:pt>
                <c:pt idx="150">
                  <c:v>1.5853172749958505E-4</c:v>
                </c:pt>
                <c:pt idx="151">
                  <c:v>1.5377347107760502E-4</c:v>
                </c:pt>
                <c:pt idx="152">
                  <c:v>1.4915424912372374E-4</c:v>
                </c:pt>
                <c:pt idx="153">
                  <c:v>1.4467628706901924E-4</c:v>
                </c:pt>
                <c:pt idx="154">
                  <c:v>1.4034174583126469E-4</c:v>
                </c:pt>
                <c:pt idx="155">
                  <c:v>1.3615272037214017E-4</c:v>
                </c:pt>
                <c:pt idx="156">
                  <c:v>1.3211123830416755E-4</c:v>
                </c:pt>
                <c:pt idx="157">
                  <c:v>1.2821925854784654E-4</c:v>
                </c:pt>
                <c:pt idx="158">
                  <c:v>1.2447867003942102E-4</c:v>
                </c:pt>
                <c:pt idx="159">
                  <c:v>1.2089129048965279E-4</c:v>
                </c:pt>
                <c:pt idx="160">
                  <c:v>1.1745886519394763E-4</c:v>
                </c:pt>
                <c:pt idx="161">
                  <c:v>1.1418306589412685E-4</c:v>
                </c:pt>
                <c:pt idx="162">
                  <c:v>1.1106548969210958E-4</c:v>
                </c:pt>
                <c:pt idx="163">
                  <c:v>1.0810765801573283E-4</c:v>
                </c:pt>
                <c:pt idx="164">
                  <c:v>1.0531101563690748E-4</c:v>
                </c:pt>
                <c:pt idx="165">
                  <c:v>1.0267692974228131E-4</c:v>
                </c:pt>
                <c:pt idx="166">
                  <c:v>1.0020668905655064E-4</c:v>
                </c:pt>
                <c:pt idx="167">
                  <c:v>9.7901503018546761E-5</c:v>
                </c:pt>
                <c:pt idx="168">
                  <c:v>9.5762501010196447E-5</c:v>
                </c:pt>
                <c:pt idx="169">
                  <c:v>9.3790731638442357E-5</c:v>
                </c:pt>
                <c:pt idx="170">
                  <c:v>9.1987162070191711E-5</c:v>
                </c:pt>
                <c:pt idx="171">
                  <c:v>9.0352677420348106E-5</c:v>
                </c:pt>
                <c:pt idx="172">
                  <c:v>8.8888080192973105E-5</c:v>
                </c:pt>
                <c:pt idx="173">
                  <c:v>8.7594089775606737E-5</c:v>
                </c:pt>
                <c:pt idx="174">
                  <c:v>8.6471341986777024E-5</c:v>
                </c:pt>
                <c:pt idx="175">
                  <c:v>8.5520388676717081E-5</c:v>
                </c:pt>
                <c:pt idx="176">
                  <c:v>8.4741697381301274E-5</c:v>
                </c:pt>
                <c:pt idx="177">
                  <c:v>8.4135651029212277E-5</c:v>
                </c:pt>
                <c:pt idx="178">
                  <c:v>8.3702547702345356E-5</c:v>
                </c:pt>
                <c:pt idx="179">
                  <c:v>8.3442600449452846E-5</c:v>
                </c:pt>
                <c:pt idx="180">
                  <c:v>8.3355937153031058E-5</c:v>
                </c:pt>
                <c:pt idx="181">
                  <c:v>8.3442600449452846E-5</c:v>
                </c:pt>
                <c:pt idx="182">
                  <c:v>8.3702547702345356E-5</c:v>
                </c:pt>
                <c:pt idx="183">
                  <c:v>8.4135651029212277E-5</c:v>
                </c:pt>
                <c:pt idx="184">
                  <c:v>8.4741697381301274E-5</c:v>
                </c:pt>
                <c:pt idx="185">
                  <c:v>8.5520388676717081E-5</c:v>
                </c:pt>
                <c:pt idx="186">
                  <c:v>8.6471341986777024E-5</c:v>
                </c:pt>
                <c:pt idx="187">
                  <c:v>8.7594089775606737E-5</c:v>
                </c:pt>
                <c:pt idx="188">
                  <c:v>8.8888080192973105E-5</c:v>
                </c:pt>
                <c:pt idx="189">
                  <c:v>9.0352677420348106E-5</c:v>
                </c:pt>
                <c:pt idx="190">
                  <c:v>9.1987162070191711E-5</c:v>
                </c:pt>
                <c:pt idx="191">
                  <c:v>9.3790731638442357E-5</c:v>
                </c:pt>
                <c:pt idx="192">
                  <c:v>9.5762501010196447E-5</c:v>
                </c:pt>
                <c:pt idx="193">
                  <c:v>9.7901503018546761E-5</c:v>
                </c:pt>
                <c:pt idx="194">
                  <c:v>1.0020668905655064E-4</c:v>
                </c:pt>
                <c:pt idx="195">
                  <c:v>1.0267692974228131E-4</c:v>
                </c:pt>
                <c:pt idx="196">
                  <c:v>1.0531101563690748E-4</c:v>
                </c:pt>
                <c:pt idx="197">
                  <c:v>1.0810765801573283E-4</c:v>
                </c:pt>
                <c:pt idx="198">
                  <c:v>1.1106548969210958E-4</c:v>
                </c:pt>
                <c:pt idx="199">
                  <c:v>1.1418306589412685E-4</c:v>
                </c:pt>
                <c:pt idx="200">
                  <c:v>1.1745886519394763E-4</c:v>
                </c:pt>
                <c:pt idx="201">
                  <c:v>1.2089129048965279E-4</c:v>
                </c:pt>
                <c:pt idx="202">
                  <c:v>1.2447867003942102E-4</c:v>
                </c:pt>
                <c:pt idx="203">
                  <c:v>1.2821925854784654E-4</c:v>
                </c:pt>
                <c:pt idx="204">
                  <c:v>1.3211123830416755E-4</c:v>
                </c:pt>
                <c:pt idx="205">
                  <c:v>1.3615272037214017E-4</c:v>
                </c:pt>
                <c:pt idx="206">
                  <c:v>1.4034174583126469E-4</c:v>
                </c:pt>
                <c:pt idx="207">
                  <c:v>1.4467628706901924E-4</c:v>
                </c:pt>
                <c:pt idx="208">
                  <c:v>1.4915424912372374E-4</c:v>
                </c:pt>
                <c:pt idx="209">
                  <c:v>1.5377347107760502E-4</c:v>
                </c:pt>
                <c:pt idx="210">
                  <c:v>1.5853172749958505E-4</c:v>
                </c:pt>
                <c:pt idx="211">
                  <c:v>1.6342672993726373E-4</c:v>
                </c:pt>
                <c:pt idx="212">
                  <c:v>1.6845612845750542E-4</c:v>
                </c:pt>
                <c:pt idx="213">
                  <c:v>1.7361751323498962E-4</c:v>
                </c:pt>
                <c:pt idx="214">
                  <c:v>1.7890841618800802E-4</c:v>
                </c:pt>
                <c:pt idx="215">
                  <c:v>1.8432631266073737E-4</c:v>
                </c:pt>
                <c:pt idx="216">
                  <c:v>1.8986862315114114E-4</c:v>
                </c:pt>
                <c:pt idx="217">
                  <c:v>1.955327150835759E-4</c:v>
                </c:pt>
                <c:pt idx="218">
                  <c:v>2.0131590462511433E-4</c:v>
                </c:pt>
                <c:pt idx="219">
                  <c:v>2.072154585445027E-4</c:v>
                </c:pt>
                <c:pt idx="220">
                  <c:v>2.1322859611260002E-4</c:v>
                </c:pt>
                <c:pt idx="221">
                  <c:v>2.1935249104305379E-4</c:v>
                </c:pt>
                <c:pt idx="222">
                  <c:v>2.2558427347188251E-4</c:v>
                </c:pt>
                <c:pt idx="223">
                  <c:v>2.319210319745453E-4</c:v>
                </c:pt>
                <c:pt idx="224">
                  <c:v>2.3835981561898644E-4</c:v>
                </c:pt>
                <c:pt idx="225">
                  <c:v>2.4489763605304622E-4</c:v>
                </c:pt>
                <c:pt idx="226">
                  <c:v>2.5153146962453928E-4</c:v>
                </c:pt>
                <c:pt idx="227">
                  <c:v>2.5825825953219899E-4</c:v>
                </c:pt>
                <c:pt idx="228">
                  <c:v>2.6507491800559224E-4</c:v>
                </c:pt>
                <c:pt idx="229">
                  <c:v>2.7197832851201271E-4</c:v>
                </c:pt>
                <c:pt idx="230">
                  <c:v>2.7896534798825545E-4</c:v>
                </c:pt>
                <c:pt idx="231">
                  <c:v>2.8603280909508648E-4</c:v>
                </c:pt>
                <c:pt idx="232">
                  <c:v>2.9317752249211873E-4</c:v>
                </c:pt>
                <c:pt idx="233">
                  <c:v>3.0039627913071147E-4</c:v>
                </c:pt>
                <c:pt idx="234">
                  <c:v>3.0768585256241718E-4</c:v>
                </c:pt>
                <c:pt idx="235">
                  <c:v>3.1504300126040707E-4</c:v>
                </c:pt>
                <c:pt idx="236">
                  <c:v>3.2246447095122193E-4</c:v>
                </c:pt>
                <c:pt idx="237">
                  <c:v>3.2994699695410186E-4</c:v>
                </c:pt>
                <c:pt idx="238">
                  <c:v>3.3748730652507911E-4</c:v>
                </c:pt>
                <c:pt idx="239">
                  <c:v>3.4508212120292977E-4</c:v>
                </c:pt>
                <c:pt idx="240">
                  <c:v>3.5272815915401805E-4</c:v>
                </c:pt>
                <c:pt idx="241">
                  <c:v>3.6042213751299784E-4</c:v>
                </c:pt>
                <c:pt idx="242">
                  <c:v>3.6816077471627537E-4</c:v>
                </c:pt>
                <c:pt idx="243">
                  <c:v>3.7594079282509026E-4</c:v>
                </c:pt>
                <c:pt idx="244">
                  <c:v>3.8375891983501956E-4</c:v>
                </c:pt>
                <c:pt idx="245">
                  <c:v>3.9161189196868212E-4</c:v>
                </c:pt>
                <c:pt idx="246">
                  <c:v>3.9949645594838305E-4</c:v>
                </c:pt>
                <c:pt idx="247">
                  <c:v>4.0740937124542607E-4</c:v>
                </c:pt>
                <c:pt idx="248">
                  <c:v>4.1534741230280685E-4</c:v>
                </c:pt>
                <c:pt idx="249">
                  <c:v>4.2330737072800379E-4</c:v>
                </c:pt>
                <c:pt idx="250">
                  <c:v>4.3128605745258925E-4</c:v>
                </c:pt>
                <c:pt idx="251">
                  <c:v>4.3928030485540829E-4</c:v>
                </c:pt>
                <c:pt idx="252">
                  <c:v>4.4728696884610043E-4</c:v>
                </c:pt>
                <c:pt idx="253">
                  <c:v>4.5530293090578528E-4</c:v>
                </c:pt>
                <c:pt idx="254">
                  <c:v>4.6332510008177978E-4</c:v>
                </c:pt>
                <c:pt idx="255">
                  <c:v>4.713504149332896E-4</c:v>
                </c:pt>
                <c:pt idx="256">
                  <c:v>4.793758454250816E-4</c:v>
                </c:pt>
                <c:pt idx="257">
                  <c:v>4.8739839476623836E-4</c:v>
                </c:pt>
                <c:pt idx="258">
                  <c:v>4.9541510119119044E-4</c:v>
                </c:pt>
                <c:pt idx="259">
                  <c:v>5.0342303968033272E-4</c:v>
                </c:pt>
                <c:pt idx="260">
                  <c:v>5.1141932361764423E-4</c:v>
                </c:pt>
                <c:pt idx="261">
                  <c:v>5.1940110638286916E-4</c:v>
                </c:pt>
                <c:pt idx="262">
                  <c:v>5.2736558287594772E-4</c:v>
                </c:pt>
                <c:pt idx="263">
                  <c:v>5.3530999097153495E-4</c:v>
                </c:pt>
                <c:pt idx="264">
                  <c:v>5.4323161290160743E-4</c:v>
                </c:pt>
                <c:pt idx="265">
                  <c:v>5.5112777656431567E-4</c:v>
                </c:pt>
                <c:pt idx="266">
                  <c:v>5.5899585675741866E-4</c:v>
                </c:pt>
                <c:pt idx="267">
                  <c:v>5.6683327633480821E-4</c:v>
                </c:pt>
                <c:pt idx="268">
                  <c:v>5.7463750728482712E-4</c:v>
                </c:pt>
                <c:pt idx="269">
                  <c:v>5.8240607172926179E-4</c:v>
                </c:pt>
                <c:pt idx="270">
                  <c:v>5.9013654284209723E-4</c:v>
                </c:pt>
                <c:pt idx="271">
                  <c:v>5.9782654568730869E-4</c:v>
                </c:pt>
                <c:pt idx="272">
                  <c:v>6.054737579751716E-4</c:v>
                </c:pt>
                <c:pt idx="273">
                  <c:v>6.1307591073677271E-4</c:v>
                </c:pt>
                <c:pt idx="274">
                  <c:v>6.2063078891660191E-4</c:v>
                </c:pt>
                <c:pt idx="275">
                  <c:v>6.2813623188331079E-4</c:v>
                </c:pt>
                <c:pt idx="276">
                  <c:v>6.3559013385892666E-4</c:v>
                </c:pt>
                <c:pt idx="277">
                  <c:v>6.4299044426699772E-4</c:v>
                </c:pt>
                <c:pt idx="278">
                  <c:v>6.5033516800035618E-4</c:v>
                </c:pt>
                <c:pt idx="279">
                  <c:v>6.5762236560936121E-4</c:v>
                </c:pt>
                <c:pt idx="280">
                  <c:v>6.6485015341168031E-4</c:v>
                </c:pt>
                <c:pt idx="281">
                  <c:v>6.7201670352483962E-4</c:v>
                </c:pt>
                <c:pt idx="282">
                  <c:v>6.7912024382295755E-4</c:v>
                </c:pt>
                <c:pt idx="283">
                  <c:v>6.8615905781922834E-4</c:v>
                </c:pt>
                <c:pt idx="284">
                  <c:v>6.9313148447589098E-4</c:v>
                </c:pt>
                <c:pt idx="285">
                  <c:v>7.0003591794356589E-4</c:v>
                </c:pt>
                <c:pt idx="286">
                  <c:v>7.0687080723197979E-4</c:v>
                </c:pt>
                <c:pt idx="287">
                  <c:v>7.1363465581423115E-4</c:v>
                </c:pt>
                <c:pt idx="288">
                  <c:v>7.2032602116686923E-4</c:v>
                </c:pt>
                <c:pt idx="289">
                  <c:v>7.2694351424817439E-4</c:v>
                </c:pt>
                <c:pt idx="290">
                  <c:v>7.334857989171156E-4</c:v>
                </c:pt>
                <c:pt idx="291">
                  <c:v>7.3995159129556566E-4</c:v>
                </c:pt>
                <c:pt idx="292">
                  <c:v>7.4633965907641784E-4</c:v>
                </c:pt>
                <c:pt idx="293">
                  <c:v>7.5264882078032497E-4</c:v>
                </c:pt>
                <c:pt idx="294">
                  <c:v>7.5887794496383204E-4</c:v>
                </c:pt>
                <c:pt idx="295">
                  <c:v>7.6502594938172039E-4</c:v>
                </c:pt>
                <c:pt idx="296">
                  <c:v>7.7109180010641602E-4</c:v>
                </c:pt>
                <c:pt idx="297">
                  <c:v>7.7707451060733625E-4</c:v>
                </c:pt>
                <c:pt idx="298">
                  <c:v>7.8297314079306499E-4</c:v>
                </c:pt>
                <c:pt idx="299">
                  <c:v>7.8878679601924616E-4</c:v>
                </c:pt>
                <c:pt idx="300">
                  <c:v>7.9451462606508266E-4</c:v>
                </c:pt>
                <c:pt idx="301">
                  <c:v>8.0015582408130806E-4</c:v>
                </c:pt>
                <c:pt idx="302">
                  <c:v>8.0570962551247606E-4</c:v>
                </c:pt>
                <c:pt idx="303">
                  <c:v>8.1117530699638266E-4</c:v>
                </c:pt>
                <c:pt idx="304">
                  <c:v>8.1655218524338434E-4</c:v>
                </c:pt>
                <c:pt idx="305">
                  <c:v>8.2183961589834273E-4</c:v>
                </c:pt>
                <c:pt idx="306">
                  <c:v>8.2703699238785794E-4</c:v>
                </c:pt>
                <c:pt idx="307">
                  <c:v>8.3214374475539953E-4</c:v>
                </c:pt>
                <c:pt idx="308">
                  <c:v>8.3715933848687099E-4</c:v>
                </c:pt>
                <c:pt idx="309">
                  <c:v>8.4208327332908092E-4</c:v>
                </c:pt>
                <c:pt idx="310">
                  <c:v>8.4691508210350472E-4</c:v>
                </c:pt>
                <c:pt idx="311">
                  <c:v>8.516543295176525E-4</c:v>
                </c:pt>
                <c:pt idx="312">
                  <c:v>8.5630061097626887E-4</c:v>
                </c:pt>
                <c:pt idx="313">
                  <c:v>8.6085355139450153E-4</c:v>
                </c:pt>
                <c:pt idx="314">
                  <c:v>8.6531280401509509E-4</c:v>
                </c:pt>
                <c:pt idx="315">
                  <c:v>8.6967804923156634E-4</c:v>
                </c:pt>
                <c:pt idx="316">
                  <c:v>8.7394899341923309E-4</c:v>
                </c:pt>
                <c:pt idx="317">
                  <c:v>8.7812536777586998E-4</c:v>
                </c:pt>
                <c:pt idx="318">
                  <c:v>8.8220692717367775E-4</c:v>
                </c:pt>
                <c:pt idx="319">
                  <c:v>8.8619344902415615E-4</c:v>
                </c:pt>
                <c:pt idx="320">
                  <c:v>8.9008473215737463E-4</c:v>
                </c:pt>
                <c:pt idx="321">
                  <c:v>8.9388059571705793E-4</c:v>
                </c:pt>
                <c:pt idx="322">
                  <c:v>8.9758087807279257E-4</c:v>
                </c:pt>
                <c:pt idx="323">
                  <c:v>9.011854357505951E-4</c:v>
                </c:pt>
                <c:pt idx="324">
                  <c:v>9.046941423829746E-4</c:v>
                </c:pt>
                <c:pt idx="325">
                  <c:v>9.0810688767955659E-4</c:v>
                </c:pt>
                <c:pt idx="326">
                  <c:v>9.1142357641924249E-4</c:v>
                </c:pt>
                <c:pt idx="327">
                  <c:v>9.146441274647994E-4</c:v>
                </c:pt>
                <c:pt idx="328">
                  <c:v>9.1776847280070984E-4</c:v>
                </c:pt>
                <c:pt idx="329">
                  <c:v>9.2079655659502429E-4</c:v>
                </c:pt>
                <c:pt idx="330">
                  <c:v>9.237283342858958E-4</c:v>
                </c:pt>
                <c:pt idx="331">
                  <c:v>9.2656377169341234E-4</c:v>
                </c:pt>
                <c:pt idx="332">
                  <c:v>9.2930284415727274E-4</c:v>
                </c:pt>
                <c:pt idx="333">
                  <c:v>9.319455357007934E-4</c:v>
                </c:pt>
                <c:pt idx="334">
                  <c:v>9.3449183822168246E-4</c:v>
                </c:pt>
                <c:pt idx="335">
                  <c:v>9.3694175070995454E-4</c:v>
                </c:pt>
                <c:pt idx="336">
                  <c:v>9.3929527849332002E-4</c:v>
                </c:pt>
                <c:pt idx="337">
                  <c:v>9.4155243251032846E-4</c:v>
                </c:pt>
                <c:pt idx="338">
                  <c:v>9.4371322861150787E-4</c:v>
                </c:pt>
                <c:pt idx="339">
                  <c:v>9.4577768688869997E-4</c:v>
                </c:pt>
                <c:pt idx="340">
                  <c:v>9.4774583103275829E-4</c:v>
                </c:pt>
                <c:pt idx="341">
                  <c:v>9.4961768771973602E-4</c:v>
                </c:pt>
                <c:pt idx="342">
                  <c:v>9.5139328602567225E-4</c:v>
                </c:pt>
                <c:pt idx="343">
                  <c:v>9.5307265687004741E-4</c:v>
                </c:pt>
                <c:pt idx="344">
                  <c:v>9.5465583248796355E-4</c:v>
                </c:pt>
                <c:pt idx="345">
                  <c:v>9.5614284593107789E-4</c:v>
                </c:pt>
                <c:pt idx="346">
                  <c:v>9.575337305973065E-4</c:v>
                </c:pt>
                <c:pt idx="347">
                  <c:v>9.5882851978929527E-4</c:v>
                </c:pt>
                <c:pt idx="348">
                  <c:v>9.6002724630164186E-4</c:v>
                </c:pt>
                <c:pt idx="349">
                  <c:v>9.6112994203684829E-4</c:v>
                </c:pt>
                <c:pt idx="350">
                  <c:v>9.6213663764996716E-4</c:v>
                </c:pt>
                <c:pt idx="351">
                  <c:v>9.6304736222190446E-4</c:v>
                </c:pt>
                <c:pt idx="352">
                  <c:v>9.6386214296133646E-4</c:v>
                </c:pt>
                <c:pt idx="353">
                  <c:v>9.6458100493519369E-4</c:v>
                </c:pt>
                <c:pt idx="354">
                  <c:v>9.6520397082766694E-4</c:v>
                </c:pt>
                <c:pt idx="355">
                  <c:v>9.6573106072769105E-4</c:v>
                </c:pt>
                <c:pt idx="356">
                  <c:v>9.6616229194486012E-4</c:v>
                </c:pt>
                <c:pt idx="357">
                  <c:v>9.6649767885373893E-4</c:v>
                </c:pt>
                <c:pt idx="358">
                  <c:v>9.6673723276653192E-4</c:v>
                </c:pt>
                <c:pt idx="359">
                  <c:v>9.6688096183407933E-4</c:v>
                </c:pt>
              </c:numCache>
            </c:numRef>
          </c:xVal>
          <c:yVal>
            <c:numRef>
              <c:f>'6,7,8,9,10000 RPM '!$H$4:$H$363</c:f>
              <c:numCache>
                <c:formatCode>General</c:formatCode>
                <c:ptCount val="360"/>
                <c:pt idx="0">
                  <c:v>1.0880000000000001</c:v>
                </c:pt>
                <c:pt idx="1">
                  <c:v>1.0780000000000001</c:v>
                </c:pt>
                <c:pt idx="2">
                  <c:v>1.087</c:v>
                </c:pt>
                <c:pt idx="3">
                  <c:v>1.0960000000000001</c:v>
                </c:pt>
                <c:pt idx="4">
                  <c:v>1.0960000000000001</c:v>
                </c:pt>
                <c:pt idx="5">
                  <c:v>1.0980000000000001</c:v>
                </c:pt>
                <c:pt idx="6">
                  <c:v>1.1040000000000001</c:v>
                </c:pt>
                <c:pt idx="7">
                  <c:v>1.1060000000000001</c:v>
                </c:pt>
                <c:pt idx="8">
                  <c:v>1.101</c:v>
                </c:pt>
                <c:pt idx="9">
                  <c:v>1.0960000000000001</c:v>
                </c:pt>
                <c:pt idx="10">
                  <c:v>1.0840000000000001</c:v>
                </c:pt>
                <c:pt idx="11">
                  <c:v>1.079</c:v>
                </c:pt>
                <c:pt idx="12">
                  <c:v>1.075</c:v>
                </c:pt>
                <c:pt idx="13">
                  <c:v>1.0669999999999999</c:v>
                </c:pt>
                <c:pt idx="14">
                  <c:v>1.056</c:v>
                </c:pt>
                <c:pt idx="15">
                  <c:v>1.052</c:v>
                </c:pt>
                <c:pt idx="16">
                  <c:v>1.046</c:v>
                </c:pt>
                <c:pt idx="17">
                  <c:v>1.0409999999999999</c:v>
                </c:pt>
                <c:pt idx="18">
                  <c:v>1.0349999999999999</c:v>
                </c:pt>
                <c:pt idx="19">
                  <c:v>1.0249999999999999</c:v>
                </c:pt>
                <c:pt idx="20">
                  <c:v>1.0169999999999999</c:v>
                </c:pt>
                <c:pt idx="21">
                  <c:v>1.002</c:v>
                </c:pt>
                <c:pt idx="22">
                  <c:v>0.99</c:v>
                </c:pt>
                <c:pt idx="23">
                  <c:v>0.97899999999999998</c:v>
                </c:pt>
                <c:pt idx="24">
                  <c:v>0.96399999999999997</c:v>
                </c:pt>
                <c:pt idx="25">
                  <c:v>0.95599999999999996</c:v>
                </c:pt>
                <c:pt idx="26">
                  <c:v>0.94</c:v>
                </c:pt>
                <c:pt idx="27">
                  <c:v>0.92900000000000005</c:v>
                </c:pt>
                <c:pt idx="28">
                  <c:v>0.91200000000000003</c:v>
                </c:pt>
                <c:pt idx="29">
                  <c:v>0.90500000000000003</c:v>
                </c:pt>
                <c:pt idx="30">
                  <c:v>0.89700000000000002</c:v>
                </c:pt>
                <c:pt idx="31">
                  <c:v>0.89</c:v>
                </c:pt>
                <c:pt idx="32">
                  <c:v>0.88900000000000001</c:v>
                </c:pt>
                <c:pt idx="33">
                  <c:v>0.879</c:v>
                </c:pt>
                <c:pt idx="34">
                  <c:v>0.872</c:v>
                </c:pt>
                <c:pt idx="35">
                  <c:v>0.87</c:v>
                </c:pt>
                <c:pt idx="36">
                  <c:v>0.86299999999999999</c:v>
                </c:pt>
                <c:pt idx="37">
                  <c:v>0.86099999999999999</c:v>
                </c:pt>
                <c:pt idx="38">
                  <c:v>0.85899999999999999</c:v>
                </c:pt>
                <c:pt idx="39">
                  <c:v>0.86</c:v>
                </c:pt>
                <c:pt idx="40">
                  <c:v>0.86799999999999999</c:v>
                </c:pt>
                <c:pt idx="41">
                  <c:v>0.879</c:v>
                </c:pt>
                <c:pt idx="42">
                  <c:v>0.89500000000000002</c:v>
                </c:pt>
                <c:pt idx="43">
                  <c:v>0.91</c:v>
                </c:pt>
                <c:pt idx="44">
                  <c:v>0.93700000000000006</c:v>
                </c:pt>
                <c:pt idx="45">
                  <c:v>0.95299999999999996</c:v>
                </c:pt>
                <c:pt idx="46">
                  <c:v>0.97499999999999998</c:v>
                </c:pt>
                <c:pt idx="47">
                  <c:v>0.99</c:v>
                </c:pt>
                <c:pt idx="48">
                  <c:v>0.99399999999999999</c:v>
                </c:pt>
                <c:pt idx="49">
                  <c:v>1.0029999999999999</c:v>
                </c:pt>
                <c:pt idx="50">
                  <c:v>0.999</c:v>
                </c:pt>
                <c:pt idx="51">
                  <c:v>1</c:v>
                </c:pt>
                <c:pt idx="52">
                  <c:v>1.016</c:v>
                </c:pt>
                <c:pt idx="53">
                  <c:v>1.034</c:v>
                </c:pt>
                <c:pt idx="54">
                  <c:v>1.0580000000000001</c:v>
                </c:pt>
                <c:pt idx="55">
                  <c:v>1.07</c:v>
                </c:pt>
                <c:pt idx="56">
                  <c:v>1.097</c:v>
                </c:pt>
                <c:pt idx="57">
                  <c:v>1.1259999999999999</c:v>
                </c:pt>
                <c:pt idx="58">
                  <c:v>1.1379999999999999</c:v>
                </c:pt>
                <c:pt idx="59">
                  <c:v>1.1519999999999999</c:v>
                </c:pt>
                <c:pt idx="60">
                  <c:v>1.167</c:v>
                </c:pt>
                <c:pt idx="61">
                  <c:v>1.202</c:v>
                </c:pt>
                <c:pt idx="62">
                  <c:v>1.2190000000000001</c:v>
                </c:pt>
                <c:pt idx="63">
                  <c:v>1.236</c:v>
                </c:pt>
                <c:pt idx="64">
                  <c:v>1.2749999999999999</c:v>
                </c:pt>
                <c:pt idx="65">
                  <c:v>1.302</c:v>
                </c:pt>
                <c:pt idx="66">
                  <c:v>1.337</c:v>
                </c:pt>
                <c:pt idx="67">
                  <c:v>1.3560000000000001</c:v>
                </c:pt>
                <c:pt idx="68">
                  <c:v>1.399</c:v>
                </c:pt>
                <c:pt idx="69">
                  <c:v>1.405</c:v>
                </c:pt>
                <c:pt idx="70">
                  <c:v>1.411</c:v>
                </c:pt>
                <c:pt idx="71">
                  <c:v>1.4079999999999999</c:v>
                </c:pt>
                <c:pt idx="72">
                  <c:v>1.4179999999999999</c:v>
                </c:pt>
                <c:pt idx="73">
                  <c:v>1.502</c:v>
                </c:pt>
                <c:pt idx="74">
                  <c:v>1.468</c:v>
                </c:pt>
                <c:pt idx="75">
                  <c:v>1.4590000000000001</c:v>
                </c:pt>
                <c:pt idx="76">
                  <c:v>1.476</c:v>
                </c:pt>
                <c:pt idx="77">
                  <c:v>1.504</c:v>
                </c:pt>
                <c:pt idx="78">
                  <c:v>1.4830000000000001</c:v>
                </c:pt>
                <c:pt idx="79">
                  <c:v>1.5269999999999999</c:v>
                </c:pt>
                <c:pt idx="80">
                  <c:v>1.478</c:v>
                </c:pt>
                <c:pt idx="81">
                  <c:v>1.5409999999999999</c:v>
                </c:pt>
                <c:pt idx="82">
                  <c:v>1.5389999999999999</c:v>
                </c:pt>
                <c:pt idx="83">
                  <c:v>1.6</c:v>
                </c:pt>
                <c:pt idx="84">
                  <c:v>1.6060000000000001</c:v>
                </c:pt>
                <c:pt idx="85">
                  <c:v>1.5940000000000001</c:v>
                </c:pt>
                <c:pt idx="86">
                  <c:v>1.714</c:v>
                </c:pt>
                <c:pt idx="87">
                  <c:v>1.698</c:v>
                </c:pt>
                <c:pt idx="88">
                  <c:v>1.6910000000000001</c:v>
                </c:pt>
                <c:pt idx="89">
                  <c:v>1.7010000000000001</c:v>
                </c:pt>
                <c:pt idx="90">
                  <c:v>1.7410000000000001</c:v>
                </c:pt>
                <c:pt idx="91">
                  <c:v>1.7569999999999999</c:v>
                </c:pt>
                <c:pt idx="92">
                  <c:v>1.7889999999999999</c:v>
                </c:pt>
                <c:pt idx="93">
                  <c:v>1.835</c:v>
                </c:pt>
                <c:pt idx="94">
                  <c:v>1.8680000000000001</c:v>
                </c:pt>
                <c:pt idx="95">
                  <c:v>1.9330000000000001</c:v>
                </c:pt>
                <c:pt idx="96">
                  <c:v>1.9770000000000001</c:v>
                </c:pt>
                <c:pt idx="97">
                  <c:v>2.0049999999999999</c:v>
                </c:pt>
                <c:pt idx="98">
                  <c:v>2.0230000000000001</c:v>
                </c:pt>
                <c:pt idx="99">
                  <c:v>2.032</c:v>
                </c:pt>
                <c:pt idx="100">
                  <c:v>2.0840000000000001</c:v>
                </c:pt>
                <c:pt idx="101">
                  <c:v>2.1469999999999998</c:v>
                </c:pt>
                <c:pt idx="102">
                  <c:v>2.214</c:v>
                </c:pt>
                <c:pt idx="103">
                  <c:v>2.2850000000000001</c:v>
                </c:pt>
                <c:pt idx="104">
                  <c:v>2.327</c:v>
                </c:pt>
                <c:pt idx="105">
                  <c:v>2.3530000000000002</c:v>
                </c:pt>
                <c:pt idx="106">
                  <c:v>2.3719999999999999</c:v>
                </c:pt>
                <c:pt idx="107">
                  <c:v>2.41</c:v>
                </c:pt>
                <c:pt idx="108">
                  <c:v>2.4849999999999999</c:v>
                </c:pt>
                <c:pt idx="109">
                  <c:v>2.6019999999999999</c:v>
                </c:pt>
                <c:pt idx="110">
                  <c:v>2.6619999999999999</c:v>
                </c:pt>
                <c:pt idx="111">
                  <c:v>2.7429999999999999</c:v>
                </c:pt>
                <c:pt idx="112">
                  <c:v>2.8029999999999999</c:v>
                </c:pt>
                <c:pt idx="113">
                  <c:v>2.8319999999999999</c:v>
                </c:pt>
                <c:pt idx="114">
                  <c:v>2.8959999999999999</c:v>
                </c:pt>
                <c:pt idx="115">
                  <c:v>3.012</c:v>
                </c:pt>
                <c:pt idx="116">
                  <c:v>3.129</c:v>
                </c:pt>
                <c:pt idx="117">
                  <c:v>3.23</c:v>
                </c:pt>
                <c:pt idx="118">
                  <c:v>3.24</c:v>
                </c:pt>
                <c:pt idx="119">
                  <c:v>3.3380000000000001</c:v>
                </c:pt>
                <c:pt idx="120">
                  <c:v>3.4689999999999999</c:v>
                </c:pt>
                <c:pt idx="121">
                  <c:v>3.6360000000000001</c:v>
                </c:pt>
                <c:pt idx="122">
                  <c:v>3.7610000000000001</c:v>
                </c:pt>
                <c:pt idx="123">
                  <c:v>3.77</c:v>
                </c:pt>
                <c:pt idx="124">
                  <c:v>3.8780000000000001</c:v>
                </c:pt>
                <c:pt idx="125">
                  <c:v>3.9969999999999999</c:v>
                </c:pt>
                <c:pt idx="126">
                  <c:v>4.1669999999999998</c:v>
                </c:pt>
                <c:pt idx="127">
                  <c:v>4.3360000000000003</c:v>
                </c:pt>
                <c:pt idx="128">
                  <c:v>4.4960000000000004</c:v>
                </c:pt>
                <c:pt idx="129">
                  <c:v>4.6020000000000003</c:v>
                </c:pt>
                <c:pt idx="130">
                  <c:v>4.7240000000000002</c:v>
                </c:pt>
                <c:pt idx="131">
                  <c:v>4.9320000000000004</c:v>
                </c:pt>
                <c:pt idx="132">
                  <c:v>5.1520000000000001</c:v>
                </c:pt>
                <c:pt idx="133">
                  <c:v>5.2590000000000003</c:v>
                </c:pt>
                <c:pt idx="134">
                  <c:v>5.3949999999999996</c:v>
                </c:pt>
                <c:pt idx="135">
                  <c:v>5.6459999999999999</c:v>
                </c:pt>
                <c:pt idx="136">
                  <c:v>5.9569999999999999</c:v>
                </c:pt>
                <c:pt idx="137">
                  <c:v>6.1340000000000003</c:v>
                </c:pt>
                <c:pt idx="138">
                  <c:v>6.3239999999999998</c:v>
                </c:pt>
                <c:pt idx="139">
                  <c:v>6.5540000000000003</c:v>
                </c:pt>
                <c:pt idx="140">
                  <c:v>6.76</c:v>
                </c:pt>
                <c:pt idx="141">
                  <c:v>7.0529999999999999</c:v>
                </c:pt>
                <c:pt idx="142">
                  <c:v>7.3470000000000004</c:v>
                </c:pt>
                <c:pt idx="143">
                  <c:v>7.5880000000000001</c:v>
                </c:pt>
                <c:pt idx="144">
                  <c:v>7.8979999999999997</c:v>
                </c:pt>
                <c:pt idx="145">
                  <c:v>8.2639999999999993</c:v>
                </c:pt>
                <c:pt idx="146">
                  <c:v>8.6259999999999994</c:v>
                </c:pt>
                <c:pt idx="147">
                  <c:v>8.8309999999999995</c:v>
                </c:pt>
                <c:pt idx="148">
                  <c:v>9.1280000000000001</c:v>
                </c:pt>
                <c:pt idx="149">
                  <c:v>9.56</c:v>
                </c:pt>
                <c:pt idx="150">
                  <c:v>9.9629999999999992</c:v>
                </c:pt>
                <c:pt idx="151">
                  <c:v>10.388999999999999</c:v>
                </c:pt>
                <c:pt idx="152">
                  <c:v>10.794</c:v>
                </c:pt>
                <c:pt idx="153">
                  <c:v>11.162000000000001</c:v>
                </c:pt>
                <c:pt idx="154">
                  <c:v>11.574</c:v>
                </c:pt>
                <c:pt idx="155">
                  <c:v>12.04</c:v>
                </c:pt>
                <c:pt idx="156">
                  <c:v>12.45</c:v>
                </c:pt>
                <c:pt idx="157">
                  <c:v>12.961</c:v>
                </c:pt>
                <c:pt idx="158">
                  <c:v>13.574999999999999</c:v>
                </c:pt>
                <c:pt idx="159">
                  <c:v>14.064</c:v>
                </c:pt>
                <c:pt idx="160">
                  <c:v>14.512</c:v>
                </c:pt>
                <c:pt idx="161">
                  <c:v>14.996</c:v>
                </c:pt>
                <c:pt idx="162">
                  <c:v>15.506</c:v>
                </c:pt>
                <c:pt idx="163">
                  <c:v>16.02</c:v>
                </c:pt>
                <c:pt idx="164">
                  <c:v>16.655999999999999</c:v>
                </c:pt>
                <c:pt idx="165">
                  <c:v>17.215</c:v>
                </c:pt>
                <c:pt idx="166">
                  <c:v>17.675000000000001</c:v>
                </c:pt>
                <c:pt idx="167">
                  <c:v>18.198</c:v>
                </c:pt>
                <c:pt idx="168">
                  <c:v>18.603999999999999</c:v>
                </c:pt>
                <c:pt idx="169">
                  <c:v>19.056999999999999</c:v>
                </c:pt>
                <c:pt idx="170">
                  <c:v>19.657</c:v>
                </c:pt>
                <c:pt idx="171">
                  <c:v>20.22</c:v>
                </c:pt>
                <c:pt idx="172">
                  <c:v>20.664000000000001</c:v>
                </c:pt>
                <c:pt idx="173">
                  <c:v>21.065000000000001</c:v>
                </c:pt>
                <c:pt idx="174">
                  <c:v>21.468</c:v>
                </c:pt>
                <c:pt idx="175">
                  <c:v>22.041</c:v>
                </c:pt>
                <c:pt idx="176">
                  <c:v>22.905999999999999</c:v>
                </c:pt>
                <c:pt idx="177">
                  <c:v>23.981000000000002</c:v>
                </c:pt>
                <c:pt idx="178">
                  <c:v>25.271000000000001</c:v>
                </c:pt>
                <c:pt idx="179">
                  <c:v>26.823</c:v>
                </c:pt>
                <c:pt idx="180">
                  <c:v>29.058</c:v>
                </c:pt>
                <c:pt idx="181">
                  <c:v>32.066000000000003</c:v>
                </c:pt>
                <c:pt idx="182">
                  <c:v>35.448999999999998</c:v>
                </c:pt>
                <c:pt idx="183">
                  <c:v>39.234000000000002</c:v>
                </c:pt>
                <c:pt idx="184">
                  <c:v>42.634</c:v>
                </c:pt>
                <c:pt idx="185">
                  <c:v>46.353000000000002</c:v>
                </c:pt>
                <c:pt idx="186">
                  <c:v>49.933999999999997</c:v>
                </c:pt>
                <c:pt idx="187">
                  <c:v>52.383000000000003</c:v>
                </c:pt>
                <c:pt idx="188">
                  <c:v>54.66</c:v>
                </c:pt>
                <c:pt idx="189">
                  <c:v>56.597999999999999</c:v>
                </c:pt>
                <c:pt idx="190">
                  <c:v>57.944000000000003</c:v>
                </c:pt>
                <c:pt idx="191">
                  <c:v>58.65</c:v>
                </c:pt>
                <c:pt idx="192">
                  <c:v>59.26</c:v>
                </c:pt>
                <c:pt idx="193">
                  <c:v>59.319000000000003</c:v>
                </c:pt>
                <c:pt idx="194">
                  <c:v>58.805</c:v>
                </c:pt>
                <c:pt idx="195">
                  <c:v>58.223999999999997</c:v>
                </c:pt>
                <c:pt idx="196">
                  <c:v>57.353000000000002</c:v>
                </c:pt>
                <c:pt idx="197">
                  <c:v>56.006999999999998</c:v>
                </c:pt>
                <c:pt idx="198">
                  <c:v>54.692</c:v>
                </c:pt>
                <c:pt idx="199">
                  <c:v>53.5</c:v>
                </c:pt>
                <c:pt idx="200">
                  <c:v>52.015000000000001</c:v>
                </c:pt>
                <c:pt idx="201">
                  <c:v>50.481000000000002</c:v>
                </c:pt>
                <c:pt idx="202">
                  <c:v>49.115000000000002</c:v>
                </c:pt>
                <c:pt idx="203">
                  <c:v>47.722000000000001</c:v>
                </c:pt>
                <c:pt idx="204">
                  <c:v>46.116</c:v>
                </c:pt>
                <c:pt idx="205">
                  <c:v>44.597000000000001</c:v>
                </c:pt>
                <c:pt idx="206">
                  <c:v>43.161000000000001</c:v>
                </c:pt>
                <c:pt idx="207">
                  <c:v>41.600999999999999</c:v>
                </c:pt>
                <c:pt idx="208">
                  <c:v>40.021000000000001</c:v>
                </c:pt>
                <c:pt idx="209">
                  <c:v>38.557000000000002</c:v>
                </c:pt>
                <c:pt idx="210">
                  <c:v>37.183999999999997</c:v>
                </c:pt>
                <c:pt idx="211">
                  <c:v>35.694000000000003</c:v>
                </c:pt>
                <c:pt idx="212">
                  <c:v>34.335999999999999</c:v>
                </c:pt>
                <c:pt idx="213">
                  <c:v>33.106000000000002</c:v>
                </c:pt>
                <c:pt idx="214">
                  <c:v>31.981000000000002</c:v>
                </c:pt>
                <c:pt idx="215">
                  <c:v>30.792000000000002</c:v>
                </c:pt>
                <c:pt idx="216">
                  <c:v>29.641999999999999</c:v>
                </c:pt>
                <c:pt idx="217">
                  <c:v>28.613</c:v>
                </c:pt>
                <c:pt idx="218">
                  <c:v>27.638999999999999</c:v>
                </c:pt>
                <c:pt idx="219">
                  <c:v>26.6</c:v>
                </c:pt>
                <c:pt idx="220">
                  <c:v>25.597000000000001</c:v>
                </c:pt>
                <c:pt idx="221">
                  <c:v>24.687000000000001</c:v>
                </c:pt>
                <c:pt idx="222">
                  <c:v>23.831</c:v>
                </c:pt>
                <c:pt idx="223">
                  <c:v>22.948</c:v>
                </c:pt>
                <c:pt idx="224">
                  <c:v>22.1</c:v>
                </c:pt>
                <c:pt idx="225">
                  <c:v>21.361000000000001</c:v>
                </c:pt>
                <c:pt idx="226">
                  <c:v>20.716000000000001</c:v>
                </c:pt>
                <c:pt idx="227">
                  <c:v>19.998999999999999</c:v>
                </c:pt>
                <c:pt idx="228">
                  <c:v>19.327999999999999</c:v>
                </c:pt>
                <c:pt idx="229">
                  <c:v>18.716999999999999</c:v>
                </c:pt>
                <c:pt idx="230">
                  <c:v>18.138000000000002</c:v>
                </c:pt>
                <c:pt idx="231">
                  <c:v>17.568999999999999</c:v>
                </c:pt>
                <c:pt idx="232">
                  <c:v>16.995000000000001</c:v>
                </c:pt>
                <c:pt idx="233">
                  <c:v>16.428000000000001</c:v>
                </c:pt>
                <c:pt idx="234">
                  <c:v>15.930999999999999</c:v>
                </c:pt>
                <c:pt idx="235">
                  <c:v>15.462999999999999</c:v>
                </c:pt>
                <c:pt idx="236">
                  <c:v>14.952999999999999</c:v>
                </c:pt>
                <c:pt idx="237">
                  <c:v>14.471</c:v>
                </c:pt>
                <c:pt idx="238">
                  <c:v>14.058</c:v>
                </c:pt>
                <c:pt idx="239">
                  <c:v>13.666</c:v>
                </c:pt>
                <c:pt idx="240">
                  <c:v>13.286</c:v>
                </c:pt>
                <c:pt idx="241">
                  <c:v>12.895</c:v>
                </c:pt>
                <c:pt idx="242">
                  <c:v>12.544</c:v>
                </c:pt>
                <c:pt idx="243">
                  <c:v>12.221</c:v>
                </c:pt>
                <c:pt idx="244">
                  <c:v>11.901</c:v>
                </c:pt>
                <c:pt idx="245">
                  <c:v>11.569000000000001</c:v>
                </c:pt>
                <c:pt idx="246">
                  <c:v>11.25</c:v>
                </c:pt>
                <c:pt idx="247">
                  <c:v>10.955</c:v>
                </c:pt>
                <c:pt idx="248">
                  <c:v>10.689</c:v>
                </c:pt>
                <c:pt idx="249">
                  <c:v>10.426</c:v>
                </c:pt>
                <c:pt idx="250">
                  <c:v>10.144</c:v>
                </c:pt>
                <c:pt idx="251">
                  <c:v>9.8930000000000007</c:v>
                </c:pt>
                <c:pt idx="252">
                  <c:v>9.6690000000000005</c:v>
                </c:pt>
                <c:pt idx="253">
                  <c:v>9.468</c:v>
                </c:pt>
                <c:pt idx="254">
                  <c:v>9.2550000000000008</c:v>
                </c:pt>
                <c:pt idx="255">
                  <c:v>9.048</c:v>
                </c:pt>
                <c:pt idx="256">
                  <c:v>8.8559999999999999</c:v>
                </c:pt>
                <c:pt idx="257">
                  <c:v>8.6790000000000003</c:v>
                </c:pt>
                <c:pt idx="258">
                  <c:v>8.5060000000000002</c:v>
                </c:pt>
                <c:pt idx="259">
                  <c:v>8.3379999999999992</c:v>
                </c:pt>
                <c:pt idx="260">
                  <c:v>8.1489999999999991</c:v>
                </c:pt>
                <c:pt idx="261">
                  <c:v>7.9729999999999999</c:v>
                </c:pt>
                <c:pt idx="262">
                  <c:v>7.8220000000000001</c:v>
                </c:pt>
                <c:pt idx="263">
                  <c:v>7.6660000000000004</c:v>
                </c:pt>
                <c:pt idx="264">
                  <c:v>7.5129999999999999</c:v>
                </c:pt>
                <c:pt idx="265">
                  <c:v>7.3490000000000002</c:v>
                </c:pt>
                <c:pt idx="266">
                  <c:v>7.194</c:v>
                </c:pt>
                <c:pt idx="267">
                  <c:v>7.0640000000000001</c:v>
                </c:pt>
                <c:pt idx="268">
                  <c:v>6.9279999999999999</c:v>
                </c:pt>
                <c:pt idx="269">
                  <c:v>6.8010000000000002</c:v>
                </c:pt>
                <c:pt idx="270">
                  <c:v>6.6420000000000003</c:v>
                </c:pt>
                <c:pt idx="271">
                  <c:v>6.4889999999999999</c:v>
                </c:pt>
                <c:pt idx="272">
                  <c:v>6.327</c:v>
                </c:pt>
                <c:pt idx="273">
                  <c:v>6.2069999999999999</c:v>
                </c:pt>
                <c:pt idx="274">
                  <c:v>6.0579999999999998</c:v>
                </c:pt>
                <c:pt idx="275">
                  <c:v>5.8940000000000001</c:v>
                </c:pt>
                <c:pt idx="276">
                  <c:v>5.7729999999999997</c:v>
                </c:pt>
                <c:pt idx="277">
                  <c:v>5.718</c:v>
                </c:pt>
                <c:pt idx="278">
                  <c:v>5.6319999999999997</c:v>
                </c:pt>
                <c:pt idx="279">
                  <c:v>5.4210000000000003</c:v>
                </c:pt>
                <c:pt idx="280">
                  <c:v>5.2750000000000004</c:v>
                </c:pt>
                <c:pt idx="281">
                  <c:v>5.2569999999999997</c:v>
                </c:pt>
                <c:pt idx="282">
                  <c:v>5.2510000000000003</c:v>
                </c:pt>
                <c:pt idx="283">
                  <c:v>5.1050000000000004</c:v>
                </c:pt>
                <c:pt idx="284">
                  <c:v>4.9539999999999997</c:v>
                </c:pt>
                <c:pt idx="285">
                  <c:v>4.8680000000000003</c:v>
                </c:pt>
                <c:pt idx="286">
                  <c:v>4.7640000000000002</c:v>
                </c:pt>
                <c:pt idx="287">
                  <c:v>4.641</c:v>
                </c:pt>
                <c:pt idx="288">
                  <c:v>4.556</c:v>
                </c:pt>
                <c:pt idx="289">
                  <c:v>4.4589999999999996</c:v>
                </c:pt>
                <c:pt idx="290">
                  <c:v>4.3170000000000002</c:v>
                </c:pt>
                <c:pt idx="291">
                  <c:v>4.149</c:v>
                </c:pt>
                <c:pt idx="292">
                  <c:v>4.0430000000000001</c:v>
                </c:pt>
                <c:pt idx="293">
                  <c:v>3.9630000000000001</c:v>
                </c:pt>
                <c:pt idx="294">
                  <c:v>3.871</c:v>
                </c:pt>
                <c:pt idx="295">
                  <c:v>3.7250000000000001</c:v>
                </c:pt>
                <c:pt idx="296">
                  <c:v>3.5870000000000002</c:v>
                </c:pt>
                <c:pt idx="297">
                  <c:v>3.48</c:v>
                </c:pt>
                <c:pt idx="298">
                  <c:v>3.3519999999999999</c:v>
                </c:pt>
                <c:pt idx="299">
                  <c:v>3.2410000000000001</c:v>
                </c:pt>
                <c:pt idx="300">
                  <c:v>3.1269999999999998</c:v>
                </c:pt>
                <c:pt idx="301">
                  <c:v>3.0179999999999998</c:v>
                </c:pt>
                <c:pt idx="302">
                  <c:v>2.8860000000000001</c:v>
                </c:pt>
                <c:pt idx="303">
                  <c:v>2.754</c:v>
                </c:pt>
                <c:pt idx="304">
                  <c:v>2.6429999999999998</c:v>
                </c:pt>
                <c:pt idx="305">
                  <c:v>2.5259999999999998</c:v>
                </c:pt>
                <c:pt idx="306">
                  <c:v>2.4119999999999999</c:v>
                </c:pt>
                <c:pt idx="307">
                  <c:v>2.2869999999999999</c:v>
                </c:pt>
                <c:pt idx="308">
                  <c:v>2.1520000000000001</c:v>
                </c:pt>
                <c:pt idx="309">
                  <c:v>2.048</c:v>
                </c:pt>
                <c:pt idx="310">
                  <c:v>1.931</c:v>
                </c:pt>
                <c:pt idx="311">
                  <c:v>1.8320000000000001</c:v>
                </c:pt>
                <c:pt idx="312">
                  <c:v>1.704</c:v>
                </c:pt>
                <c:pt idx="313">
                  <c:v>1.6120000000000001</c:v>
                </c:pt>
                <c:pt idx="314">
                  <c:v>1.51</c:v>
                </c:pt>
                <c:pt idx="315">
                  <c:v>1.4319999999999999</c:v>
                </c:pt>
                <c:pt idx="316">
                  <c:v>1.3540000000000001</c:v>
                </c:pt>
                <c:pt idx="317">
                  <c:v>1.284</c:v>
                </c:pt>
                <c:pt idx="318">
                  <c:v>1.222</c:v>
                </c:pt>
                <c:pt idx="319">
                  <c:v>1.171</c:v>
                </c:pt>
                <c:pt idx="320">
                  <c:v>1.1259999999999999</c:v>
                </c:pt>
                <c:pt idx="321">
                  <c:v>1.099</c:v>
                </c:pt>
                <c:pt idx="322">
                  <c:v>1.0760000000000001</c:v>
                </c:pt>
                <c:pt idx="323">
                  <c:v>1.06</c:v>
                </c:pt>
                <c:pt idx="324">
                  <c:v>1.0409999999999999</c:v>
                </c:pt>
                <c:pt idx="325">
                  <c:v>1.0169999999999999</c:v>
                </c:pt>
                <c:pt idx="326">
                  <c:v>0.99099999999999999</c:v>
                </c:pt>
                <c:pt idx="327">
                  <c:v>0.97099999999999997</c:v>
                </c:pt>
                <c:pt idx="328">
                  <c:v>0.96599999999999997</c:v>
                </c:pt>
                <c:pt idx="329">
                  <c:v>0.96199999999999997</c:v>
                </c:pt>
                <c:pt idx="330">
                  <c:v>0.95</c:v>
                </c:pt>
                <c:pt idx="331">
                  <c:v>0.96099999999999997</c:v>
                </c:pt>
                <c:pt idx="332">
                  <c:v>0.97699999999999998</c:v>
                </c:pt>
                <c:pt idx="333">
                  <c:v>0.97599999999999998</c:v>
                </c:pt>
                <c:pt idx="334">
                  <c:v>0.98</c:v>
                </c:pt>
                <c:pt idx="335">
                  <c:v>0.996</c:v>
                </c:pt>
                <c:pt idx="336">
                  <c:v>0.999</c:v>
                </c:pt>
                <c:pt idx="337">
                  <c:v>1.0089999999999999</c:v>
                </c:pt>
                <c:pt idx="338">
                  <c:v>1.044</c:v>
                </c:pt>
                <c:pt idx="339">
                  <c:v>1.0640000000000001</c:v>
                </c:pt>
                <c:pt idx="340">
                  <c:v>1.0860000000000001</c:v>
                </c:pt>
                <c:pt idx="341">
                  <c:v>1.0960000000000001</c:v>
                </c:pt>
                <c:pt idx="342">
                  <c:v>1.1120000000000001</c:v>
                </c:pt>
                <c:pt idx="343">
                  <c:v>1.1220000000000001</c:v>
                </c:pt>
                <c:pt idx="344">
                  <c:v>1.135</c:v>
                </c:pt>
                <c:pt idx="345">
                  <c:v>1.135</c:v>
                </c:pt>
                <c:pt idx="346">
                  <c:v>1.133</c:v>
                </c:pt>
                <c:pt idx="347">
                  <c:v>1.1419999999999999</c:v>
                </c:pt>
                <c:pt idx="348">
                  <c:v>1.149</c:v>
                </c:pt>
                <c:pt idx="349">
                  <c:v>1.1499999999999999</c:v>
                </c:pt>
                <c:pt idx="350">
                  <c:v>1.1539999999999999</c:v>
                </c:pt>
                <c:pt idx="351">
                  <c:v>1.1579999999999999</c:v>
                </c:pt>
                <c:pt idx="352">
                  <c:v>1.155</c:v>
                </c:pt>
                <c:pt idx="353">
                  <c:v>1.141</c:v>
                </c:pt>
                <c:pt idx="354">
                  <c:v>1.131</c:v>
                </c:pt>
                <c:pt idx="355">
                  <c:v>1.1259999999999999</c:v>
                </c:pt>
                <c:pt idx="356">
                  <c:v>1.1140000000000001</c:v>
                </c:pt>
                <c:pt idx="357">
                  <c:v>1.097</c:v>
                </c:pt>
                <c:pt idx="358">
                  <c:v>1.0860000000000001</c:v>
                </c:pt>
                <c:pt idx="359">
                  <c:v>1.08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0C7-48DC-9606-AC2C1B926633}"/>
            </c:ext>
          </c:extLst>
        </c:ser>
        <c:ser>
          <c:idx val="1"/>
          <c:order val="1"/>
          <c:tx>
            <c:v>7000RPM</c:v>
          </c:tx>
          <c:marker>
            <c:symbol val="none"/>
          </c:marker>
          <c:xVal>
            <c:numRef>
              <c:f>'6,7,8,9,10000 RPM '!$T$4:$T$363</c:f>
              <c:numCache>
                <c:formatCode>General</c:formatCode>
                <c:ptCount val="360"/>
                <c:pt idx="0">
                  <c:v>9.669288709751603E-4</c:v>
                </c:pt>
                <c:pt idx="1">
                  <c:v>9.6688096183407933E-4</c:v>
                </c:pt>
                <c:pt idx="2">
                  <c:v>9.6673723276653192E-4</c:v>
                </c:pt>
                <c:pt idx="3">
                  <c:v>9.6649767885373893E-4</c:v>
                </c:pt>
                <c:pt idx="4">
                  <c:v>9.6616229194486012E-4</c:v>
                </c:pt>
                <c:pt idx="5">
                  <c:v>9.6573106072769105E-4</c:v>
                </c:pt>
                <c:pt idx="6">
                  <c:v>9.6520397082766694E-4</c:v>
                </c:pt>
                <c:pt idx="7">
                  <c:v>9.6458100493519369E-4</c:v>
                </c:pt>
                <c:pt idx="8">
                  <c:v>9.6386214296133646E-4</c:v>
                </c:pt>
                <c:pt idx="9">
                  <c:v>9.6304736222190446E-4</c:v>
                </c:pt>
                <c:pt idx="10">
                  <c:v>9.6213663764996716E-4</c:v>
                </c:pt>
                <c:pt idx="11">
                  <c:v>9.6112994203684829E-4</c:v>
                </c:pt>
                <c:pt idx="12">
                  <c:v>9.6002724630164186E-4</c:v>
                </c:pt>
                <c:pt idx="13">
                  <c:v>9.5882851978929527E-4</c:v>
                </c:pt>
                <c:pt idx="14">
                  <c:v>9.575337305973065E-4</c:v>
                </c:pt>
                <c:pt idx="15">
                  <c:v>9.5614284593107789E-4</c:v>
                </c:pt>
                <c:pt idx="16">
                  <c:v>9.5465583248796355E-4</c:v>
                </c:pt>
                <c:pt idx="17">
                  <c:v>9.5307265687004741E-4</c:v>
                </c:pt>
                <c:pt idx="18">
                  <c:v>9.5139328602567225E-4</c:v>
                </c:pt>
                <c:pt idx="19">
                  <c:v>9.4961768771973602E-4</c:v>
                </c:pt>
                <c:pt idx="20">
                  <c:v>9.4774583103275829E-4</c:v>
                </c:pt>
                <c:pt idx="21">
                  <c:v>9.4577768688869997E-4</c:v>
                </c:pt>
                <c:pt idx="22">
                  <c:v>9.4371322861150787E-4</c:v>
                </c:pt>
                <c:pt idx="23">
                  <c:v>9.4155243251032846E-4</c:v>
                </c:pt>
                <c:pt idx="24">
                  <c:v>9.3929527849332002E-4</c:v>
                </c:pt>
                <c:pt idx="25">
                  <c:v>9.3694175070995454E-4</c:v>
                </c:pt>
                <c:pt idx="26">
                  <c:v>9.3449183822168246E-4</c:v>
                </c:pt>
                <c:pt idx="27">
                  <c:v>9.319455357007934E-4</c:v>
                </c:pt>
                <c:pt idx="28">
                  <c:v>9.2930284415727274E-4</c:v>
                </c:pt>
                <c:pt idx="29">
                  <c:v>9.2656377169341234E-4</c:v>
                </c:pt>
                <c:pt idx="30">
                  <c:v>9.237283342858958E-4</c:v>
                </c:pt>
                <c:pt idx="31">
                  <c:v>9.2079655659502429E-4</c:v>
                </c:pt>
                <c:pt idx="32">
                  <c:v>9.1776847280070984E-4</c:v>
                </c:pt>
                <c:pt idx="33">
                  <c:v>9.146441274647994E-4</c:v>
                </c:pt>
                <c:pt idx="34">
                  <c:v>9.1142357641924249E-4</c:v>
                </c:pt>
                <c:pt idx="35">
                  <c:v>9.0810688767955659E-4</c:v>
                </c:pt>
                <c:pt idx="36">
                  <c:v>9.046941423829746E-4</c:v>
                </c:pt>
                <c:pt idx="37">
                  <c:v>9.011854357505951E-4</c:v>
                </c:pt>
                <c:pt idx="38">
                  <c:v>8.9758087807279257E-4</c:v>
                </c:pt>
                <c:pt idx="39">
                  <c:v>8.9388059571705793E-4</c:v>
                </c:pt>
                <c:pt idx="40">
                  <c:v>8.9008473215737463E-4</c:v>
                </c:pt>
                <c:pt idx="41">
                  <c:v>8.8619344902415615E-4</c:v>
                </c:pt>
                <c:pt idx="42">
                  <c:v>8.8220692717367775E-4</c:v>
                </c:pt>
                <c:pt idx="43">
                  <c:v>8.7812536777586998E-4</c:v>
                </c:pt>
                <c:pt idx="44">
                  <c:v>8.7394899341923309E-4</c:v>
                </c:pt>
                <c:pt idx="45">
                  <c:v>8.6967804923156634E-4</c:v>
                </c:pt>
                <c:pt idx="46">
                  <c:v>8.6531280401509509E-4</c:v>
                </c:pt>
                <c:pt idx="47">
                  <c:v>8.6085355139450153E-4</c:v>
                </c:pt>
                <c:pt idx="48">
                  <c:v>8.5630061097626887E-4</c:v>
                </c:pt>
                <c:pt idx="49">
                  <c:v>8.516543295176525E-4</c:v>
                </c:pt>
                <c:pt idx="50">
                  <c:v>8.4691508210350472E-4</c:v>
                </c:pt>
                <c:pt idx="51">
                  <c:v>8.4208327332908092E-4</c:v>
                </c:pt>
                <c:pt idx="52">
                  <c:v>8.3715933848687099E-4</c:v>
                </c:pt>
                <c:pt idx="53">
                  <c:v>8.3214374475539953E-4</c:v>
                </c:pt>
                <c:pt idx="54">
                  <c:v>8.2703699238785794E-4</c:v>
                </c:pt>
                <c:pt idx="55">
                  <c:v>8.2183961589834273E-4</c:v>
                </c:pt>
                <c:pt idx="56">
                  <c:v>8.1655218524338434E-4</c:v>
                </c:pt>
                <c:pt idx="57">
                  <c:v>8.1117530699638266E-4</c:v>
                </c:pt>
                <c:pt idx="58">
                  <c:v>8.0570962551247606E-4</c:v>
                </c:pt>
                <c:pt idx="59">
                  <c:v>8.0015582408130806E-4</c:v>
                </c:pt>
                <c:pt idx="60">
                  <c:v>7.9451462606508266E-4</c:v>
                </c:pt>
                <c:pt idx="61">
                  <c:v>7.8878679601924616E-4</c:v>
                </c:pt>
                <c:pt idx="62">
                  <c:v>7.8297314079306499E-4</c:v>
                </c:pt>
                <c:pt idx="63">
                  <c:v>7.7707451060733625E-4</c:v>
                </c:pt>
                <c:pt idx="64">
                  <c:v>7.7109180010641602E-4</c:v>
                </c:pt>
                <c:pt idx="65">
                  <c:v>7.6502594938172039E-4</c:v>
                </c:pt>
                <c:pt idx="66">
                  <c:v>7.5887794496383204E-4</c:v>
                </c:pt>
                <c:pt idx="67">
                  <c:v>7.5264882078032497E-4</c:v>
                </c:pt>
                <c:pt idx="68">
                  <c:v>7.4633965907641784E-4</c:v>
                </c:pt>
                <c:pt idx="69">
                  <c:v>7.3995159129556566E-4</c:v>
                </c:pt>
                <c:pt idx="70">
                  <c:v>7.334857989171156E-4</c:v>
                </c:pt>
                <c:pt idx="71">
                  <c:v>7.2694351424817439E-4</c:v>
                </c:pt>
                <c:pt idx="72">
                  <c:v>7.2032602116686923E-4</c:v>
                </c:pt>
                <c:pt idx="73">
                  <c:v>7.1363465581423115E-4</c:v>
                </c:pt>
                <c:pt idx="74">
                  <c:v>7.0687080723197979E-4</c:v>
                </c:pt>
                <c:pt idx="75">
                  <c:v>7.0003591794356589E-4</c:v>
                </c:pt>
                <c:pt idx="76">
                  <c:v>6.9313148447589098E-4</c:v>
                </c:pt>
                <c:pt idx="77">
                  <c:v>6.8615905781922834E-4</c:v>
                </c:pt>
                <c:pt idx="78">
                  <c:v>6.7912024382295755E-4</c:v>
                </c:pt>
                <c:pt idx="79">
                  <c:v>6.7201670352483962E-4</c:v>
                </c:pt>
                <c:pt idx="80">
                  <c:v>6.6485015341168031E-4</c:v>
                </c:pt>
                <c:pt idx="81">
                  <c:v>6.5762236560936121E-4</c:v>
                </c:pt>
                <c:pt idx="82">
                  <c:v>6.5033516800035618E-4</c:v>
                </c:pt>
                <c:pt idx="83">
                  <c:v>6.4299044426699772E-4</c:v>
                </c:pt>
                <c:pt idx="84">
                  <c:v>6.3559013385892666E-4</c:v>
                </c:pt>
                <c:pt idx="85">
                  <c:v>6.2813623188331079E-4</c:v>
                </c:pt>
                <c:pt idx="86">
                  <c:v>6.2063078891660191E-4</c:v>
                </c:pt>
                <c:pt idx="87">
                  <c:v>6.1307591073677271E-4</c:v>
                </c:pt>
                <c:pt idx="88">
                  <c:v>6.054737579751716E-4</c:v>
                </c:pt>
                <c:pt idx="89">
                  <c:v>5.9782654568730869E-4</c:v>
                </c:pt>
                <c:pt idx="90">
                  <c:v>5.9013654284209723E-4</c:v>
                </c:pt>
                <c:pt idx="91">
                  <c:v>5.8240607172926179E-4</c:v>
                </c:pt>
                <c:pt idx="92">
                  <c:v>5.7463750728482712E-4</c:v>
                </c:pt>
                <c:pt idx="93">
                  <c:v>5.6683327633480821E-4</c:v>
                </c:pt>
                <c:pt idx="94">
                  <c:v>5.5899585675741866E-4</c:v>
                </c:pt>
                <c:pt idx="95">
                  <c:v>5.5112777656431567E-4</c:v>
                </c:pt>
                <c:pt idx="96">
                  <c:v>5.4323161290160743E-4</c:v>
                </c:pt>
                <c:pt idx="97">
                  <c:v>5.3530999097153495E-4</c:v>
                </c:pt>
                <c:pt idx="98">
                  <c:v>5.2736558287594772E-4</c:v>
                </c:pt>
                <c:pt idx="99">
                  <c:v>5.1940110638286916E-4</c:v>
                </c:pt>
                <c:pt idx="100">
                  <c:v>5.1141932361764423E-4</c:v>
                </c:pt>
                <c:pt idx="101">
                  <c:v>5.0342303968033272E-4</c:v>
                </c:pt>
                <c:pt idx="102">
                  <c:v>4.9541510119119044E-4</c:v>
                </c:pt>
                <c:pt idx="103">
                  <c:v>4.8739839476623836E-4</c:v>
                </c:pt>
                <c:pt idx="104">
                  <c:v>4.793758454250816E-4</c:v>
                </c:pt>
                <c:pt idx="105">
                  <c:v>4.713504149332896E-4</c:v>
                </c:pt>
                <c:pt idx="106">
                  <c:v>4.6332510008177978E-4</c:v>
                </c:pt>
                <c:pt idx="107">
                  <c:v>4.5530293090578528E-4</c:v>
                </c:pt>
                <c:pt idx="108">
                  <c:v>4.4728696884610043E-4</c:v>
                </c:pt>
                <c:pt idx="109">
                  <c:v>4.3928030485540829E-4</c:v>
                </c:pt>
                <c:pt idx="110">
                  <c:v>4.3128605745258925E-4</c:v>
                </c:pt>
                <c:pt idx="111">
                  <c:v>4.2330737072800379E-4</c:v>
                </c:pt>
                <c:pt idx="112">
                  <c:v>4.1534741230280685E-4</c:v>
                </c:pt>
                <c:pt idx="113">
                  <c:v>4.0740937124542607E-4</c:v>
                </c:pt>
                <c:pt idx="114">
                  <c:v>3.9949645594838305E-4</c:v>
                </c:pt>
                <c:pt idx="115">
                  <c:v>3.9161189196868212E-4</c:v>
                </c:pt>
                <c:pt idx="116">
                  <c:v>3.8375891983501956E-4</c:v>
                </c:pt>
                <c:pt idx="117">
                  <c:v>3.7594079282509026E-4</c:v>
                </c:pt>
                <c:pt idx="118">
                  <c:v>3.6816077471627537E-4</c:v>
                </c:pt>
                <c:pt idx="119">
                  <c:v>3.6042213751299784E-4</c:v>
                </c:pt>
                <c:pt idx="120">
                  <c:v>3.5272815915401805E-4</c:v>
                </c:pt>
                <c:pt idx="121">
                  <c:v>3.4508212120292977E-4</c:v>
                </c:pt>
                <c:pt idx="122">
                  <c:v>3.3748730652507911E-4</c:v>
                </c:pt>
                <c:pt idx="123">
                  <c:v>3.2994699695410186E-4</c:v>
                </c:pt>
                <c:pt idx="124">
                  <c:v>3.2246447095122193E-4</c:v>
                </c:pt>
                <c:pt idx="125">
                  <c:v>3.1504300126040707E-4</c:v>
                </c:pt>
                <c:pt idx="126">
                  <c:v>3.0768585256241718E-4</c:v>
                </c:pt>
                <c:pt idx="127">
                  <c:v>3.0039627913071147E-4</c:v>
                </c:pt>
                <c:pt idx="128">
                  <c:v>2.9317752249211873E-4</c:v>
                </c:pt>
                <c:pt idx="129">
                  <c:v>2.8603280909508648E-4</c:v>
                </c:pt>
                <c:pt idx="130">
                  <c:v>2.7896534798825545E-4</c:v>
                </c:pt>
                <c:pt idx="131">
                  <c:v>2.7197832851201271E-4</c:v>
                </c:pt>
                <c:pt idx="132">
                  <c:v>2.6507491800559224E-4</c:v>
                </c:pt>
                <c:pt idx="133">
                  <c:v>2.5825825953219899E-4</c:v>
                </c:pt>
                <c:pt idx="134">
                  <c:v>2.5153146962453928E-4</c:v>
                </c:pt>
                <c:pt idx="135">
                  <c:v>2.4489763605304622E-4</c:v>
                </c:pt>
                <c:pt idx="136">
                  <c:v>2.3835981561898644E-4</c:v>
                </c:pt>
                <c:pt idx="137">
                  <c:v>2.319210319745453E-4</c:v>
                </c:pt>
                <c:pt idx="138">
                  <c:v>2.2558427347188251E-4</c:v>
                </c:pt>
                <c:pt idx="139">
                  <c:v>2.1935249104305379E-4</c:v>
                </c:pt>
                <c:pt idx="140">
                  <c:v>2.1322859611260002E-4</c:v>
                </c:pt>
                <c:pt idx="141">
                  <c:v>2.072154585445027E-4</c:v>
                </c:pt>
                <c:pt idx="142">
                  <c:v>2.0131590462511433E-4</c:v>
                </c:pt>
                <c:pt idx="143">
                  <c:v>1.955327150835759E-4</c:v>
                </c:pt>
                <c:pt idx="144">
                  <c:v>1.8986862315114114E-4</c:v>
                </c:pt>
                <c:pt idx="145">
                  <c:v>1.8432631266073737E-4</c:v>
                </c:pt>
                <c:pt idx="146">
                  <c:v>1.7890841618800802E-4</c:v>
                </c:pt>
                <c:pt idx="147">
                  <c:v>1.7361751323498962E-4</c:v>
                </c:pt>
                <c:pt idx="148">
                  <c:v>1.6845612845750542E-4</c:v>
                </c:pt>
                <c:pt idx="149">
                  <c:v>1.6342672993726373E-4</c:v>
                </c:pt>
                <c:pt idx="150">
                  <c:v>1.5853172749958505E-4</c:v>
                </c:pt>
                <c:pt idx="151">
                  <c:v>1.5377347107760502E-4</c:v>
                </c:pt>
                <c:pt idx="152">
                  <c:v>1.4915424912372374E-4</c:v>
                </c:pt>
                <c:pt idx="153">
                  <c:v>1.4467628706901924E-4</c:v>
                </c:pt>
                <c:pt idx="154">
                  <c:v>1.4034174583126469E-4</c:v>
                </c:pt>
                <c:pt idx="155">
                  <c:v>1.3615272037214017E-4</c:v>
                </c:pt>
                <c:pt idx="156">
                  <c:v>1.3211123830416755E-4</c:v>
                </c:pt>
                <c:pt idx="157">
                  <c:v>1.2821925854784654E-4</c:v>
                </c:pt>
                <c:pt idx="158">
                  <c:v>1.2447867003942102E-4</c:v>
                </c:pt>
                <c:pt idx="159">
                  <c:v>1.2089129048965279E-4</c:v>
                </c:pt>
                <c:pt idx="160">
                  <c:v>1.1745886519394763E-4</c:v>
                </c:pt>
                <c:pt idx="161">
                  <c:v>1.1418306589412685E-4</c:v>
                </c:pt>
                <c:pt idx="162">
                  <c:v>1.1106548969210958E-4</c:v>
                </c:pt>
                <c:pt idx="163">
                  <c:v>1.0810765801573283E-4</c:v>
                </c:pt>
                <c:pt idx="164">
                  <c:v>1.0531101563690748E-4</c:v>
                </c:pt>
                <c:pt idx="165">
                  <c:v>1.0267692974228131E-4</c:v>
                </c:pt>
                <c:pt idx="166">
                  <c:v>1.0020668905655064E-4</c:v>
                </c:pt>
                <c:pt idx="167">
                  <c:v>9.7901503018546761E-5</c:v>
                </c:pt>
                <c:pt idx="168">
                  <c:v>9.5762501010196447E-5</c:v>
                </c:pt>
                <c:pt idx="169">
                  <c:v>9.3790731638442357E-5</c:v>
                </c:pt>
                <c:pt idx="170">
                  <c:v>9.1987162070191711E-5</c:v>
                </c:pt>
                <c:pt idx="171">
                  <c:v>9.0352677420348106E-5</c:v>
                </c:pt>
                <c:pt idx="172">
                  <c:v>8.8888080192973105E-5</c:v>
                </c:pt>
                <c:pt idx="173">
                  <c:v>8.7594089775606737E-5</c:v>
                </c:pt>
                <c:pt idx="174">
                  <c:v>8.6471341986777024E-5</c:v>
                </c:pt>
                <c:pt idx="175">
                  <c:v>8.5520388676717081E-5</c:v>
                </c:pt>
                <c:pt idx="176">
                  <c:v>8.4741697381301274E-5</c:v>
                </c:pt>
                <c:pt idx="177">
                  <c:v>8.4135651029212277E-5</c:v>
                </c:pt>
                <c:pt idx="178">
                  <c:v>8.3702547702345356E-5</c:v>
                </c:pt>
                <c:pt idx="179">
                  <c:v>8.3442600449452846E-5</c:v>
                </c:pt>
                <c:pt idx="180">
                  <c:v>8.3355937153031058E-5</c:v>
                </c:pt>
                <c:pt idx="181">
                  <c:v>8.3442600449452846E-5</c:v>
                </c:pt>
                <c:pt idx="182">
                  <c:v>8.3702547702345356E-5</c:v>
                </c:pt>
                <c:pt idx="183">
                  <c:v>8.4135651029212277E-5</c:v>
                </c:pt>
                <c:pt idx="184">
                  <c:v>8.4741697381301274E-5</c:v>
                </c:pt>
                <c:pt idx="185">
                  <c:v>8.5520388676717081E-5</c:v>
                </c:pt>
                <c:pt idx="186">
                  <c:v>8.6471341986777024E-5</c:v>
                </c:pt>
                <c:pt idx="187">
                  <c:v>8.7594089775606737E-5</c:v>
                </c:pt>
                <c:pt idx="188">
                  <c:v>8.8888080192973105E-5</c:v>
                </c:pt>
                <c:pt idx="189">
                  <c:v>9.0352677420348106E-5</c:v>
                </c:pt>
                <c:pt idx="190">
                  <c:v>9.1987162070191711E-5</c:v>
                </c:pt>
                <c:pt idx="191">
                  <c:v>9.3790731638442357E-5</c:v>
                </c:pt>
                <c:pt idx="192">
                  <c:v>9.5762501010196447E-5</c:v>
                </c:pt>
                <c:pt idx="193">
                  <c:v>9.7901503018546761E-5</c:v>
                </c:pt>
                <c:pt idx="194">
                  <c:v>1.0020668905655064E-4</c:v>
                </c:pt>
                <c:pt idx="195">
                  <c:v>1.0267692974228131E-4</c:v>
                </c:pt>
                <c:pt idx="196">
                  <c:v>1.0531101563690748E-4</c:v>
                </c:pt>
                <c:pt idx="197">
                  <c:v>1.0810765801573283E-4</c:v>
                </c:pt>
                <c:pt idx="198">
                  <c:v>1.1106548969210958E-4</c:v>
                </c:pt>
                <c:pt idx="199">
                  <c:v>1.1418306589412685E-4</c:v>
                </c:pt>
                <c:pt idx="200">
                  <c:v>1.1745886519394763E-4</c:v>
                </c:pt>
                <c:pt idx="201">
                  <c:v>1.2089129048965279E-4</c:v>
                </c:pt>
                <c:pt idx="202">
                  <c:v>1.2447867003942102E-4</c:v>
                </c:pt>
                <c:pt idx="203">
                  <c:v>1.2821925854784654E-4</c:v>
                </c:pt>
                <c:pt idx="204">
                  <c:v>1.3211123830416755E-4</c:v>
                </c:pt>
                <c:pt idx="205">
                  <c:v>1.3615272037214017E-4</c:v>
                </c:pt>
                <c:pt idx="206">
                  <c:v>1.4034174583126469E-4</c:v>
                </c:pt>
                <c:pt idx="207">
                  <c:v>1.4467628706901924E-4</c:v>
                </c:pt>
                <c:pt idx="208">
                  <c:v>1.4915424912372374E-4</c:v>
                </c:pt>
                <c:pt idx="209">
                  <c:v>1.5377347107760502E-4</c:v>
                </c:pt>
                <c:pt idx="210">
                  <c:v>1.5853172749958505E-4</c:v>
                </c:pt>
                <c:pt idx="211">
                  <c:v>1.6342672993726373E-4</c:v>
                </c:pt>
                <c:pt idx="212">
                  <c:v>1.6845612845750542E-4</c:v>
                </c:pt>
                <c:pt idx="213">
                  <c:v>1.7361751323498962E-4</c:v>
                </c:pt>
                <c:pt idx="214">
                  <c:v>1.7890841618800802E-4</c:v>
                </c:pt>
                <c:pt idx="215">
                  <c:v>1.8432631266073737E-4</c:v>
                </c:pt>
                <c:pt idx="216">
                  <c:v>1.8986862315114114E-4</c:v>
                </c:pt>
                <c:pt idx="217">
                  <c:v>1.955327150835759E-4</c:v>
                </c:pt>
                <c:pt idx="218">
                  <c:v>2.0131590462511433E-4</c:v>
                </c:pt>
                <c:pt idx="219">
                  <c:v>2.072154585445027E-4</c:v>
                </c:pt>
                <c:pt idx="220">
                  <c:v>2.1322859611260002E-4</c:v>
                </c:pt>
                <c:pt idx="221">
                  <c:v>2.1935249104305379E-4</c:v>
                </c:pt>
                <c:pt idx="222">
                  <c:v>2.2558427347188251E-4</c:v>
                </c:pt>
                <c:pt idx="223">
                  <c:v>2.319210319745453E-4</c:v>
                </c:pt>
                <c:pt idx="224">
                  <c:v>2.3835981561898644E-4</c:v>
                </c:pt>
                <c:pt idx="225">
                  <c:v>2.4489763605304622E-4</c:v>
                </c:pt>
                <c:pt idx="226">
                  <c:v>2.5153146962453928E-4</c:v>
                </c:pt>
                <c:pt idx="227">
                  <c:v>2.5825825953219899E-4</c:v>
                </c:pt>
                <c:pt idx="228">
                  <c:v>2.6507491800559224E-4</c:v>
                </c:pt>
                <c:pt idx="229">
                  <c:v>2.7197832851201271E-4</c:v>
                </c:pt>
                <c:pt idx="230">
                  <c:v>2.7896534798825545E-4</c:v>
                </c:pt>
                <c:pt idx="231">
                  <c:v>2.8603280909508648E-4</c:v>
                </c:pt>
                <c:pt idx="232">
                  <c:v>2.9317752249211873E-4</c:v>
                </c:pt>
                <c:pt idx="233">
                  <c:v>3.0039627913071147E-4</c:v>
                </c:pt>
                <c:pt idx="234">
                  <c:v>3.0768585256241718E-4</c:v>
                </c:pt>
                <c:pt idx="235">
                  <c:v>3.1504300126040707E-4</c:v>
                </c:pt>
                <c:pt idx="236">
                  <c:v>3.2246447095122193E-4</c:v>
                </c:pt>
                <c:pt idx="237">
                  <c:v>3.2994699695410186E-4</c:v>
                </c:pt>
                <c:pt idx="238">
                  <c:v>3.3748730652507911E-4</c:v>
                </c:pt>
                <c:pt idx="239">
                  <c:v>3.4508212120292977E-4</c:v>
                </c:pt>
                <c:pt idx="240">
                  <c:v>3.5272815915401805E-4</c:v>
                </c:pt>
                <c:pt idx="241">
                  <c:v>3.6042213751299784E-4</c:v>
                </c:pt>
                <c:pt idx="242">
                  <c:v>3.6816077471627537E-4</c:v>
                </c:pt>
                <c:pt idx="243">
                  <c:v>3.7594079282509026E-4</c:v>
                </c:pt>
                <c:pt idx="244">
                  <c:v>3.8375891983501956E-4</c:v>
                </c:pt>
                <c:pt idx="245">
                  <c:v>3.9161189196868212E-4</c:v>
                </c:pt>
                <c:pt idx="246">
                  <c:v>3.9949645594838305E-4</c:v>
                </c:pt>
                <c:pt idx="247">
                  <c:v>4.0740937124542607E-4</c:v>
                </c:pt>
                <c:pt idx="248">
                  <c:v>4.1534741230280685E-4</c:v>
                </c:pt>
                <c:pt idx="249">
                  <c:v>4.2330737072800379E-4</c:v>
                </c:pt>
                <c:pt idx="250">
                  <c:v>4.3128605745258925E-4</c:v>
                </c:pt>
                <c:pt idx="251">
                  <c:v>4.3928030485540829E-4</c:v>
                </c:pt>
                <c:pt idx="252">
                  <c:v>4.4728696884610043E-4</c:v>
                </c:pt>
                <c:pt idx="253">
                  <c:v>4.5530293090578528E-4</c:v>
                </c:pt>
                <c:pt idx="254">
                  <c:v>4.6332510008177978E-4</c:v>
                </c:pt>
                <c:pt idx="255">
                  <c:v>4.713504149332896E-4</c:v>
                </c:pt>
                <c:pt idx="256">
                  <c:v>4.793758454250816E-4</c:v>
                </c:pt>
                <c:pt idx="257">
                  <c:v>4.8739839476623836E-4</c:v>
                </c:pt>
                <c:pt idx="258">
                  <c:v>4.9541510119119044E-4</c:v>
                </c:pt>
                <c:pt idx="259">
                  <c:v>5.0342303968033272E-4</c:v>
                </c:pt>
                <c:pt idx="260">
                  <c:v>5.1141932361764423E-4</c:v>
                </c:pt>
                <c:pt idx="261">
                  <c:v>5.1940110638286916E-4</c:v>
                </c:pt>
                <c:pt idx="262">
                  <c:v>5.2736558287594772E-4</c:v>
                </c:pt>
                <c:pt idx="263">
                  <c:v>5.3530999097153495E-4</c:v>
                </c:pt>
                <c:pt idx="264">
                  <c:v>5.4323161290160743E-4</c:v>
                </c:pt>
                <c:pt idx="265">
                  <c:v>5.5112777656431567E-4</c:v>
                </c:pt>
                <c:pt idx="266">
                  <c:v>5.5899585675741866E-4</c:v>
                </c:pt>
                <c:pt idx="267">
                  <c:v>5.6683327633480821E-4</c:v>
                </c:pt>
                <c:pt idx="268">
                  <c:v>5.7463750728482712E-4</c:v>
                </c:pt>
                <c:pt idx="269">
                  <c:v>5.8240607172926179E-4</c:v>
                </c:pt>
                <c:pt idx="270">
                  <c:v>5.9013654284209723E-4</c:v>
                </c:pt>
                <c:pt idx="271">
                  <c:v>5.9782654568730869E-4</c:v>
                </c:pt>
                <c:pt idx="272">
                  <c:v>6.054737579751716E-4</c:v>
                </c:pt>
                <c:pt idx="273">
                  <c:v>6.1307591073677271E-4</c:v>
                </c:pt>
                <c:pt idx="274">
                  <c:v>6.2063078891660191E-4</c:v>
                </c:pt>
                <c:pt idx="275">
                  <c:v>6.2813623188331079E-4</c:v>
                </c:pt>
                <c:pt idx="276">
                  <c:v>6.3559013385892666E-4</c:v>
                </c:pt>
                <c:pt idx="277">
                  <c:v>6.4299044426699772E-4</c:v>
                </c:pt>
                <c:pt idx="278">
                  <c:v>6.5033516800035618E-4</c:v>
                </c:pt>
                <c:pt idx="279">
                  <c:v>6.5762236560936121E-4</c:v>
                </c:pt>
                <c:pt idx="280">
                  <c:v>6.6485015341168031E-4</c:v>
                </c:pt>
                <c:pt idx="281">
                  <c:v>6.7201670352483962E-4</c:v>
                </c:pt>
                <c:pt idx="282">
                  <c:v>6.7912024382295755E-4</c:v>
                </c:pt>
                <c:pt idx="283">
                  <c:v>6.8615905781922834E-4</c:v>
                </c:pt>
                <c:pt idx="284">
                  <c:v>6.9313148447589098E-4</c:v>
                </c:pt>
                <c:pt idx="285">
                  <c:v>7.0003591794356589E-4</c:v>
                </c:pt>
                <c:pt idx="286">
                  <c:v>7.0687080723197979E-4</c:v>
                </c:pt>
                <c:pt idx="287">
                  <c:v>7.1363465581423115E-4</c:v>
                </c:pt>
                <c:pt idx="288">
                  <c:v>7.2032602116686923E-4</c:v>
                </c:pt>
                <c:pt idx="289">
                  <c:v>7.2694351424817439E-4</c:v>
                </c:pt>
                <c:pt idx="290">
                  <c:v>7.334857989171156E-4</c:v>
                </c:pt>
                <c:pt idx="291">
                  <c:v>7.3995159129556566E-4</c:v>
                </c:pt>
                <c:pt idx="292">
                  <c:v>7.4633965907641784E-4</c:v>
                </c:pt>
                <c:pt idx="293">
                  <c:v>7.5264882078032497E-4</c:v>
                </c:pt>
                <c:pt idx="294">
                  <c:v>7.5887794496383204E-4</c:v>
                </c:pt>
                <c:pt idx="295">
                  <c:v>7.6502594938172039E-4</c:v>
                </c:pt>
                <c:pt idx="296">
                  <c:v>7.7109180010641602E-4</c:v>
                </c:pt>
                <c:pt idx="297">
                  <c:v>7.7707451060733625E-4</c:v>
                </c:pt>
                <c:pt idx="298">
                  <c:v>7.8297314079306499E-4</c:v>
                </c:pt>
                <c:pt idx="299">
                  <c:v>7.8878679601924616E-4</c:v>
                </c:pt>
                <c:pt idx="300">
                  <c:v>7.9451462606508266E-4</c:v>
                </c:pt>
                <c:pt idx="301">
                  <c:v>8.0015582408130806E-4</c:v>
                </c:pt>
                <c:pt idx="302">
                  <c:v>8.0570962551247606E-4</c:v>
                </c:pt>
                <c:pt idx="303">
                  <c:v>8.1117530699638266E-4</c:v>
                </c:pt>
                <c:pt idx="304">
                  <c:v>8.1655218524338434E-4</c:v>
                </c:pt>
                <c:pt idx="305">
                  <c:v>8.2183961589834273E-4</c:v>
                </c:pt>
                <c:pt idx="306">
                  <c:v>8.2703699238785794E-4</c:v>
                </c:pt>
                <c:pt idx="307">
                  <c:v>8.3214374475539953E-4</c:v>
                </c:pt>
                <c:pt idx="308">
                  <c:v>8.3715933848687099E-4</c:v>
                </c:pt>
                <c:pt idx="309">
                  <c:v>8.4208327332908092E-4</c:v>
                </c:pt>
                <c:pt idx="310">
                  <c:v>8.4691508210350472E-4</c:v>
                </c:pt>
                <c:pt idx="311">
                  <c:v>8.516543295176525E-4</c:v>
                </c:pt>
                <c:pt idx="312">
                  <c:v>8.5630061097626887E-4</c:v>
                </c:pt>
                <c:pt idx="313">
                  <c:v>8.6085355139450153E-4</c:v>
                </c:pt>
                <c:pt idx="314">
                  <c:v>8.6531280401509509E-4</c:v>
                </c:pt>
                <c:pt idx="315">
                  <c:v>8.6967804923156634E-4</c:v>
                </c:pt>
                <c:pt idx="316">
                  <c:v>8.7394899341923309E-4</c:v>
                </c:pt>
                <c:pt idx="317">
                  <c:v>8.7812536777586998E-4</c:v>
                </c:pt>
                <c:pt idx="318">
                  <c:v>8.8220692717367775E-4</c:v>
                </c:pt>
                <c:pt idx="319">
                  <c:v>8.8619344902415615E-4</c:v>
                </c:pt>
                <c:pt idx="320">
                  <c:v>8.9008473215737463E-4</c:v>
                </c:pt>
                <c:pt idx="321">
                  <c:v>8.9388059571705793E-4</c:v>
                </c:pt>
                <c:pt idx="322">
                  <c:v>8.9758087807279257E-4</c:v>
                </c:pt>
                <c:pt idx="323">
                  <c:v>9.011854357505951E-4</c:v>
                </c:pt>
                <c:pt idx="324">
                  <c:v>9.046941423829746E-4</c:v>
                </c:pt>
                <c:pt idx="325">
                  <c:v>9.0810688767955659E-4</c:v>
                </c:pt>
                <c:pt idx="326">
                  <c:v>9.1142357641924249E-4</c:v>
                </c:pt>
                <c:pt idx="327">
                  <c:v>9.146441274647994E-4</c:v>
                </c:pt>
                <c:pt idx="328">
                  <c:v>9.1776847280070984E-4</c:v>
                </c:pt>
                <c:pt idx="329">
                  <c:v>9.2079655659502429E-4</c:v>
                </c:pt>
                <c:pt idx="330">
                  <c:v>9.237283342858958E-4</c:v>
                </c:pt>
                <c:pt idx="331">
                  <c:v>9.2656377169341234E-4</c:v>
                </c:pt>
                <c:pt idx="332">
                  <c:v>9.2930284415727274E-4</c:v>
                </c:pt>
                <c:pt idx="333">
                  <c:v>9.319455357007934E-4</c:v>
                </c:pt>
                <c:pt idx="334">
                  <c:v>9.3449183822168246E-4</c:v>
                </c:pt>
                <c:pt idx="335">
                  <c:v>9.3694175070995454E-4</c:v>
                </c:pt>
                <c:pt idx="336">
                  <c:v>9.3929527849332002E-4</c:v>
                </c:pt>
                <c:pt idx="337">
                  <c:v>9.4155243251032846E-4</c:v>
                </c:pt>
                <c:pt idx="338">
                  <c:v>9.4371322861150787E-4</c:v>
                </c:pt>
                <c:pt idx="339">
                  <c:v>9.4577768688869997E-4</c:v>
                </c:pt>
                <c:pt idx="340">
                  <c:v>9.4774583103275829E-4</c:v>
                </c:pt>
                <c:pt idx="341">
                  <c:v>9.4961768771973602E-4</c:v>
                </c:pt>
                <c:pt idx="342">
                  <c:v>9.5139328602567225E-4</c:v>
                </c:pt>
                <c:pt idx="343">
                  <c:v>9.5307265687004741E-4</c:v>
                </c:pt>
                <c:pt idx="344">
                  <c:v>9.5465583248796355E-4</c:v>
                </c:pt>
                <c:pt idx="345">
                  <c:v>9.5614284593107789E-4</c:v>
                </c:pt>
                <c:pt idx="346">
                  <c:v>9.575337305973065E-4</c:v>
                </c:pt>
                <c:pt idx="347">
                  <c:v>9.5882851978929527E-4</c:v>
                </c:pt>
                <c:pt idx="348">
                  <c:v>9.6002724630164186E-4</c:v>
                </c:pt>
                <c:pt idx="349">
                  <c:v>9.6112994203684829E-4</c:v>
                </c:pt>
                <c:pt idx="350">
                  <c:v>9.6213663764996716E-4</c:v>
                </c:pt>
                <c:pt idx="351">
                  <c:v>9.6304736222190446E-4</c:v>
                </c:pt>
                <c:pt idx="352">
                  <c:v>9.6386214296133646E-4</c:v>
                </c:pt>
                <c:pt idx="353">
                  <c:v>9.6458100493519369E-4</c:v>
                </c:pt>
                <c:pt idx="354">
                  <c:v>9.6520397082766694E-4</c:v>
                </c:pt>
                <c:pt idx="355">
                  <c:v>9.6573106072769105E-4</c:v>
                </c:pt>
                <c:pt idx="356">
                  <c:v>9.6616229194486012E-4</c:v>
                </c:pt>
                <c:pt idx="357">
                  <c:v>9.6649767885373893E-4</c:v>
                </c:pt>
                <c:pt idx="358">
                  <c:v>9.6673723276653192E-4</c:v>
                </c:pt>
                <c:pt idx="359">
                  <c:v>9.6688096183407933E-4</c:v>
                </c:pt>
              </c:numCache>
            </c:numRef>
          </c:xVal>
          <c:yVal>
            <c:numRef>
              <c:f>'6,7,8,9,10000 RPM '!$Q$4:$Q$363</c:f>
              <c:numCache>
                <c:formatCode>General</c:formatCode>
                <c:ptCount val="360"/>
                <c:pt idx="0">
                  <c:v>1.107</c:v>
                </c:pt>
                <c:pt idx="1">
                  <c:v>1.095</c:v>
                </c:pt>
                <c:pt idx="2">
                  <c:v>1.085</c:v>
                </c:pt>
                <c:pt idx="3">
                  <c:v>1.0760000000000001</c:v>
                </c:pt>
                <c:pt idx="4">
                  <c:v>1.069</c:v>
                </c:pt>
                <c:pt idx="5">
                  <c:v>1.0589999999999999</c:v>
                </c:pt>
                <c:pt idx="6">
                  <c:v>1.0569999999999999</c:v>
                </c:pt>
                <c:pt idx="7">
                  <c:v>1.052</c:v>
                </c:pt>
                <c:pt idx="8">
                  <c:v>1.0489999999999999</c:v>
                </c:pt>
                <c:pt idx="9">
                  <c:v>1.052</c:v>
                </c:pt>
                <c:pt idx="10">
                  <c:v>1.0509999999999999</c:v>
                </c:pt>
                <c:pt idx="11">
                  <c:v>1.046</c:v>
                </c:pt>
                <c:pt idx="12">
                  <c:v>1.0489999999999999</c:v>
                </c:pt>
                <c:pt idx="13">
                  <c:v>1.054</c:v>
                </c:pt>
                <c:pt idx="14">
                  <c:v>1.056</c:v>
                </c:pt>
                <c:pt idx="15">
                  <c:v>1.0580000000000001</c:v>
                </c:pt>
                <c:pt idx="16">
                  <c:v>1.056</c:v>
                </c:pt>
                <c:pt idx="17">
                  <c:v>1.0529999999999999</c:v>
                </c:pt>
                <c:pt idx="18">
                  <c:v>1.0569999999999999</c:v>
                </c:pt>
                <c:pt idx="19">
                  <c:v>1.0529999999999999</c:v>
                </c:pt>
                <c:pt idx="20">
                  <c:v>1.056</c:v>
                </c:pt>
                <c:pt idx="21">
                  <c:v>1.0489999999999999</c:v>
                </c:pt>
                <c:pt idx="22">
                  <c:v>1.0469999999999999</c:v>
                </c:pt>
                <c:pt idx="23">
                  <c:v>1.0489999999999999</c:v>
                </c:pt>
                <c:pt idx="24">
                  <c:v>1.036</c:v>
                </c:pt>
                <c:pt idx="25">
                  <c:v>1.0309999999999999</c:v>
                </c:pt>
                <c:pt idx="26">
                  <c:v>1.02</c:v>
                </c:pt>
                <c:pt idx="27">
                  <c:v>1.0149999999999999</c:v>
                </c:pt>
                <c:pt idx="28">
                  <c:v>1.0029999999999999</c:v>
                </c:pt>
                <c:pt idx="29">
                  <c:v>0.99399999999999999</c:v>
                </c:pt>
                <c:pt idx="30">
                  <c:v>0.97699999999999998</c:v>
                </c:pt>
                <c:pt idx="31">
                  <c:v>0.96399999999999997</c:v>
                </c:pt>
                <c:pt idx="32">
                  <c:v>0.95199999999999996</c:v>
                </c:pt>
                <c:pt idx="33">
                  <c:v>0.94099999999999995</c:v>
                </c:pt>
                <c:pt idx="34">
                  <c:v>0.93200000000000005</c:v>
                </c:pt>
                <c:pt idx="35">
                  <c:v>0.92200000000000004</c:v>
                </c:pt>
                <c:pt idx="36">
                  <c:v>0.90900000000000003</c:v>
                </c:pt>
                <c:pt idx="37">
                  <c:v>0.90400000000000003</c:v>
                </c:pt>
                <c:pt idx="38">
                  <c:v>0.89400000000000002</c:v>
                </c:pt>
                <c:pt idx="39">
                  <c:v>0.88800000000000001</c:v>
                </c:pt>
                <c:pt idx="40">
                  <c:v>0.88800000000000001</c:v>
                </c:pt>
                <c:pt idx="41">
                  <c:v>0.88500000000000001</c:v>
                </c:pt>
                <c:pt idx="42">
                  <c:v>0.86499999999999999</c:v>
                </c:pt>
                <c:pt idx="43">
                  <c:v>0.86599999999999999</c:v>
                </c:pt>
                <c:pt idx="44">
                  <c:v>0.85899999999999999</c:v>
                </c:pt>
                <c:pt idx="45">
                  <c:v>0.85</c:v>
                </c:pt>
                <c:pt idx="46">
                  <c:v>0.85599999999999998</c:v>
                </c:pt>
                <c:pt idx="47">
                  <c:v>0.85199999999999998</c:v>
                </c:pt>
                <c:pt idx="48">
                  <c:v>0.84899999999999998</c:v>
                </c:pt>
                <c:pt idx="49">
                  <c:v>0.871</c:v>
                </c:pt>
                <c:pt idx="50">
                  <c:v>0.89900000000000002</c:v>
                </c:pt>
                <c:pt idx="51">
                  <c:v>0.93500000000000005</c:v>
                </c:pt>
                <c:pt idx="52">
                  <c:v>0.98099999999999998</c:v>
                </c:pt>
                <c:pt idx="53">
                  <c:v>1.002</c:v>
                </c:pt>
                <c:pt idx="54">
                  <c:v>1.0149999999999999</c:v>
                </c:pt>
                <c:pt idx="55">
                  <c:v>1.0649999999999999</c:v>
                </c:pt>
                <c:pt idx="56">
                  <c:v>1.0589999999999999</c:v>
                </c:pt>
                <c:pt idx="57">
                  <c:v>1.089</c:v>
                </c:pt>
                <c:pt idx="58">
                  <c:v>1.107</c:v>
                </c:pt>
                <c:pt idx="59">
                  <c:v>1.1359999999999999</c:v>
                </c:pt>
                <c:pt idx="60">
                  <c:v>1.147</c:v>
                </c:pt>
                <c:pt idx="61">
                  <c:v>1.171</c:v>
                </c:pt>
                <c:pt idx="62">
                  <c:v>1.194</c:v>
                </c:pt>
                <c:pt idx="63">
                  <c:v>1.208</c:v>
                </c:pt>
                <c:pt idx="64">
                  <c:v>1.258</c:v>
                </c:pt>
                <c:pt idx="65">
                  <c:v>1.268</c:v>
                </c:pt>
                <c:pt idx="66">
                  <c:v>1.2849999999999999</c:v>
                </c:pt>
                <c:pt idx="67">
                  <c:v>1.34</c:v>
                </c:pt>
                <c:pt idx="68">
                  <c:v>1.393</c:v>
                </c:pt>
                <c:pt idx="69">
                  <c:v>1.4430000000000001</c:v>
                </c:pt>
                <c:pt idx="70">
                  <c:v>1.494</c:v>
                </c:pt>
                <c:pt idx="71">
                  <c:v>1.5209999999999999</c:v>
                </c:pt>
                <c:pt idx="72">
                  <c:v>1.5980000000000001</c:v>
                </c:pt>
                <c:pt idx="73">
                  <c:v>1.613</c:v>
                </c:pt>
                <c:pt idx="74">
                  <c:v>1.607</c:v>
                </c:pt>
                <c:pt idx="75">
                  <c:v>1.7030000000000001</c:v>
                </c:pt>
                <c:pt idx="76">
                  <c:v>1.67</c:v>
                </c:pt>
                <c:pt idx="77">
                  <c:v>1.62</c:v>
                </c:pt>
                <c:pt idx="78">
                  <c:v>1.736</c:v>
                </c:pt>
                <c:pt idx="79">
                  <c:v>1.6719999999999999</c:v>
                </c:pt>
                <c:pt idx="80">
                  <c:v>1.742</c:v>
                </c:pt>
                <c:pt idx="81">
                  <c:v>1.843</c:v>
                </c:pt>
                <c:pt idx="82">
                  <c:v>1.89</c:v>
                </c:pt>
                <c:pt idx="83">
                  <c:v>1.821</c:v>
                </c:pt>
                <c:pt idx="84">
                  <c:v>1.823</c:v>
                </c:pt>
                <c:pt idx="85">
                  <c:v>1.875</c:v>
                </c:pt>
                <c:pt idx="86">
                  <c:v>1.8480000000000001</c:v>
                </c:pt>
                <c:pt idx="87">
                  <c:v>1.93</c:v>
                </c:pt>
                <c:pt idx="88">
                  <c:v>1.82</c:v>
                </c:pt>
                <c:pt idx="89">
                  <c:v>1.871</c:v>
                </c:pt>
                <c:pt idx="90">
                  <c:v>1.917</c:v>
                </c:pt>
                <c:pt idx="91">
                  <c:v>2.0030000000000001</c:v>
                </c:pt>
                <c:pt idx="92">
                  <c:v>2.0550000000000002</c:v>
                </c:pt>
                <c:pt idx="93">
                  <c:v>2.0590000000000002</c:v>
                </c:pt>
                <c:pt idx="94">
                  <c:v>2.0870000000000002</c:v>
                </c:pt>
                <c:pt idx="95">
                  <c:v>2.1080000000000001</c:v>
                </c:pt>
                <c:pt idx="96">
                  <c:v>2.0739999999999998</c:v>
                </c:pt>
                <c:pt idx="97">
                  <c:v>2.1709999999999998</c:v>
                </c:pt>
                <c:pt idx="98">
                  <c:v>2.165</c:v>
                </c:pt>
                <c:pt idx="99">
                  <c:v>2.254</c:v>
                </c:pt>
                <c:pt idx="100">
                  <c:v>2.3450000000000002</c:v>
                </c:pt>
                <c:pt idx="101">
                  <c:v>2.4769999999999999</c:v>
                </c:pt>
                <c:pt idx="102">
                  <c:v>2.5089999999999999</c:v>
                </c:pt>
                <c:pt idx="103">
                  <c:v>2.4860000000000002</c:v>
                </c:pt>
                <c:pt idx="104">
                  <c:v>2.5179999999999998</c:v>
                </c:pt>
                <c:pt idx="105">
                  <c:v>2.5630000000000002</c:v>
                </c:pt>
                <c:pt idx="106">
                  <c:v>2.6150000000000002</c:v>
                </c:pt>
                <c:pt idx="107">
                  <c:v>2.7</c:v>
                </c:pt>
                <c:pt idx="108">
                  <c:v>2.7709999999999999</c:v>
                </c:pt>
                <c:pt idx="109">
                  <c:v>2.9060000000000001</c:v>
                </c:pt>
                <c:pt idx="110">
                  <c:v>2.99</c:v>
                </c:pt>
                <c:pt idx="111">
                  <c:v>3.0590000000000002</c:v>
                </c:pt>
                <c:pt idx="112">
                  <c:v>3.0760000000000001</c:v>
                </c:pt>
                <c:pt idx="113">
                  <c:v>3.1629999999999998</c:v>
                </c:pt>
                <c:pt idx="114">
                  <c:v>3.1989999999999998</c:v>
                </c:pt>
                <c:pt idx="115">
                  <c:v>3.3079999999999998</c:v>
                </c:pt>
                <c:pt idx="116">
                  <c:v>3.4860000000000002</c:v>
                </c:pt>
                <c:pt idx="117">
                  <c:v>3.62</c:v>
                </c:pt>
                <c:pt idx="118">
                  <c:v>3.63</c:v>
                </c:pt>
                <c:pt idx="119">
                  <c:v>3.6880000000000002</c:v>
                </c:pt>
                <c:pt idx="120">
                  <c:v>3.742</c:v>
                </c:pt>
                <c:pt idx="121">
                  <c:v>3.911</c:v>
                </c:pt>
                <c:pt idx="122">
                  <c:v>4.1260000000000003</c:v>
                </c:pt>
                <c:pt idx="123">
                  <c:v>4.2759999999999998</c:v>
                </c:pt>
                <c:pt idx="124">
                  <c:v>4.3689999999999998</c:v>
                </c:pt>
                <c:pt idx="125">
                  <c:v>4.3929999999999998</c:v>
                </c:pt>
                <c:pt idx="126">
                  <c:v>4.5529999999999999</c:v>
                </c:pt>
                <c:pt idx="127">
                  <c:v>4.6580000000000004</c:v>
                </c:pt>
                <c:pt idx="128">
                  <c:v>4.883</c:v>
                </c:pt>
                <c:pt idx="129">
                  <c:v>5.0640000000000001</c:v>
                </c:pt>
                <c:pt idx="130">
                  <c:v>5.2560000000000002</c:v>
                </c:pt>
                <c:pt idx="131">
                  <c:v>5.3719999999999999</c:v>
                </c:pt>
                <c:pt idx="132">
                  <c:v>5.5220000000000002</c:v>
                </c:pt>
                <c:pt idx="133">
                  <c:v>5.73</c:v>
                </c:pt>
                <c:pt idx="134">
                  <c:v>5.9809999999999999</c:v>
                </c:pt>
                <c:pt idx="135">
                  <c:v>6.2960000000000003</c:v>
                </c:pt>
                <c:pt idx="136">
                  <c:v>6.4889999999999999</c:v>
                </c:pt>
                <c:pt idx="137">
                  <c:v>6.5140000000000002</c:v>
                </c:pt>
                <c:pt idx="138">
                  <c:v>6.7990000000000004</c:v>
                </c:pt>
                <c:pt idx="139">
                  <c:v>7.1689999999999996</c:v>
                </c:pt>
                <c:pt idx="140">
                  <c:v>7.5270000000000001</c:v>
                </c:pt>
                <c:pt idx="141">
                  <c:v>7.7629999999999999</c:v>
                </c:pt>
                <c:pt idx="142">
                  <c:v>8.0079999999999991</c:v>
                </c:pt>
                <c:pt idx="143">
                  <c:v>8.2859999999999996</c:v>
                </c:pt>
                <c:pt idx="144">
                  <c:v>8.6489999999999991</c:v>
                </c:pt>
                <c:pt idx="145">
                  <c:v>8.9789999999999992</c:v>
                </c:pt>
                <c:pt idx="146">
                  <c:v>9.3309999999999995</c:v>
                </c:pt>
                <c:pt idx="147">
                  <c:v>9.7449999999999992</c:v>
                </c:pt>
                <c:pt idx="148">
                  <c:v>9.9969999999999999</c:v>
                </c:pt>
                <c:pt idx="149">
                  <c:v>10.472</c:v>
                </c:pt>
                <c:pt idx="150">
                  <c:v>10.962</c:v>
                </c:pt>
                <c:pt idx="151">
                  <c:v>11.42</c:v>
                </c:pt>
                <c:pt idx="152">
                  <c:v>11.750999999999999</c:v>
                </c:pt>
                <c:pt idx="153">
                  <c:v>12.129</c:v>
                </c:pt>
                <c:pt idx="154">
                  <c:v>12.670999999999999</c:v>
                </c:pt>
                <c:pt idx="155">
                  <c:v>13.218</c:v>
                </c:pt>
                <c:pt idx="156">
                  <c:v>13.728</c:v>
                </c:pt>
                <c:pt idx="157">
                  <c:v>14.298</c:v>
                </c:pt>
                <c:pt idx="158">
                  <c:v>14.794</c:v>
                </c:pt>
                <c:pt idx="159">
                  <c:v>15.381</c:v>
                </c:pt>
                <c:pt idx="160">
                  <c:v>15.981999999999999</c:v>
                </c:pt>
                <c:pt idx="161">
                  <c:v>16.609000000000002</c:v>
                </c:pt>
                <c:pt idx="162">
                  <c:v>17.045999999999999</c:v>
                </c:pt>
                <c:pt idx="163">
                  <c:v>17.587</c:v>
                </c:pt>
                <c:pt idx="164">
                  <c:v>18.245000000000001</c:v>
                </c:pt>
                <c:pt idx="165">
                  <c:v>19.021000000000001</c:v>
                </c:pt>
                <c:pt idx="166">
                  <c:v>19.536999999999999</c:v>
                </c:pt>
                <c:pt idx="167">
                  <c:v>20.027000000000001</c:v>
                </c:pt>
                <c:pt idx="168">
                  <c:v>20.681000000000001</c:v>
                </c:pt>
                <c:pt idx="169">
                  <c:v>21.087</c:v>
                </c:pt>
                <c:pt idx="170">
                  <c:v>21.614000000000001</c:v>
                </c:pt>
                <c:pt idx="171">
                  <c:v>22.065999999999999</c:v>
                </c:pt>
                <c:pt idx="172">
                  <c:v>22.698</c:v>
                </c:pt>
                <c:pt idx="173">
                  <c:v>23.027000000000001</c:v>
                </c:pt>
                <c:pt idx="174">
                  <c:v>23.503</c:v>
                </c:pt>
                <c:pt idx="175">
                  <c:v>23.702000000000002</c:v>
                </c:pt>
                <c:pt idx="176">
                  <c:v>24</c:v>
                </c:pt>
                <c:pt idx="177">
                  <c:v>24.396999999999998</c:v>
                </c:pt>
                <c:pt idx="178">
                  <c:v>24.923999999999999</c:v>
                </c:pt>
                <c:pt idx="179">
                  <c:v>25.518000000000001</c:v>
                </c:pt>
                <c:pt idx="180">
                  <c:v>26.337</c:v>
                </c:pt>
                <c:pt idx="181">
                  <c:v>27.427</c:v>
                </c:pt>
                <c:pt idx="182">
                  <c:v>28.834</c:v>
                </c:pt>
                <c:pt idx="183">
                  <c:v>30.64</c:v>
                </c:pt>
                <c:pt idx="184">
                  <c:v>33.061999999999998</c:v>
                </c:pt>
                <c:pt idx="185">
                  <c:v>36.031999999999996</c:v>
                </c:pt>
                <c:pt idx="186">
                  <c:v>39.220999999999997</c:v>
                </c:pt>
                <c:pt idx="187">
                  <c:v>42.637</c:v>
                </c:pt>
                <c:pt idx="188">
                  <c:v>46.406999999999996</c:v>
                </c:pt>
                <c:pt idx="189">
                  <c:v>49.834000000000003</c:v>
                </c:pt>
                <c:pt idx="190">
                  <c:v>52.536999999999999</c:v>
                </c:pt>
                <c:pt idx="191">
                  <c:v>54.826000000000001</c:v>
                </c:pt>
                <c:pt idx="192">
                  <c:v>56.485999999999997</c:v>
                </c:pt>
                <c:pt idx="193">
                  <c:v>57.607999999999997</c:v>
                </c:pt>
                <c:pt idx="194">
                  <c:v>58.146000000000001</c:v>
                </c:pt>
                <c:pt idx="195">
                  <c:v>58.606999999999999</c:v>
                </c:pt>
                <c:pt idx="196">
                  <c:v>58.94</c:v>
                </c:pt>
                <c:pt idx="197">
                  <c:v>58.747999999999998</c:v>
                </c:pt>
                <c:pt idx="198">
                  <c:v>58.33</c:v>
                </c:pt>
                <c:pt idx="199">
                  <c:v>57.527999999999999</c:v>
                </c:pt>
                <c:pt idx="200">
                  <c:v>56.552999999999997</c:v>
                </c:pt>
                <c:pt idx="201">
                  <c:v>55.412999999999997</c:v>
                </c:pt>
                <c:pt idx="202">
                  <c:v>53.953000000000003</c:v>
                </c:pt>
                <c:pt idx="203">
                  <c:v>52.435000000000002</c:v>
                </c:pt>
                <c:pt idx="204">
                  <c:v>50.89</c:v>
                </c:pt>
                <c:pt idx="205">
                  <c:v>49.334000000000003</c:v>
                </c:pt>
                <c:pt idx="206">
                  <c:v>47.752000000000002</c:v>
                </c:pt>
                <c:pt idx="207">
                  <c:v>46.079000000000001</c:v>
                </c:pt>
                <c:pt idx="208">
                  <c:v>44.521000000000001</c:v>
                </c:pt>
                <c:pt idx="209">
                  <c:v>43.216999999999999</c:v>
                </c:pt>
                <c:pt idx="210">
                  <c:v>41.767000000000003</c:v>
                </c:pt>
                <c:pt idx="211">
                  <c:v>40.366999999999997</c:v>
                </c:pt>
                <c:pt idx="212">
                  <c:v>39.005000000000003</c:v>
                </c:pt>
                <c:pt idx="213">
                  <c:v>37.75</c:v>
                </c:pt>
                <c:pt idx="214">
                  <c:v>36.53</c:v>
                </c:pt>
                <c:pt idx="215">
                  <c:v>35.305999999999997</c:v>
                </c:pt>
                <c:pt idx="216">
                  <c:v>33.917000000000002</c:v>
                </c:pt>
                <c:pt idx="217">
                  <c:v>32.725000000000001</c:v>
                </c:pt>
                <c:pt idx="218">
                  <c:v>31.588000000000001</c:v>
                </c:pt>
                <c:pt idx="219">
                  <c:v>30.462</c:v>
                </c:pt>
                <c:pt idx="220">
                  <c:v>29.341000000000001</c:v>
                </c:pt>
                <c:pt idx="221">
                  <c:v>28.279</c:v>
                </c:pt>
                <c:pt idx="222">
                  <c:v>27.199000000000002</c:v>
                </c:pt>
                <c:pt idx="223">
                  <c:v>26.321000000000002</c:v>
                </c:pt>
                <c:pt idx="224">
                  <c:v>25.401</c:v>
                </c:pt>
                <c:pt idx="225">
                  <c:v>24.523</c:v>
                </c:pt>
                <c:pt idx="226">
                  <c:v>23.692</c:v>
                </c:pt>
                <c:pt idx="227">
                  <c:v>22.94</c:v>
                </c:pt>
                <c:pt idx="228">
                  <c:v>22.222000000000001</c:v>
                </c:pt>
                <c:pt idx="229">
                  <c:v>21.527000000000001</c:v>
                </c:pt>
                <c:pt idx="230">
                  <c:v>20.815000000000001</c:v>
                </c:pt>
                <c:pt idx="231">
                  <c:v>20.161000000000001</c:v>
                </c:pt>
                <c:pt idx="232">
                  <c:v>19.53</c:v>
                </c:pt>
                <c:pt idx="233">
                  <c:v>18.905999999999999</c:v>
                </c:pt>
                <c:pt idx="234">
                  <c:v>18.350999999999999</c:v>
                </c:pt>
                <c:pt idx="235">
                  <c:v>17.754000000000001</c:v>
                </c:pt>
                <c:pt idx="236">
                  <c:v>17.18</c:v>
                </c:pt>
                <c:pt idx="237">
                  <c:v>16.658000000000001</c:v>
                </c:pt>
                <c:pt idx="238">
                  <c:v>16.209</c:v>
                </c:pt>
                <c:pt idx="239">
                  <c:v>15.759</c:v>
                </c:pt>
                <c:pt idx="240">
                  <c:v>15.295</c:v>
                </c:pt>
                <c:pt idx="241">
                  <c:v>14.895</c:v>
                </c:pt>
                <c:pt idx="242">
                  <c:v>14.481999999999999</c:v>
                </c:pt>
                <c:pt idx="243">
                  <c:v>14.111000000000001</c:v>
                </c:pt>
                <c:pt idx="244">
                  <c:v>13.772</c:v>
                </c:pt>
                <c:pt idx="245">
                  <c:v>13.403</c:v>
                </c:pt>
                <c:pt idx="246">
                  <c:v>13.065</c:v>
                </c:pt>
                <c:pt idx="247">
                  <c:v>12.72</c:v>
                </c:pt>
                <c:pt idx="248">
                  <c:v>12.414999999999999</c:v>
                </c:pt>
                <c:pt idx="249">
                  <c:v>12.108000000000001</c:v>
                </c:pt>
                <c:pt idx="250">
                  <c:v>11.776</c:v>
                </c:pt>
                <c:pt idx="251">
                  <c:v>11.488</c:v>
                </c:pt>
                <c:pt idx="252">
                  <c:v>11.188000000000001</c:v>
                </c:pt>
                <c:pt idx="253">
                  <c:v>10.94</c:v>
                </c:pt>
                <c:pt idx="254">
                  <c:v>10.695</c:v>
                </c:pt>
                <c:pt idx="255">
                  <c:v>10.465999999999999</c:v>
                </c:pt>
                <c:pt idx="256">
                  <c:v>10.212</c:v>
                </c:pt>
                <c:pt idx="257">
                  <c:v>9.9949999999999992</c:v>
                </c:pt>
                <c:pt idx="258">
                  <c:v>9.7759999999999998</c:v>
                </c:pt>
                <c:pt idx="259">
                  <c:v>9.5679999999999996</c:v>
                </c:pt>
                <c:pt idx="260">
                  <c:v>9.3930000000000007</c:v>
                </c:pt>
                <c:pt idx="261">
                  <c:v>9.1859999999999999</c:v>
                </c:pt>
                <c:pt idx="262">
                  <c:v>8.9830000000000005</c:v>
                </c:pt>
                <c:pt idx="263">
                  <c:v>8.7959999999999994</c:v>
                </c:pt>
                <c:pt idx="264">
                  <c:v>8.6329999999999991</c:v>
                </c:pt>
                <c:pt idx="265">
                  <c:v>8.4540000000000006</c:v>
                </c:pt>
                <c:pt idx="266">
                  <c:v>8.2850000000000001</c:v>
                </c:pt>
                <c:pt idx="267">
                  <c:v>8.1319999999999997</c:v>
                </c:pt>
                <c:pt idx="268">
                  <c:v>7.9619999999999997</c:v>
                </c:pt>
                <c:pt idx="269">
                  <c:v>7.798</c:v>
                </c:pt>
                <c:pt idx="270">
                  <c:v>7.6470000000000002</c:v>
                </c:pt>
                <c:pt idx="271">
                  <c:v>7.5030000000000001</c:v>
                </c:pt>
                <c:pt idx="272">
                  <c:v>7.3230000000000004</c:v>
                </c:pt>
                <c:pt idx="273">
                  <c:v>7.1509999999999998</c:v>
                </c:pt>
                <c:pt idx="274">
                  <c:v>6.9470000000000001</c:v>
                </c:pt>
                <c:pt idx="275">
                  <c:v>6.77</c:v>
                </c:pt>
                <c:pt idx="276">
                  <c:v>6.5940000000000003</c:v>
                </c:pt>
                <c:pt idx="277">
                  <c:v>6.43</c:v>
                </c:pt>
                <c:pt idx="278">
                  <c:v>6.2510000000000003</c:v>
                </c:pt>
                <c:pt idx="279">
                  <c:v>6.0990000000000002</c:v>
                </c:pt>
                <c:pt idx="280">
                  <c:v>5.9560000000000004</c:v>
                </c:pt>
                <c:pt idx="281">
                  <c:v>5.8170000000000002</c:v>
                </c:pt>
                <c:pt idx="282">
                  <c:v>5.6310000000000002</c:v>
                </c:pt>
                <c:pt idx="283">
                  <c:v>5.4279999999999999</c:v>
                </c:pt>
                <c:pt idx="284">
                  <c:v>5.2539999999999996</c:v>
                </c:pt>
                <c:pt idx="285">
                  <c:v>5.0789999999999997</c:v>
                </c:pt>
                <c:pt idx="286">
                  <c:v>4.9029999999999996</c:v>
                </c:pt>
                <c:pt idx="287">
                  <c:v>4.7720000000000002</c:v>
                </c:pt>
                <c:pt idx="288">
                  <c:v>4.6360000000000001</c:v>
                </c:pt>
                <c:pt idx="289">
                  <c:v>4.46</c:v>
                </c:pt>
                <c:pt idx="290">
                  <c:v>4.3230000000000004</c:v>
                </c:pt>
                <c:pt idx="291">
                  <c:v>4.1790000000000003</c:v>
                </c:pt>
                <c:pt idx="292">
                  <c:v>4.0369999999999999</c:v>
                </c:pt>
                <c:pt idx="293">
                  <c:v>3.9180000000000001</c:v>
                </c:pt>
                <c:pt idx="294">
                  <c:v>3.774</c:v>
                </c:pt>
                <c:pt idx="295">
                  <c:v>3.6150000000000002</c:v>
                </c:pt>
                <c:pt idx="296">
                  <c:v>3.49</c:v>
                </c:pt>
                <c:pt idx="297">
                  <c:v>3.343</c:v>
                </c:pt>
                <c:pt idx="298">
                  <c:v>3.2080000000000002</c:v>
                </c:pt>
                <c:pt idx="299">
                  <c:v>3.0640000000000001</c:v>
                </c:pt>
                <c:pt idx="300">
                  <c:v>2.9329999999999998</c:v>
                </c:pt>
                <c:pt idx="301">
                  <c:v>2.8170000000000002</c:v>
                </c:pt>
                <c:pt idx="302">
                  <c:v>2.694</c:v>
                </c:pt>
                <c:pt idx="303">
                  <c:v>2.573</c:v>
                </c:pt>
                <c:pt idx="304">
                  <c:v>2.4649999999999999</c:v>
                </c:pt>
                <c:pt idx="305">
                  <c:v>2.36</c:v>
                </c:pt>
                <c:pt idx="306">
                  <c:v>2.2309999999999999</c:v>
                </c:pt>
                <c:pt idx="307">
                  <c:v>2.1389999999999998</c:v>
                </c:pt>
                <c:pt idx="308">
                  <c:v>2.0190000000000001</c:v>
                </c:pt>
                <c:pt idx="309">
                  <c:v>1.9179999999999999</c:v>
                </c:pt>
                <c:pt idx="310">
                  <c:v>1.8120000000000001</c:v>
                </c:pt>
                <c:pt idx="311">
                  <c:v>1.712</c:v>
                </c:pt>
                <c:pt idx="312">
                  <c:v>1.6040000000000001</c:v>
                </c:pt>
                <c:pt idx="313">
                  <c:v>1.5189999999999999</c:v>
                </c:pt>
                <c:pt idx="314">
                  <c:v>1.431</c:v>
                </c:pt>
                <c:pt idx="315">
                  <c:v>1.3560000000000001</c:v>
                </c:pt>
                <c:pt idx="316">
                  <c:v>1.2849999999999999</c:v>
                </c:pt>
                <c:pt idx="317">
                  <c:v>1.2270000000000001</c:v>
                </c:pt>
                <c:pt idx="318">
                  <c:v>1.19</c:v>
                </c:pt>
                <c:pt idx="319">
                  <c:v>1.1379999999999999</c:v>
                </c:pt>
                <c:pt idx="320">
                  <c:v>1.1100000000000001</c:v>
                </c:pt>
                <c:pt idx="321">
                  <c:v>1.0940000000000001</c:v>
                </c:pt>
                <c:pt idx="322">
                  <c:v>1.077</c:v>
                </c:pt>
                <c:pt idx="323">
                  <c:v>1.0549999999999999</c:v>
                </c:pt>
                <c:pt idx="324">
                  <c:v>1.0469999999999999</c:v>
                </c:pt>
                <c:pt idx="325">
                  <c:v>1.038</c:v>
                </c:pt>
                <c:pt idx="326">
                  <c:v>1.03</c:v>
                </c:pt>
                <c:pt idx="327">
                  <c:v>1.0229999999999999</c:v>
                </c:pt>
                <c:pt idx="328">
                  <c:v>1.0129999999999999</c:v>
                </c:pt>
                <c:pt idx="329">
                  <c:v>1.012</c:v>
                </c:pt>
                <c:pt idx="330">
                  <c:v>1.012</c:v>
                </c:pt>
                <c:pt idx="331">
                  <c:v>0.996</c:v>
                </c:pt>
                <c:pt idx="332">
                  <c:v>0.99199999999999999</c:v>
                </c:pt>
                <c:pt idx="333">
                  <c:v>0.98199999999999998</c:v>
                </c:pt>
                <c:pt idx="334">
                  <c:v>1.0069999999999999</c:v>
                </c:pt>
                <c:pt idx="335">
                  <c:v>1.01</c:v>
                </c:pt>
                <c:pt idx="336">
                  <c:v>1.028</c:v>
                </c:pt>
                <c:pt idx="337">
                  <c:v>1.046</c:v>
                </c:pt>
                <c:pt idx="338">
                  <c:v>1.0529999999999999</c:v>
                </c:pt>
                <c:pt idx="339">
                  <c:v>1.0660000000000001</c:v>
                </c:pt>
                <c:pt idx="340">
                  <c:v>1.07</c:v>
                </c:pt>
                <c:pt idx="341">
                  <c:v>1.0740000000000001</c:v>
                </c:pt>
                <c:pt idx="342">
                  <c:v>1.081</c:v>
                </c:pt>
                <c:pt idx="343">
                  <c:v>1.0760000000000001</c:v>
                </c:pt>
                <c:pt idx="344">
                  <c:v>1.0920000000000001</c:v>
                </c:pt>
                <c:pt idx="345">
                  <c:v>1.095</c:v>
                </c:pt>
                <c:pt idx="346">
                  <c:v>1.119</c:v>
                </c:pt>
                <c:pt idx="347">
                  <c:v>1.1180000000000001</c:v>
                </c:pt>
                <c:pt idx="348">
                  <c:v>1.127</c:v>
                </c:pt>
                <c:pt idx="349">
                  <c:v>1.135</c:v>
                </c:pt>
                <c:pt idx="350">
                  <c:v>1.141</c:v>
                </c:pt>
                <c:pt idx="351">
                  <c:v>1.1479999999999999</c:v>
                </c:pt>
                <c:pt idx="352">
                  <c:v>1.1579999999999999</c:v>
                </c:pt>
                <c:pt idx="353">
                  <c:v>1.153</c:v>
                </c:pt>
                <c:pt idx="354">
                  <c:v>1.145</c:v>
                </c:pt>
                <c:pt idx="355">
                  <c:v>1.1419999999999999</c:v>
                </c:pt>
                <c:pt idx="356">
                  <c:v>1.133</c:v>
                </c:pt>
                <c:pt idx="357">
                  <c:v>1.117</c:v>
                </c:pt>
                <c:pt idx="358">
                  <c:v>1.1120000000000001</c:v>
                </c:pt>
                <c:pt idx="359">
                  <c:v>1.103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0C7-48DC-9606-AC2C1B926633}"/>
            </c:ext>
          </c:extLst>
        </c:ser>
        <c:ser>
          <c:idx val="2"/>
          <c:order val="2"/>
          <c:tx>
            <c:v>8000RPM</c:v>
          </c:tx>
          <c:marker>
            <c:symbol val="none"/>
          </c:marker>
          <c:xVal>
            <c:numRef>
              <c:f>'6,7,8,9,10000 RPM '!$AC$4:$AC$363</c:f>
              <c:numCache>
                <c:formatCode>General</c:formatCode>
                <c:ptCount val="360"/>
                <c:pt idx="0">
                  <c:v>9.669288709751603E-4</c:v>
                </c:pt>
                <c:pt idx="1">
                  <c:v>9.6688096183407933E-4</c:v>
                </c:pt>
                <c:pt idx="2">
                  <c:v>9.6673723276653192E-4</c:v>
                </c:pt>
                <c:pt idx="3">
                  <c:v>9.6649767885373893E-4</c:v>
                </c:pt>
                <c:pt idx="4">
                  <c:v>9.6616229194486012E-4</c:v>
                </c:pt>
                <c:pt idx="5">
                  <c:v>9.6573106072769105E-4</c:v>
                </c:pt>
                <c:pt idx="6">
                  <c:v>9.6520397082766694E-4</c:v>
                </c:pt>
                <c:pt idx="7">
                  <c:v>9.6458100493519369E-4</c:v>
                </c:pt>
                <c:pt idx="8">
                  <c:v>9.6386214296133646E-4</c:v>
                </c:pt>
                <c:pt idx="9">
                  <c:v>9.6304736222190446E-4</c:v>
                </c:pt>
                <c:pt idx="10">
                  <c:v>9.6213663764996716E-4</c:v>
                </c:pt>
                <c:pt idx="11">
                  <c:v>9.6112994203684829E-4</c:v>
                </c:pt>
                <c:pt idx="12">
                  <c:v>9.6002724630164186E-4</c:v>
                </c:pt>
                <c:pt idx="13">
                  <c:v>9.5882851978929527E-4</c:v>
                </c:pt>
                <c:pt idx="14">
                  <c:v>9.575337305973065E-4</c:v>
                </c:pt>
                <c:pt idx="15">
                  <c:v>9.5614284593107789E-4</c:v>
                </c:pt>
                <c:pt idx="16">
                  <c:v>9.5465583248796355E-4</c:v>
                </c:pt>
                <c:pt idx="17">
                  <c:v>9.5307265687004741E-4</c:v>
                </c:pt>
                <c:pt idx="18">
                  <c:v>9.5139328602567225E-4</c:v>
                </c:pt>
                <c:pt idx="19">
                  <c:v>9.4961768771973602E-4</c:v>
                </c:pt>
                <c:pt idx="20">
                  <c:v>9.4774583103275829E-4</c:v>
                </c:pt>
                <c:pt idx="21">
                  <c:v>9.4577768688869997E-4</c:v>
                </c:pt>
                <c:pt idx="22">
                  <c:v>9.4371322861150787E-4</c:v>
                </c:pt>
                <c:pt idx="23">
                  <c:v>9.4155243251032846E-4</c:v>
                </c:pt>
                <c:pt idx="24">
                  <c:v>9.3929527849332002E-4</c:v>
                </c:pt>
                <c:pt idx="25">
                  <c:v>9.3694175070995454E-4</c:v>
                </c:pt>
                <c:pt idx="26">
                  <c:v>9.3449183822168246E-4</c:v>
                </c:pt>
                <c:pt idx="27">
                  <c:v>9.319455357007934E-4</c:v>
                </c:pt>
                <c:pt idx="28">
                  <c:v>9.2930284415727274E-4</c:v>
                </c:pt>
                <c:pt idx="29">
                  <c:v>9.2656377169341234E-4</c:v>
                </c:pt>
                <c:pt idx="30">
                  <c:v>9.237283342858958E-4</c:v>
                </c:pt>
                <c:pt idx="31">
                  <c:v>9.2079655659502429E-4</c:v>
                </c:pt>
                <c:pt idx="32">
                  <c:v>9.1776847280070984E-4</c:v>
                </c:pt>
                <c:pt idx="33">
                  <c:v>9.146441274647994E-4</c:v>
                </c:pt>
                <c:pt idx="34">
                  <c:v>9.1142357641924249E-4</c:v>
                </c:pt>
                <c:pt idx="35">
                  <c:v>9.0810688767955659E-4</c:v>
                </c:pt>
                <c:pt idx="36">
                  <c:v>9.046941423829746E-4</c:v>
                </c:pt>
                <c:pt idx="37">
                  <c:v>9.011854357505951E-4</c:v>
                </c:pt>
                <c:pt idx="38">
                  <c:v>8.9758087807279257E-4</c:v>
                </c:pt>
                <c:pt idx="39">
                  <c:v>8.9388059571705793E-4</c:v>
                </c:pt>
                <c:pt idx="40">
                  <c:v>8.9008473215737463E-4</c:v>
                </c:pt>
                <c:pt idx="41">
                  <c:v>8.8619344902415615E-4</c:v>
                </c:pt>
                <c:pt idx="42">
                  <c:v>8.8220692717367775E-4</c:v>
                </c:pt>
                <c:pt idx="43">
                  <c:v>8.7812536777586998E-4</c:v>
                </c:pt>
                <c:pt idx="44">
                  <c:v>8.7394899341923309E-4</c:v>
                </c:pt>
                <c:pt idx="45">
                  <c:v>8.6967804923156634E-4</c:v>
                </c:pt>
                <c:pt idx="46">
                  <c:v>8.6531280401509509E-4</c:v>
                </c:pt>
                <c:pt idx="47">
                  <c:v>8.6085355139450153E-4</c:v>
                </c:pt>
                <c:pt idx="48">
                  <c:v>8.5630061097626887E-4</c:v>
                </c:pt>
                <c:pt idx="49">
                  <c:v>8.516543295176525E-4</c:v>
                </c:pt>
                <c:pt idx="50">
                  <c:v>8.4691508210350472E-4</c:v>
                </c:pt>
                <c:pt idx="51">
                  <c:v>8.4208327332908092E-4</c:v>
                </c:pt>
                <c:pt idx="52">
                  <c:v>8.3715933848687099E-4</c:v>
                </c:pt>
                <c:pt idx="53">
                  <c:v>8.3214374475539953E-4</c:v>
                </c:pt>
                <c:pt idx="54">
                  <c:v>8.2703699238785794E-4</c:v>
                </c:pt>
                <c:pt idx="55">
                  <c:v>8.2183961589834273E-4</c:v>
                </c:pt>
                <c:pt idx="56">
                  <c:v>8.1655218524338434E-4</c:v>
                </c:pt>
                <c:pt idx="57">
                  <c:v>8.1117530699638266E-4</c:v>
                </c:pt>
                <c:pt idx="58">
                  <c:v>8.0570962551247606E-4</c:v>
                </c:pt>
                <c:pt idx="59">
                  <c:v>8.0015582408130806E-4</c:v>
                </c:pt>
                <c:pt idx="60">
                  <c:v>7.9451462606508266E-4</c:v>
                </c:pt>
                <c:pt idx="61">
                  <c:v>7.8878679601924616E-4</c:v>
                </c:pt>
                <c:pt idx="62">
                  <c:v>7.8297314079306499E-4</c:v>
                </c:pt>
                <c:pt idx="63">
                  <c:v>7.7707451060733625E-4</c:v>
                </c:pt>
                <c:pt idx="64">
                  <c:v>7.7109180010641602E-4</c:v>
                </c:pt>
                <c:pt idx="65">
                  <c:v>7.6502594938172039E-4</c:v>
                </c:pt>
                <c:pt idx="66">
                  <c:v>7.5887794496383204E-4</c:v>
                </c:pt>
                <c:pt idx="67">
                  <c:v>7.5264882078032497E-4</c:v>
                </c:pt>
                <c:pt idx="68">
                  <c:v>7.4633965907641784E-4</c:v>
                </c:pt>
                <c:pt idx="69">
                  <c:v>7.3995159129556566E-4</c:v>
                </c:pt>
                <c:pt idx="70">
                  <c:v>7.334857989171156E-4</c:v>
                </c:pt>
                <c:pt idx="71">
                  <c:v>7.2694351424817439E-4</c:v>
                </c:pt>
                <c:pt idx="72">
                  <c:v>7.2032602116686923E-4</c:v>
                </c:pt>
                <c:pt idx="73">
                  <c:v>7.1363465581423115E-4</c:v>
                </c:pt>
                <c:pt idx="74">
                  <c:v>7.0687080723197979E-4</c:v>
                </c:pt>
                <c:pt idx="75">
                  <c:v>7.0003591794356589E-4</c:v>
                </c:pt>
                <c:pt idx="76">
                  <c:v>6.9313148447589098E-4</c:v>
                </c:pt>
                <c:pt idx="77">
                  <c:v>6.8615905781922834E-4</c:v>
                </c:pt>
                <c:pt idx="78">
                  <c:v>6.7912024382295755E-4</c:v>
                </c:pt>
                <c:pt idx="79">
                  <c:v>6.7201670352483962E-4</c:v>
                </c:pt>
                <c:pt idx="80">
                  <c:v>6.6485015341168031E-4</c:v>
                </c:pt>
                <c:pt idx="81">
                  <c:v>6.5762236560936121E-4</c:v>
                </c:pt>
                <c:pt idx="82">
                  <c:v>6.5033516800035618E-4</c:v>
                </c:pt>
                <c:pt idx="83">
                  <c:v>6.4299044426699772E-4</c:v>
                </c:pt>
                <c:pt idx="84">
                  <c:v>6.3559013385892666E-4</c:v>
                </c:pt>
                <c:pt idx="85">
                  <c:v>6.2813623188331079E-4</c:v>
                </c:pt>
                <c:pt idx="86">
                  <c:v>6.2063078891660191E-4</c:v>
                </c:pt>
                <c:pt idx="87">
                  <c:v>6.1307591073677271E-4</c:v>
                </c:pt>
                <c:pt idx="88">
                  <c:v>6.054737579751716E-4</c:v>
                </c:pt>
                <c:pt idx="89">
                  <c:v>5.9782654568730869E-4</c:v>
                </c:pt>
                <c:pt idx="90">
                  <c:v>5.9013654284209723E-4</c:v>
                </c:pt>
                <c:pt idx="91">
                  <c:v>5.8240607172926179E-4</c:v>
                </c:pt>
                <c:pt idx="92">
                  <c:v>5.7463750728482712E-4</c:v>
                </c:pt>
                <c:pt idx="93">
                  <c:v>5.6683327633480821E-4</c:v>
                </c:pt>
                <c:pt idx="94">
                  <c:v>5.5899585675741866E-4</c:v>
                </c:pt>
                <c:pt idx="95">
                  <c:v>5.5112777656431567E-4</c:v>
                </c:pt>
                <c:pt idx="96">
                  <c:v>5.4323161290160743E-4</c:v>
                </c:pt>
                <c:pt idx="97">
                  <c:v>5.3530999097153495E-4</c:v>
                </c:pt>
                <c:pt idx="98">
                  <c:v>5.2736558287594772E-4</c:v>
                </c:pt>
                <c:pt idx="99">
                  <c:v>5.1940110638286916E-4</c:v>
                </c:pt>
                <c:pt idx="100">
                  <c:v>5.1141932361764423E-4</c:v>
                </c:pt>
                <c:pt idx="101">
                  <c:v>5.0342303968033272E-4</c:v>
                </c:pt>
                <c:pt idx="102">
                  <c:v>4.9541510119119044E-4</c:v>
                </c:pt>
                <c:pt idx="103">
                  <c:v>4.8739839476623836E-4</c:v>
                </c:pt>
                <c:pt idx="104">
                  <c:v>4.793758454250816E-4</c:v>
                </c:pt>
                <c:pt idx="105">
                  <c:v>4.713504149332896E-4</c:v>
                </c:pt>
                <c:pt idx="106">
                  <c:v>4.6332510008177978E-4</c:v>
                </c:pt>
                <c:pt idx="107">
                  <c:v>4.5530293090578528E-4</c:v>
                </c:pt>
                <c:pt idx="108">
                  <c:v>4.4728696884610043E-4</c:v>
                </c:pt>
                <c:pt idx="109">
                  <c:v>4.3928030485540829E-4</c:v>
                </c:pt>
                <c:pt idx="110">
                  <c:v>4.3128605745258925E-4</c:v>
                </c:pt>
                <c:pt idx="111">
                  <c:v>4.2330737072800379E-4</c:v>
                </c:pt>
                <c:pt idx="112">
                  <c:v>4.1534741230280685E-4</c:v>
                </c:pt>
                <c:pt idx="113">
                  <c:v>4.0740937124542607E-4</c:v>
                </c:pt>
                <c:pt idx="114">
                  <c:v>3.9949645594838305E-4</c:v>
                </c:pt>
                <c:pt idx="115">
                  <c:v>3.9161189196868212E-4</c:v>
                </c:pt>
                <c:pt idx="116">
                  <c:v>3.8375891983501956E-4</c:v>
                </c:pt>
                <c:pt idx="117">
                  <c:v>3.7594079282509026E-4</c:v>
                </c:pt>
                <c:pt idx="118">
                  <c:v>3.6816077471627537E-4</c:v>
                </c:pt>
                <c:pt idx="119">
                  <c:v>3.6042213751299784E-4</c:v>
                </c:pt>
                <c:pt idx="120">
                  <c:v>3.5272815915401805E-4</c:v>
                </c:pt>
                <c:pt idx="121">
                  <c:v>3.4508212120292977E-4</c:v>
                </c:pt>
                <c:pt idx="122">
                  <c:v>3.3748730652507911E-4</c:v>
                </c:pt>
                <c:pt idx="123">
                  <c:v>3.2994699695410186E-4</c:v>
                </c:pt>
                <c:pt idx="124">
                  <c:v>3.2246447095122193E-4</c:v>
                </c:pt>
                <c:pt idx="125">
                  <c:v>3.1504300126040707E-4</c:v>
                </c:pt>
                <c:pt idx="126">
                  <c:v>3.0768585256241718E-4</c:v>
                </c:pt>
                <c:pt idx="127">
                  <c:v>3.0039627913071147E-4</c:v>
                </c:pt>
                <c:pt idx="128">
                  <c:v>2.9317752249211873E-4</c:v>
                </c:pt>
                <c:pt idx="129">
                  <c:v>2.8603280909508648E-4</c:v>
                </c:pt>
                <c:pt idx="130">
                  <c:v>2.7896534798825545E-4</c:v>
                </c:pt>
                <c:pt idx="131">
                  <c:v>2.7197832851201271E-4</c:v>
                </c:pt>
                <c:pt idx="132">
                  <c:v>2.6507491800559224E-4</c:v>
                </c:pt>
                <c:pt idx="133">
                  <c:v>2.5825825953219899E-4</c:v>
                </c:pt>
                <c:pt idx="134">
                  <c:v>2.5153146962453928E-4</c:v>
                </c:pt>
                <c:pt idx="135">
                  <c:v>2.4489763605304622E-4</c:v>
                </c:pt>
                <c:pt idx="136">
                  <c:v>2.3835981561898644E-4</c:v>
                </c:pt>
                <c:pt idx="137">
                  <c:v>2.319210319745453E-4</c:v>
                </c:pt>
                <c:pt idx="138">
                  <c:v>2.2558427347188251E-4</c:v>
                </c:pt>
                <c:pt idx="139">
                  <c:v>2.1935249104305379E-4</c:v>
                </c:pt>
                <c:pt idx="140">
                  <c:v>2.1322859611260002E-4</c:v>
                </c:pt>
                <c:pt idx="141">
                  <c:v>2.072154585445027E-4</c:v>
                </c:pt>
                <c:pt idx="142">
                  <c:v>2.0131590462511433E-4</c:v>
                </c:pt>
                <c:pt idx="143">
                  <c:v>1.955327150835759E-4</c:v>
                </c:pt>
                <c:pt idx="144">
                  <c:v>1.8986862315114114E-4</c:v>
                </c:pt>
                <c:pt idx="145">
                  <c:v>1.8432631266073737E-4</c:v>
                </c:pt>
                <c:pt idx="146">
                  <c:v>1.7890841618800802E-4</c:v>
                </c:pt>
                <c:pt idx="147">
                  <c:v>1.7361751323498962E-4</c:v>
                </c:pt>
                <c:pt idx="148">
                  <c:v>1.6845612845750542E-4</c:v>
                </c:pt>
                <c:pt idx="149">
                  <c:v>1.6342672993726373E-4</c:v>
                </c:pt>
                <c:pt idx="150">
                  <c:v>1.5853172749958505E-4</c:v>
                </c:pt>
                <c:pt idx="151">
                  <c:v>1.5377347107760502E-4</c:v>
                </c:pt>
                <c:pt idx="152">
                  <c:v>1.4915424912372374E-4</c:v>
                </c:pt>
                <c:pt idx="153">
                  <c:v>1.4467628706901924E-4</c:v>
                </c:pt>
                <c:pt idx="154">
                  <c:v>1.4034174583126469E-4</c:v>
                </c:pt>
                <c:pt idx="155">
                  <c:v>1.3615272037214017E-4</c:v>
                </c:pt>
                <c:pt idx="156">
                  <c:v>1.3211123830416755E-4</c:v>
                </c:pt>
                <c:pt idx="157">
                  <c:v>1.2821925854784654E-4</c:v>
                </c:pt>
                <c:pt idx="158">
                  <c:v>1.2447867003942102E-4</c:v>
                </c:pt>
                <c:pt idx="159">
                  <c:v>1.2089129048965279E-4</c:v>
                </c:pt>
                <c:pt idx="160">
                  <c:v>1.1745886519394763E-4</c:v>
                </c:pt>
                <c:pt idx="161">
                  <c:v>1.1418306589412685E-4</c:v>
                </c:pt>
                <c:pt idx="162">
                  <c:v>1.1106548969210958E-4</c:v>
                </c:pt>
                <c:pt idx="163">
                  <c:v>1.0810765801573283E-4</c:v>
                </c:pt>
                <c:pt idx="164">
                  <c:v>1.0531101563690748E-4</c:v>
                </c:pt>
                <c:pt idx="165">
                  <c:v>1.0267692974228131E-4</c:v>
                </c:pt>
                <c:pt idx="166">
                  <c:v>1.0020668905655064E-4</c:v>
                </c:pt>
                <c:pt idx="167">
                  <c:v>9.7901503018546761E-5</c:v>
                </c:pt>
                <c:pt idx="168">
                  <c:v>9.5762501010196447E-5</c:v>
                </c:pt>
                <c:pt idx="169">
                  <c:v>9.3790731638442357E-5</c:v>
                </c:pt>
                <c:pt idx="170">
                  <c:v>9.1987162070191711E-5</c:v>
                </c:pt>
                <c:pt idx="171">
                  <c:v>9.0352677420348106E-5</c:v>
                </c:pt>
                <c:pt idx="172">
                  <c:v>8.8888080192973105E-5</c:v>
                </c:pt>
                <c:pt idx="173">
                  <c:v>8.7594089775606737E-5</c:v>
                </c:pt>
                <c:pt idx="174">
                  <c:v>8.6471341986777024E-5</c:v>
                </c:pt>
                <c:pt idx="175">
                  <c:v>8.5520388676717081E-5</c:v>
                </c:pt>
                <c:pt idx="176">
                  <c:v>8.4741697381301274E-5</c:v>
                </c:pt>
                <c:pt idx="177">
                  <c:v>8.4135651029212277E-5</c:v>
                </c:pt>
                <c:pt idx="178">
                  <c:v>8.3702547702345356E-5</c:v>
                </c:pt>
                <c:pt idx="179">
                  <c:v>8.3442600449452846E-5</c:v>
                </c:pt>
                <c:pt idx="180">
                  <c:v>8.3355937153031058E-5</c:v>
                </c:pt>
                <c:pt idx="181">
                  <c:v>8.3442600449452846E-5</c:v>
                </c:pt>
                <c:pt idx="182">
                  <c:v>8.3702547702345356E-5</c:v>
                </c:pt>
                <c:pt idx="183">
                  <c:v>8.4135651029212277E-5</c:v>
                </c:pt>
                <c:pt idx="184">
                  <c:v>8.4741697381301274E-5</c:v>
                </c:pt>
                <c:pt idx="185">
                  <c:v>8.5520388676717081E-5</c:v>
                </c:pt>
                <c:pt idx="186">
                  <c:v>8.6471341986777024E-5</c:v>
                </c:pt>
                <c:pt idx="187">
                  <c:v>8.7594089775606737E-5</c:v>
                </c:pt>
                <c:pt idx="188">
                  <c:v>8.8888080192973105E-5</c:v>
                </c:pt>
                <c:pt idx="189">
                  <c:v>9.0352677420348106E-5</c:v>
                </c:pt>
                <c:pt idx="190">
                  <c:v>9.1987162070191711E-5</c:v>
                </c:pt>
                <c:pt idx="191">
                  <c:v>9.3790731638442357E-5</c:v>
                </c:pt>
                <c:pt idx="192">
                  <c:v>9.5762501010196447E-5</c:v>
                </c:pt>
                <c:pt idx="193">
                  <c:v>9.7901503018546761E-5</c:v>
                </c:pt>
                <c:pt idx="194">
                  <c:v>1.0020668905655064E-4</c:v>
                </c:pt>
                <c:pt idx="195">
                  <c:v>1.0267692974228131E-4</c:v>
                </c:pt>
                <c:pt idx="196">
                  <c:v>1.0531101563690748E-4</c:v>
                </c:pt>
                <c:pt idx="197">
                  <c:v>1.0810765801573283E-4</c:v>
                </c:pt>
                <c:pt idx="198">
                  <c:v>1.1106548969210958E-4</c:v>
                </c:pt>
                <c:pt idx="199">
                  <c:v>1.1418306589412685E-4</c:v>
                </c:pt>
                <c:pt idx="200">
                  <c:v>1.1745886519394763E-4</c:v>
                </c:pt>
                <c:pt idx="201">
                  <c:v>1.2089129048965279E-4</c:v>
                </c:pt>
                <c:pt idx="202">
                  <c:v>1.2447867003942102E-4</c:v>
                </c:pt>
                <c:pt idx="203">
                  <c:v>1.2821925854784654E-4</c:v>
                </c:pt>
                <c:pt idx="204">
                  <c:v>1.3211123830416755E-4</c:v>
                </c:pt>
                <c:pt idx="205">
                  <c:v>1.3615272037214017E-4</c:v>
                </c:pt>
                <c:pt idx="206">
                  <c:v>1.4034174583126469E-4</c:v>
                </c:pt>
                <c:pt idx="207">
                  <c:v>1.4467628706901924E-4</c:v>
                </c:pt>
                <c:pt idx="208">
                  <c:v>1.4915424912372374E-4</c:v>
                </c:pt>
                <c:pt idx="209">
                  <c:v>1.5377347107760502E-4</c:v>
                </c:pt>
                <c:pt idx="210">
                  <c:v>1.5853172749958505E-4</c:v>
                </c:pt>
                <c:pt idx="211">
                  <c:v>1.6342672993726373E-4</c:v>
                </c:pt>
                <c:pt idx="212">
                  <c:v>1.6845612845750542E-4</c:v>
                </c:pt>
                <c:pt idx="213">
                  <c:v>1.7361751323498962E-4</c:v>
                </c:pt>
                <c:pt idx="214">
                  <c:v>1.7890841618800802E-4</c:v>
                </c:pt>
                <c:pt idx="215">
                  <c:v>1.8432631266073737E-4</c:v>
                </c:pt>
                <c:pt idx="216">
                  <c:v>1.8986862315114114E-4</c:v>
                </c:pt>
                <c:pt idx="217">
                  <c:v>1.955327150835759E-4</c:v>
                </c:pt>
                <c:pt idx="218">
                  <c:v>2.0131590462511433E-4</c:v>
                </c:pt>
                <c:pt idx="219">
                  <c:v>2.072154585445027E-4</c:v>
                </c:pt>
                <c:pt idx="220">
                  <c:v>2.1322859611260002E-4</c:v>
                </c:pt>
                <c:pt idx="221">
                  <c:v>2.1935249104305379E-4</c:v>
                </c:pt>
                <c:pt idx="222">
                  <c:v>2.2558427347188251E-4</c:v>
                </c:pt>
                <c:pt idx="223">
                  <c:v>2.319210319745453E-4</c:v>
                </c:pt>
                <c:pt idx="224">
                  <c:v>2.3835981561898644E-4</c:v>
                </c:pt>
                <c:pt idx="225">
                  <c:v>2.4489763605304622E-4</c:v>
                </c:pt>
                <c:pt idx="226">
                  <c:v>2.5153146962453928E-4</c:v>
                </c:pt>
                <c:pt idx="227">
                  <c:v>2.5825825953219899E-4</c:v>
                </c:pt>
                <c:pt idx="228">
                  <c:v>2.6507491800559224E-4</c:v>
                </c:pt>
                <c:pt idx="229">
                  <c:v>2.7197832851201271E-4</c:v>
                </c:pt>
                <c:pt idx="230">
                  <c:v>2.7896534798825545E-4</c:v>
                </c:pt>
                <c:pt idx="231">
                  <c:v>2.8603280909508648E-4</c:v>
                </c:pt>
                <c:pt idx="232">
                  <c:v>2.9317752249211873E-4</c:v>
                </c:pt>
                <c:pt idx="233">
                  <c:v>3.0039627913071147E-4</c:v>
                </c:pt>
                <c:pt idx="234">
                  <c:v>3.0768585256241718E-4</c:v>
                </c:pt>
                <c:pt idx="235">
                  <c:v>3.1504300126040707E-4</c:v>
                </c:pt>
                <c:pt idx="236">
                  <c:v>3.2246447095122193E-4</c:v>
                </c:pt>
                <c:pt idx="237">
                  <c:v>3.2994699695410186E-4</c:v>
                </c:pt>
                <c:pt idx="238">
                  <c:v>3.3748730652507911E-4</c:v>
                </c:pt>
                <c:pt idx="239">
                  <c:v>3.4508212120292977E-4</c:v>
                </c:pt>
                <c:pt idx="240">
                  <c:v>3.5272815915401805E-4</c:v>
                </c:pt>
                <c:pt idx="241">
                  <c:v>3.6042213751299784E-4</c:v>
                </c:pt>
                <c:pt idx="242">
                  <c:v>3.6816077471627537E-4</c:v>
                </c:pt>
                <c:pt idx="243">
                  <c:v>3.7594079282509026E-4</c:v>
                </c:pt>
                <c:pt idx="244">
                  <c:v>3.8375891983501956E-4</c:v>
                </c:pt>
                <c:pt idx="245">
                  <c:v>3.9161189196868212E-4</c:v>
                </c:pt>
                <c:pt idx="246">
                  <c:v>3.9949645594838305E-4</c:v>
                </c:pt>
                <c:pt idx="247">
                  <c:v>4.0740937124542607E-4</c:v>
                </c:pt>
                <c:pt idx="248">
                  <c:v>4.1534741230280685E-4</c:v>
                </c:pt>
                <c:pt idx="249">
                  <c:v>4.2330737072800379E-4</c:v>
                </c:pt>
                <c:pt idx="250">
                  <c:v>4.3128605745258925E-4</c:v>
                </c:pt>
                <c:pt idx="251">
                  <c:v>4.3928030485540829E-4</c:v>
                </c:pt>
                <c:pt idx="252">
                  <c:v>4.4728696884610043E-4</c:v>
                </c:pt>
                <c:pt idx="253">
                  <c:v>4.5530293090578528E-4</c:v>
                </c:pt>
                <c:pt idx="254">
                  <c:v>4.6332510008177978E-4</c:v>
                </c:pt>
                <c:pt idx="255">
                  <c:v>4.713504149332896E-4</c:v>
                </c:pt>
                <c:pt idx="256">
                  <c:v>4.793758454250816E-4</c:v>
                </c:pt>
                <c:pt idx="257">
                  <c:v>4.8739839476623836E-4</c:v>
                </c:pt>
                <c:pt idx="258">
                  <c:v>4.9541510119119044E-4</c:v>
                </c:pt>
                <c:pt idx="259">
                  <c:v>5.0342303968033272E-4</c:v>
                </c:pt>
                <c:pt idx="260">
                  <c:v>5.1141932361764423E-4</c:v>
                </c:pt>
                <c:pt idx="261">
                  <c:v>5.1940110638286916E-4</c:v>
                </c:pt>
                <c:pt idx="262">
                  <c:v>5.2736558287594772E-4</c:v>
                </c:pt>
                <c:pt idx="263">
                  <c:v>5.3530999097153495E-4</c:v>
                </c:pt>
                <c:pt idx="264">
                  <c:v>5.4323161290160743E-4</c:v>
                </c:pt>
                <c:pt idx="265">
                  <c:v>5.5112777656431567E-4</c:v>
                </c:pt>
                <c:pt idx="266">
                  <c:v>5.5899585675741866E-4</c:v>
                </c:pt>
                <c:pt idx="267">
                  <c:v>5.6683327633480821E-4</c:v>
                </c:pt>
                <c:pt idx="268">
                  <c:v>5.7463750728482712E-4</c:v>
                </c:pt>
                <c:pt idx="269">
                  <c:v>5.8240607172926179E-4</c:v>
                </c:pt>
                <c:pt idx="270">
                  <c:v>5.9013654284209723E-4</c:v>
                </c:pt>
                <c:pt idx="271">
                  <c:v>5.9782654568730869E-4</c:v>
                </c:pt>
                <c:pt idx="272">
                  <c:v>6.054737579751716E-4</c:v>
                </c:pt>
                <c:pt idx="273">
                  <c:v>6.1307591073677271E-4</c:v>
                </c:pt>
                <c:pt idx="274">
                  <c:v>6.2063078891660191E-4</c:v>
                </c:pt>
                <c:pt idx="275">
                  <c:v>6.2813623188331079E-4</c:v>
                </c:pt>
                <c:pt idx="276">
                  <c:v>6.3559013385892666E-4</c:v>
                </c:pt>
                <c:pt idx="277">
                  <c:v>6.4299044426699772E-4</c:v>
                </c:pt>
                <c:pt idx="278">
                  <c:v>6.5033516800035618E-4</c:v>
                </c:pt>
                <c:pt idx="279">
                  <c:v>6.5762236560936121E-4</c:v>
                </c:pt>
                <c:pt idx="280">
                  <c:v>6.6485015341168031E-4</c:v>
                </c:pt>
                <c:pt idx="281">
                  <c:v>6.7201670352483962E-4</c:v>
                </c:pt>
                <c:pt idx="282">
                  <c:v>6.7912024382295755E-4</c:v>
                </c:pt>
                <c:pt idx="283">
                  <c:v>6.8615905781922834E-4</c:v>
                </c:pt>
                <c:pt idx="284">
                  <c:v>6.9313148447589098E-4</c:v>
                </c:pt>
                <c:pt idx="285">
                  <c:v>7.0003591794356589E-4</c:v>
                </c:pt>
                <c:pt idx="286">
                  <c:v>7.0687080723197979E-4</c:v>
                </c:pt>
                <c:pt idx="287">
                  <c:v>7.1363465581423115E-4</c:v>
                </c:pt>
                <c:pt idx="288">
                  <c:v>7.2032602116686923E-4</c:v>
                </c:pt>
                <c:pt idx="289">
                  <c:v>7.2694351424817439E-4</c:v>
                </c:pt>
                <c:pt idx="290">
                  <c:v>7.334857989171156E-4</c:v>
                </c:pt>
                <c:pt idx="291">
                  <c:v>7.3995159129556566E-4</c:v>
                </c:pt>
                <c:pt idx="292">
                  <c:v>7.4633965907641784E-4</c:v>
                </c:pt>
                <c:pt idx="293">
                  <c:v>7.5264882078032497E-4</c:v>
                </c:pt>
                <c:pt idx="294">
                  <c:v>7.5887794496383204E-4</c:v>
                </c:pt>
                <c:pt idx="295">
                  <c:v>7.6502594938172039E-4</c:v>
                </c:pt>
                <c:pt idx="296">
                  <c:v>7.7109180010641602E-4</c:v>
                </c:pt>
                <c:pt idx="297">
                  <c:v>7.7707451060733625E-4</c:v>
                </c:pt>
                <c:pt idx="298">
                  <c:v>7.8297314079306499E-4</c:v>
                </c:pt>
                <c:pt idx="299">
                  <c:v>7.8878679601924616E-4</c:v>
                </c:pt>
                <c:pt idx="300">
                  <c:v>7.9451462606508266E-4</c:v>
                </c:pt>
                <c:pt idx="301">
                  <c:v>8.0015582408130806E-4</c:v>
                </c:pt>
                <c:pt idx="302">
                  <c:v>8.0570962551247606E-4</c:v>
                </c:pt>
                <c:pt idx="303">
                  <c:v>8.1117530699638266E-4</c:v>
                </c:pt>
                <c:pt idx="304">
                  <c:v>8.1655218524338434E-4</c:v>
                </c:pt>
                <c:pt idx="305">
                  <c:v>8.2183961589834273E-4</c:v>
                </c:pt>
                <c:pt idx="306">
                  <c:v>8.2703699238785794E-4</c:v>
                </c:pt>
                <c:pt idx="307">
                  <c:v>8.3214374475539953E-4</c:v>
                </c:pt>
                <c:pt idx="308">
                  <c:v>8.3715933848687099E-4</c:v>
                </c:pt>
                <c:pt idx="309">
                  <c:v>8.4208327332908092E-4</c:v>
                </c:pt>
                <c:pt idx="310">
                  <c:v>8.4691508210350472E-4</c:v>
                </c:pt>
                <c:pt idx="311">
                  <c:v>8.516543295176525E-4</c:v>
                </c:pt>
                <c:pt idx="312">
                  <c:v>8.5630061097626887E-4</c:v>
                </c:pt>
                <c:pt idx="313">
                  <c:v>8.6085355139450153E-4</c:v>
                </c:pt>
                <c:pt idx="314">
                  <c:v>8.6531280401509509E-4</c:v>
                </c:pt>
                <c:pt idx="315">
                  <c:v>8.6967804923156634E-4</c:v>
                </c:pt>
                <c:pt idx="316">
                  <c:v>8.7394899341923309E-4</c:v>
                </c:pt>
                <c:pt idx="317">
                  <c:v>8.7812536777586998E-4</c:v>
                </c:pt>
                <c:pt idx="318">
                  <c:v>8.8220692717367775E-4</c:v>
                </c:pt>
                <c:pt idx="319">
                  <c:v>8.8619344902415615E-4</c:v>
                </c:pt>
                <c:pt idx="320">
                  <c:v>8.9008473215737463E-4</c:v>
                </c:pt>
                <c:pt idx="321">
                  <c:v>8.9388059571705793E-4</c:v>
                </c:pt>
                <c:pt idx="322">
                  <c:v>8.9758087807279257E-4</c:v>
                </c:pt>
                <c:pt idx="323">
                  <c:v>9.011854357505951E-4</c:v>
                </c:pt>
                <c:pt idx="324">
                  <c:v>9.046941423829746E-4</c:v>
                </c:pt>
                <c:pt idx="325">
                  <c:v>9.0810688767955659E-4</c:v>
                </c:pt>
                <c:pt idx="326">
                  <c:v>9.1142357641924249E-4</c:v>
                </c:pt>
                <c:pt idx="327">
                  <c:v>9.146441274647994E-4</c:v>
                </c:pt>
                <c:pt idx="328">
                  <c:v>9.1776847280070984E-4</c:v>
                </c:pt>
                <c:pt idx="329">
                  <c:v>9.2079655659502429E-4</c:v>
                </c:pt>
                <c:pt idx="330">
                  <c:v>9.237283342858958E-4</c:v>
                </c:pt>
                <c:pt idx="331">
                  <c:v>9.2656377169341234E-4</c:v>
                </c:pt>
                <c:pt idx="332">
                  <c:v>9.2930284415727274E-4</c:v>
                </c:pt>
                <c:pt idx="333">
                  <c:v>9.319455357007934E-4</c:v>
                </c:pt>
                <c:pt idx="334">
                  <c:v>9.3449183822168246E-4</c:v>
                </c:pt>
                <c:pt idx="335">
                  <c:v>9.3694175070995454E-4</c:v>
                </c:pt>
                <c:pt idx="336">
                  <c:v>9.3929527849332002E-4</c:v>
                </c:pt>
                <c:pt idx="337">
                  <c:v>9.4155243251032846E-4</c:v>
                </c:pt>
                <c:pt idx="338">
                  <c:v>9.4371322861150787E-4</c:v>
                </c:pt>
                <c:pt idx="339">
                  <c:v>9.4577768688869997E-4</c:v>
                </c:pt>
                <c:pt idx="340">
                  <c:v>9.4774583103275829E-4</c:v>
                </c:pt>
                <c:pt idx="341">
                  <c:v>9.4961768771973602E-4</c:v>
                </c:pt>
                <c:pt idx="342">
                  <c:v>9.5139328602567225E-4</c:v>
                </c:pt>
                <c:pt idx="343">
                  <c:v>9.5307265687004741E-4</c:v>
                </c:pt>
                <c:pt idx="344">
                  <c:v>9.5465583248796355E-4</c:v>
                </c:pt>
                <c:pt idx="345">
                  <c:v>9.5614284593107789E-4</c:v>
                </c:pt>
                <c:pt idx="346">
                  <c:v>9.575337305973065E-4</c:v>
                </c:pt>
                <c:pt idx="347">
                  <c:v>9.5882851978929527E-4</c:v>
                </c:pt>
                <c:pt idx="348">
                  <c:v>9.6002724630164186E-4</c:v>
                </c:pt>
                <c:pt idx="349">
                  <c:v>9.6112994203684829E-4</c:v>
                </c:pt>
                <c:pt idx="350">
                  <c:v>9.6213663764996716E-4</c:v>
                </c:pt>
                <c:pt idx="351">
                  <c:v>9.6304736222190446E-4</c:v>
                </c:pt>
                <c:pt idx="352">
                  <c:v>9.6386214296133646E-4</c:v>
                </c:pt>
                <c:pt idx="353">
                  <c:v>9.6458100493519369E-4</c:v>
                </c:pt>
                <c:pt idx="354">
                  <c:v>9.6520397082766694E-4</c:v>
                </c:pt>
                <c:pt idx="355">
                  <c:v>9.6573106072769105E-4</c:v>
                </c:pt>
                <c:pt idx="356">
                  <c:v>9.6616229194486012E-4</c:v>
                </c:pt>
                <c:pt idx="357">
                  <c:v>9.6649767885373893E-4</c:v>
                </c:pt>
                <c:pt idx="358">
                  <c:v>9.6673723276653192E-4</c:v>
                </c:pt>
                <c:pt idx="359">
                  <c:v>9.6688096183407933E-4</c:v>
                </c:pt>
              </c:numCache>
            </c:numRef>
          </c:xVal>
          <c:yVal>
            <c:numRef>
              <c:f>'6,7,8,9,10000 RPM '!$Z$4:$Z$363</c:f>
              <c:numCache>
                <c:formatCode>General</c:formatCode>
                <c:ptCount val="360"/>
                <c:pt idx="0">
                  <c:v>1.163</c:v>
                </c:pt>
                <c:pt idx="1">
                  <c:v>1.1519999999999999</c:v>
                </c:pt>
                <c:pt idx="2">
                  <c:v>1.1479999999999999</c:v>
                </c:pt>
                <c:pt idx="3">
                  <c:v>1.127</c:v>
                </c:pt>
                <c:pt idx="4">
                  <c:v>1.115</c:v>
                </c:pt>
                <c:pt idx="5">
                  <c:v>1.111</c:v>
                </c:pt>
                <c:pt idx="6">
                  <c:v>1.1020000000000001</c:v>
                </c:pt>
                <c:pt idx="7">
                  <c:v>1.0940000000000001</c:v>
                </c:pt>
                <c:pt idx="8">
                  <c:v>1.093</c:v>
                </c:pt>
                <c:pt idx="9">
                  <c:v>1.0980000000000001</c:v>
                </c:pt>
                <c:pt idx="10">
                  <c:v>1.093</c:v>
                </c:pt>
                <c:pt idx="11">
                  <c:v>1.0900000000000001</c:v>
                </c:pt>
                <c:pt idx="12">
                  <c:v>1.0900000000000001</c:v>
                </c:pt>
                <c:pt idx="13">
                  <c:v>1.083</c:v>
                </c:pt>
                <c:pt idx="14">
                  <c:v>1.085</c:v>
                </c:pt>
                <c:pt idx="15">
                  <c:v>1.081</c:v>
                </c:pt>
                <c:pt idx="16">
                  <c:v>1.0780000000000001</c:v>
                </c:pt>
                <c:pt idx="17">
                  <c:v>1.0740000000000001</c:v>
                </c:pt>
                <c:pt idx="18">
                  <c:v>1.0649999999999999</c:v>
                </c:pt>
                <c:pt idx="19">
                  <c:v>1.0680000000000001</c:v>
                </c:pt>
                <c:pt idx="20">
                  <c:v>1.0569999999999999</c:v>
                </c:pt>
                <c:pt idx="21">
                  <c:v>1.05</c:v>
                </c:pt>
                <c:pt idx="22">
                  <c:v>1.056</c:v>
                </c:pt>
                <c:pt idx="23">
                  <c:v>1.07</c:v>
                </c:pt>
                <c:pt idx="24">
                  <c:v>1.0640000000000001</c:v>
                </c:pt>
                <c:pt idx="25">
                  <c:v>1.0580000000000001</c:v>
                </c:pt>
                <c:pt idx="26">
                  <c:v>1.08</c:v>
                </c:pt>
                <c:pt idx="27">
                  <c:v>1.0720000000000001</c:v>
                </c:pt>
                <c:pt idx="28">
                  <c:v>1.0489999999999999</c:v>
                </c:pt>
                <c:pt idx="29">
                  <c:v>1.0449999999999999</c:v>
                </c:pt>
                <c:pt idx="30">
                  <c:v>1.038</c:v>
                </c:pt>
                <c:pt idx="31">
                  <c:v>1.0229999999999999</c:v>
                </c:pt>
                <c:pt idx="32">
                  <c:v>1.0089999999999999</c:v>
                </c:pt>
                <c:pt idx="33">
                  <c:v>1.004</c:v>
                </c:pt>
                <c:pt idx="34">
                  <c:v>1.0009999999999999</c:v>
                </c:pt>
                <c:pt idx="35">
                  <c:v>0.98399999999999999</c:v>
                </c:pt>
                <c:pt idx="36">
                  <c:v>0.97599999999999998</c:v>
                </c:pt>
                <c:pt idx="37">
                  <c:v>0.98499999999999999</c:v>
                </c:pt>
                <c:pt idx="38">
                  <c:v>0.97</c:v>
                </c:pt>
                <c:pt idx="39">
                  <c:v>0.96599999999999997</c:v>
                </c:pt>
                <c:pt idx="40">
                  <c:v>0.96099999999999997</c:v>
                </c:pt>
                <c:pt idx="41">
                  <c:v>0.96699999999999997</c:v>
                </c:pt>
                <c:pt idx="42">
                  <c:v>0.96499999999999997</c:v>
                </c:pt>
                <c:pt idx="43">
                  <c:v>0.96299999999999997</c:v>
                </c:pt>
                <c:pt idx="44">
                  <c:v>0.94599999999999995</c:v>
                </c:pt>
                <c:pt idx="45">
                  <c:v>0.94499999999999995</c:v>
                </c:pt>
                <c:pt idx="46">
                  <c:v>0.93100000000000005</c:v>
                </c:pt>
                <c:pt idx="47">
                  <c:v>0.92700000000000005</c:v>
                </c:pt>
                <c:pt idx="48">
                  <c:v>0.93899999999999995</c:v>
                </c:pt>
                <c:pt idx="49">
                  <c:v>0.91800000000000004</c:v>
                </c:pt>
                <c:pt idx="50">
                  <c:v>0.90200000000000002</c:v>
                </c:pt>
                <c:pt idx="51">
                  <c:v>0.9</c:v>
                </c:pt>
                <c:pt idx="52">
                  <c:v>0.877</c:v>
                </c:pt>
                <c:pt idx="53">
                  <c:v>0.873</c:v>
                </c:pt>
                <c:pt idx="54">
                  <c:v>0.88700000000000001</c:v>
                </c:pt>
                <c:pt idx="55">
                  <c:v>0.9</c:v>
                </c:pt>
                <c:pt idx="56">
                  <c:v>0.97</c:v>
                </c:pt>
                <c:pt idx="57">
                  <c:v>1.103</c:v>
                </c:pt>
                <c:pt idx="58">
                  <c:v>1.2230000000000001</c:v>
                </c:pt>
                <c:pt idx="59">
                  <c:v>1.26</c:v>
                </c:pt>
                <c:pt idx="60">
                  <c:v>1.3029999999999999</c:v>
                </c:pt>
                <c:pt idx="61">
                  <c:v>1.4730000000000001</c:v>
                </c:pt>
                <c:pt idx="62">
                  <c:v>1.5209999999999999</c:v>
                </c:pt>
                <c:pt idx="63">
                  <c:v>1.5129999999999999</c:v>
                </c:pt>
                <c:pt idx="64">
                  <c:v>1.53</c:v>
                </c:pt>
                <c:pt idx="65">
                  <c:v>1.5669999999999999</c:v>
                </c:pt>
                <c:pt idx="66">
                  <c:v>1.627</c:v>
                </c:pt>
                <c:pt idx="67">
                  <c:v>1.6910000000000001</c:v>
                </c:pt>
                <c:pt idx="68">
                  <c:v>1.615</c:v>
                </c:pt>
                <c:pt idx="69">
                  <c:v>1.585</c:v>
                </c:pt>
                <c:pt idx="70">
                  <c:v>1.6910000000000001</c:v>
                </c:pt>
                <c:pt idx="71">
                  <c:v>1.81</c:v>
                </c:pt>
                <c:pt idx="72">
                  <c:v>1.927</c:v>
                </c:pt>
                <c:pt idx="73">
                  <c:v>2.101</c:v>
                </c:pt>
                <c:pt idx="74">
                  <c:v>2.218</c:v>
                </c:pt>
                <c:pt idx="75">
                  <c:v>2.2669999999999999</c:v>
                </c:pt>
                <c:pt idx="76">
                  <c:v>2.214</c:v>
                </c:pt>
                <c:pt idx="77">
                  <c:v>2.117</c:v>
                </c:pt>
                <c:pt idx="78">
                  <c:v>2.036</c:v>
                </c:pt>
                <c:pt idx="79">
                  <c:v>2.1779999999999999</c:v>
                </c:pt>
                <c:pt idx="80">
                  <c:v>2.33</c:v>
                </c:pt>
                <c:pt idx="81">
                  <c:v>2.3039999999999998</c:v>
                </c:pt>
                <c:pt idx="82">
                  <c:v>2.1960000000000002</c:v>
                </c:pt>
                <c:pt idx="83">
                  <c:v>2.1589999999999998</c:v>
                </c:pt>
                <c:pt idx="84">
                  <c:v>2.3250000000000002</c:v>
                </c:pt>
                <c:pt idx="85">
                  <c:v>2.4220000000000002</c:v>
                </c:pt>
                <c:pt idx="86">
                  <c:v>2.3980000000000001</c:v>
                </c:pt>
                <c:pt idx="87">
                  <c:v>2.3460000000000001</c:v>
                </c:pt>
                <c:pt idx="88">
                  <c:v>2.2839999999999998</c:v>
                </c:pt>
                <c:pt idx="89">
                  <c:v>2.2999999999999998</c:v>
                </c:pt>
                <c:pt idx="90">
                  <c:v>2.3340000000000001</c:v>
                </c:pt>
                <c:pt idx="91">
                  <c:v>2.4820000000000002</c:v>
                </c:pt>
                <c:pt idx="92">
                  <c:v>2.383</c:v>
                </c:pt>
                <c:pt idx="93">
                  <c:v>2.4049999999999998</c:v>
                </c:pt>
                <c:pt idx="94">
                  <c:v>2.5390000000000001</c:v>
                </c:pt>
                <c:pt idx="95">
                  <c:v>2.6440000000000001</c:v>
                </c:pt>
                <c:pt idx="96">
                  <c:v>2.7090000000000001</c:v>
                </c:pt>
                <c:pt idx="97">
                  <c:v>2.774</c:v>
                </c:pt>
                <c:pt idx="98">
                  <c:v>2.8730000000000002</c:v>
                </c:pt>
                <c:pt idx="99">
                  <c:v>2.8820000000000001</c:v>
                </c:pt>
                <c:pt idx="100">
                  <c:v>2.9860000000000002</c:v>
                </c:pt>
                <c:pt idx="101">
                  <c:v>2.9710000000000001</c:v>
                </c:pt>
                <c:pt idx="102">
                  <c:v>2.9169999999999998</c:v>
                </c:pt>
                <c:pt idx="103">
                  <c:v>2.7719999999999998</c:v>
                </c:pt>
                <c:pt idx="104">
                  <c:v>2.9</c:v>
                </c:pt>
                <c:pt idx="105">
                  <c:v>3.2429999999999999</c:v>
                </c:pt>
                <c:pt idx="106">
                  <c:v>3.415</c:v>
                </c:pt>
                <c:pt idx="107">
                  <c:v>3.5529999999999999</c:v>
                </c:pt>
                <c:pt idx="108">
                  <c:v>3.61</c:v>
                </c:pt>
                <c:pt idx="109">
                  <c:v>3.6909999999999998</c:v>
                </c:pt>
                <c:pt idx="110">
                  <c:v>3.6539999999999999</c:v>
                </c:pt>
                <c:pt idx="111">
                  <c:v>3.58</c:v>
                </c:pt>
                <c:pt idx="112">
                  <c:v>3.508</c:v>
                </c:pt>
                <c:pt idx="113">
                  <c:v>3.7789999999999999</c:v>
                </c:pt>
                <c:pt idx="114">
                  <c:v>4.1139999999999999</c:v>
                </c:pt>
                <c:pt idx="115">
                  <c:v>4.1440000000000001</c:v>
                </c:pt>
                <c:pt idx="116">
                  <c:v>4.2290000000000001</c:v>
                </c:pt>
                <c:pt idx="117">
                  <c:v>4.407</c:v>
                </c:pt>
                <c:pt idx="118">
                  <c:v>4.4039999999999999</c:v>
                </c:pt>
                <c:pt idx="119">
                  <c:v>4.4850000000000003</c:v>
                </c:pt>
                <c:pt idx="120">
                  <c:v>4.766</c:v>
                </c:pt>
                <c:pt idx="121">
                  <c:v>4.9279999999999999</c:v>
                </c:pt>
                <c:pt idx="122">
                  <c:v>4.9779999999999998</c:v>
                </c:pt>
                <c:pt idx="123">
                  <c:v>5.2759999999999998</c:v>
                </c:pt>
                <c:pt idx="124">
                  <c:v>5.2720000000000002</c:v>
                </c:pt>
                <c:pt idx="125">
                  <c:v>5.3250000000000002</c:v>
                </c:pt>
                <c:pt idx="126">
                  <c:v>5.3390000000000004</c:v>
                </c:pt>
                <c:pt idx="127">
                  <c:v>5.5389999999999997</c:v>
                </c:pt>
                <c:pt idx="128">
                  <c:v>6.1310000000000002</c:v>
                </c:pt>
                <c:pt idx="129">
                  <c:v>6.5259999999999998</c:v>
                </c:pt>
                <c:pt idx="130">
                  <c:v>6.6580000000000004</c:v>
                </c:pt>
                <c:pt idx="131">
                  <c:v>6.5289999999999999</c:v>
                </c:pt>
                <c:pt idx="132">
                  <c:v>6.665</c:v>
                </c:pt>
                <c:pt idx="133">
                  <c:v>6.7990000000000004</c:v>
                </c:pt>
                <c:pt idx="134">
                  <c:v>7.44</c:v>
                </c:pt>
                <c:pt idx="135">
                  <c:v>7.6150000000000002</c:v>
                </c:pt>
                <c:pt idx="136">
                  <c:v>7.694</c:v>
                </c:pt>
                <c:pt idx="137">
                  <c:v>7.9349999999999996</c:v>
                </c:pt>
                <c:pt idx="138">
                  <c:v>8.4350000000000005</c:v>
                </c:pt>
                <c:pt idx="139">
                  <c:v>8.843</c:v>
                </c:pt>
                <c:pt idx="140">
                  <c:v>9.1739999999999995</c:v>
                </c:pt>
                <c:pt idx="141">
                  <c:v>9.5009999999999994</c:v>
                </c:pt>
                <c:pt idx="142">
                  <c:v>10.289</c:v>
                </c:pt>
                <c:pt idx="143">
                  <c:v>9.8000000000000007</c:v>
                </c:pt>
                <c:pt idx="144">
                  <c:v>10.348000000000001</c:v>
                </c:pt>
                <c:pt idx="145">
                  <c:v>10.648</c:v>
                </c:pt>
                <c:pt idx="146">
                  <c:v>11.217000000000001</c:v>
                </c:pt>
                <c:pt idx="147">
                  <c:v>12.02</c:v>
                </c:pt>
                <c:pt idx="148">
                  <c:v>12.378</c:v>
                </c:pt>
                <c:pt idx="149">
                  <c:v>12.951000000000001</c:v>
                </c:pt>
                <c:pt idx="150">
                  <c:v>13.129</c:v>
                </c:pt>
                <c:pt idx="151">
                  <c:v>13.827999999999999</c:v>
                </c:pt>
                <c:pt idx="152">
                  <c:v>14.944000000000001</c:v>
                </c:pt>
                <c:pt idx="153">
                  <c:v>14.856</c:v>
                </c:pt>
                <c:pt idx="154">
                  <c:v>14.750999999999999</c:v>
                </c:pt>
                <c:pt idx="155">
                  <c:v>16.071000000000002</c:v>
                </c:pt>
                <c:pt idx="156">
                  <c:v>16.286000000000001</c:v>
                </c:pt>
                <c:pt idx="157">
                  <c:v>17.611999999999998</c:v>
                </c:pt>
                <c:pt idx="158">
                  <c:v>18.207999999999998</c:v>
                </c:pt>
                <c:pt idx="159">
                  <c:v>19.268000000000001</c:v>
                </c:pt>
                <c:pt idx="160">
                  <c:v>19.193999999999999</c:v>
                </c:pt>
                <c:pt idx="161">
                  <c:v>20.280999999999999</c:v>
                </c:pt>
                <c:pt idx="162">
                  <c:v>20.212</c:v>
                </c:pt>
                <c:pt idx="163">
                  <c:v>21.117999999999999</c:v>
                </c:pt>
                <c:pt idx="164">
                  <c:v>22.119</c:v>
                </c:pt>
                <c:pt idx="165">
                  <c:v>22.689</c:v>
                </c:pt>
                <c:pt idx="166">
                  <c:v>23.657</c:v>
                </c:pt>
                <c:pt idx="167">
                  <c:v>24.869</c:v>
                </c:pt>
                <c:pt idx="168">
                  <c:v>25.253</c:v>
                </c:pt>
                <c:pt idx="169">
                  <c:v>25.847999999999999</c:v>
                </c:pt>
                <c:pt idx="170">
                  <c:v>25.97</c:v>
                </c:pt>
                <c:pt idx="171">
                  <c:v>26.306999999999999</c:v>
                </c:pt>
                <c:pt idx="172">
                  <c:v>26.8</c:v>
                </c:pt>
                <c:pt idx="173">
                  <c:v>27.846</c:v>
                </c:pt>
                <c:pt idx="174">
                  <c:v>28.788</c:v>
                </c:pt>
                <c:pt idx="175">
                  <c:v>29.300999999999998</c:v>
                </c:pt>
                <c:pt idx="176">
                  <c:v>29.222999999999999</c:v>
                </c:pt>
                <c:pt idx="177">
                  <c:v>29.347999999999999</c:v>
                </c:pt>
                <c:pt idx="178">
                  <c:v>29.065999999999999</c:v>
                </c:pt>
                <c:pt idx="179">
                  <c:v>28.754999999999999</c:v>
                </c:pt>
                <c:pt idx="180">
                  <c:v>29.684000000000001</c:v>
                </c:pt>
                <c:pt idx="181">
                  <c:v>29.527999999999999</c:v>
                </c:pt>
                <c:pt idx="182">
                  <c:v>29.838999999999999</c:v>
                </c:pt>
                <c:pt idx="183">
                  <c:v>30.135000000000002</c:v>
                </c:pt>
                <c:pt idx="184">
                  <c:v>30.353000000000002</c:v>
                </c:pt>
                <c:pt idx="185">
                  <c:v>29.417999999999999</c:v>
                </c:pt>
                <c:pt idx="186">
                  <c:v>29.388999999999999</c:v>
                </c:pt>
                <c:pt idx="187">
                  <c:v>30.547000000000001</c:v>
                </c:pt>
                <c:pt idx="188">
                  <c:v>31.829000000000001</c:v>
                </c:pt>
                <c:pt idx="189">
                  <c:v>32.521999999999998</c:v>
                </c:pt>
                <c:pt idx="190">
                  <c:v>34.341999999999999</c:v>
                </c:pt>
                <c:pt idx="191">
                  <c:v>35.912999999999997</c:v>
                </c:pt>
                <c:pt idx="192">
                  <c:v>36.53</c:v>
                </c:pt>
                <c:pt idx="193">
                  <c:v>39.106999999999999</c:v>
                </c:pt>
                <c:pt idx="194">
                  <c:v>41.598999999999997</c:v>
                </c:pt>
                <c:pt idx="195">
                  <c:v>44.485999999999997</c:v>
                </c:pt>
                <c:pt idx="196">
                  <c:v>46.491999999999997</c:v>
                </c:pt>
                <c:pt idx="197">
                  <c:v>48.12</c:v>
                </c:pt>
                <c:pt idx="198">
                  <c:v>49.73</c:v>
                </c:pt>
                <c:pt idx="199">
                  <c:v>51.484999999999999</c:v>
                </c:pt>
                <c:pt idx="200">
                  <c:v>53.014000000000003</c:v>
                </c:pt>
                <c:pt idx="201">
                  <c:v>53.357999999999997</c:v>
                </c:pt>
                <c:pt idx="202">
                  <c:v>53.094999999999999</c:v>
                </c:pt>
                <c:pt idx="203">
                  <c:v>52.753999999999998</c:v>
                </c:pt>
                <c:pt idx="204">
                  <c:v>52.856999999999999</c:v>
                </c:pt>
                <c:pt idx="205">
                  <c:v>53.003999999999998</c:v>
                </c:pt>
                <c:pt idx="206">
                  <c:v>52.158999999999999</c:v>
                </c:pt>
                <c:pt idx="207">
                  <c:v>50.69</c:v>
                </c:pt>
                <c:pt idx="208">
                  <c:v>49.944000000000003</c:v>
                </c:pt>
                <c:pt idx="209">
                  <c:v>49.545999999999999</c:v>
                </c:pt>
                <c:pt idx="210">
                  <c:v>48.28</c:v>
                </c:pt>
                <c:pt idx="211">
                  <c:v>46.634</c:v>
                </c:pt>
                <c:pt idx="212">
                  <c:v>45.033000000000001</c:v>
                </c:pt>
                <c:pt idx="213">
                  <c:v>43.777000000000001</c:v>
                </c:pt>
                <c:pt idx="214">
                  <c:v>42.750999999999998</c:v>
                </c:pt>
                <c:pt idx="215">
                  <c:v>41.534999999999997</c:v>
                </c:pt>
                <c:pt idx="216">
                  <c:v>39.795000000000002</c:v>
                </c:pt>
                <c:pt idx="217">
                  <c:v>38.377000000000002</c:v>
                </c:pt>
                <c:pt idx="218">
                  <c:v>37.17</c:v>
                </c:pt>
                <c:pt idx="219">
                  <c:v>36.075000000000003</c:v>
                </c:pt>
                <c:pt idx="220">
                  <c:v>35.103000000000002</c:v>
                </c:pt>
                <c:pt idx="221">
                  <c:v>33.817999999999998</c:v>
                </c:pt>
                <c:pt idx="222">
                  <c:v>32.387999999999998</c:v>
                </c:pt>
                <c:pt idx="223">
                  <c:v>31.331</c:v>
                </c:pt>
                <c:pt idx="224">
                  <c:v>30.648</c:v>
                </c:pt>
                <c:pt idx="225">
                  <c:v>29.716999999999999</c:v>
                </c:pt>
                <c:pt idx="226">
                  <c:v>28.670999999999999</c:v>
                </c:pt>
                <c:pt idx="227">
                  <c:v>27.696999999999999</c:v>
                </c:pt>
                <c:pt idx="228">
                  <c:v>26.616</c:v>
                </c:pt>
                <c:pt idx="229">
                  <c:v>25.9</c:v>
                </c:pt>
                <c:pt idx="230">
                  <c:v>25.277999999999999</c:v>
                </c:pt>
                <c:pt idx="231">
                  <c:v>24.488</c:v>
                </c:pt>
                <c:pt idx="232">
                  <c:v>23.515999999999998</c:v>
                </c:pt>
                <c:pt idx="233">
                  <c:v>22.643999999999998</c:v>
                </c:pt>
                <c:pt idx="234">
                  <c:v>21.995000000000001</c:v>
                </c:pt>
                <c:pt idx="235">
                  <c:v>21.425999999999998</c:v>
                </c:pt>
                <c:pt idx="236">
                  <c:v>20.904</c:v>
                </c:pt>
                <c:pt idx="237">
                  <c:v>20.274999999999999</c:v>
                </c:pt>
                <c:pt idx="238">
                  <c:v>19.497</c:v>
                </c:pt>
                <c:pt idx="239">
                  <c:v>18.852</c:v>
                </c:pt>
                <c:pt idx="240">
                  <c:v>18.445</c:v>
                </c:pt>
                <c:pt idx="241">
                  <c:v>18.126000000000001</c:v>
                </c:pt>
                <c:pt idx="242">
                  <c:v>17.628</c:v>
                </c:pt>
                <c:pt idx="243">
                  <c:v>17.056999999999999</c:v>
                </c:pt>
                <c:pt idx="244">
                  <c:v>16.576000000000001</c:v>
                </c:pt>
                <c:pt idx="245">
                  <c:v>16.106999999999999</c:v>
                </c:pt>
                <c:pt idx="246">
                  <c:v>15.755000000000001</c:v>
                </c:pt>
                <c:pt idx="247">
                  <c:v>15.430999999999999</c:v>
                </c:pt>
                <c:pt idx="248">
                  <c:v>15.132999999999999</c:v>
                </c:pt>
                <c:pt idx="249">
                  <c:v>14.673</c:v>
                </c:pt>
                <c:pt idx="250">
                  <c:v>14.192</c:v>
                </c:pt>
                <c:pt idx="251">
                  <c:v>13.792999999999999</c:v>
                </c:pt>
                <c:pt idx="252">
                  <c:v>13.624000000000001</c:v>
                </c:pt>
                <c:pt idx="253">
                  <c:v>13.38</c:v>
                </c:pt>
                <c:pt idx="254">
                  <c:v>13.083</c:v>
                </c:pt>
                <c:pt idx="255">
                  <c:v>12.701000000000001</c:v>
                </c:pt>
                <c:pt idx="256">
                  <c:v>12.35</c:v>
                </c:pt>
                <c:pt idx="257">
                  <c:v>12.11</c:v>
                </c:pt>
                <c:pt idx="258">
                  <c:v>11.888999999999999</c:v>
                </c:pt>
                <c:pt idx="259">
                  <c:v>11.728999999999999</c:v>
                </c:pt>
                <c:pt idx="260">
                  <c:v>11.494999999999999</c:v>
                </c:pt>
                <c:pt idx="261">
                  <c:v>11.241</c:v>
                </c:pt>
                <c:pt idx="262">
                  <c:v>10.981</c:v>
                </c:pt>
                <c:pt idx="263">
                  <c:v>10.725</c:v>
                </c:pt>
                <c:pt idx="264">
                  <c:v>10.523999999999999</c:v>
                </c:pt>
                <c:pt idx="265">
                  <c:v>10.382</c:v>
                </c:pt>
                <c:pt idx="266">
                  <c:v>10.218999999999999</c:v>
                </c:pt>
                <c:pt idx="267">
                  <c:v>10.034000000000001</c:v>
                </c:pt>
                <c:pt idx="268">
                  <c:v>9.7739999999999991</c:v>
                </c:pt>
                <c:pt idx="269">
                  <c:v>9.5510000000000002</c:v>
                </c:pt>
                <c:pt idx="270">
                  <c:v>9.3710000000000004</c:v>
                </c:pt>
                <c:pt idx="271">
                  <c:v>9.2070000000000007</c:v>
                </c:pt>
                <c:pt idx="272">
                  <c:v>9.048</c:v>
                </c:pt>
                <c:pt idx="273">
                  <c:v>8.8480000000000008</c:v>
                </c:pt>
                <c:pt idx="274">
                  <c:v>8.56</c:v>
                </c:pt>
                <c:pt idx="275">
                  <c:v>8.2319999999999993</c:v>
                </c:pt>
                <c:pt idx="276">
                  <c:v>7.9779999999999998</c:v>
                </c:pt>
                <c:pt idx="277">
                  <c:v>7.7389999999999999</c:v>
                </c:pt>
                <c:pt idx="278">
                  <c:v>7.5359999999999996</c:v>
                </c:pt>
                <c:pt idx="279">
                  <c:v>7.2329999999999997</c:v>
                </c:pt>
                <c:pt idx="280">
                  <c:v>6.9160000000000004</c:v>
                </c:pt>
                <c:pt idx="281">
                  <c:v>6.6109999999999998</c:v>
                </c:pt>
                <c:pt idx="282">
                  <c:v>6.3360000000000003</c:v>
                </c:pt>
                <c:pt idx="283">
                  <c:v>6.05</c:v>
                </c:pt>
                <c:pt idx="284">
                  <c:v>5.8209999999999997</c:v>
                </c:pt>
                <c:pt idx="285">
                  <c:v>5.5419999999999998</c:v>
                </c:pt>
                <c:pt idx="286">
                  <c:v>5.2539999999999996</c:v>
                </c:pt>
                <c:pt idx="287">
                  <c:v>4.9859999999999998</c:v>
                </c:pt>
                <c:pt idx="288">
                  <c:v>4.7480000000000002</c:v>
                </c:pt>
                <c:pt idx="289">
                  <c:v>4.508</c:v>
                </c:pt>
                <c:pt idx="290">
                  <c:v>4.3150000000000004</c:v>
                </c:pt>
                <c:pt idx="291">
                  <c:v>4.1360000000000001</c:v>
                </c:pt>
                <c:pt idx="292">
                  <c:v>3.9359999999999999</c:v>
                </c:pt>
                <c:pt idx="293">
                  <c:v>3.7429999999999999</c:v>
                </c:pt>
                <c:pt idx="294">
                  <c:v>3.5489999999999999</c:v>
                </c:pt>
                <c:pt idx="295">
                  <c:v>3.3690000000000002</c:v>
                </c:pt>
                <c:pt idx="296">
                  <c:v>3.2269999999999999</c:v>
                </c:pt>
                <c:pt idx="297">
                  <c:v>3.0979999999999999</c:v>
                </c:pt>
                <c:pt idx="298">
                  <c:v>2.9489999999999998</c:v>
                </c:pt>
                <c:pt idx="299">
                  <c:v>2.7909999999999999</c:v>
                </c:pt>
                <c:pt idx="300">
                  <c:v>2.6269999999999998</c:v>
                </c:pt>
                <c:pt idx="301">
                  <c:v>2.4540000000000002</c:v>
                </c:pt>
                <c:pt idx="302">
                  <c:v>2.3090000000000002</c:v>
                </c:pt>
                <c:pt idx="303">
                  <c:v>2.206</c:v>
                </c:pt>
                <c:pt idx="304">
                  <c:v>2.0640000000000001</c:v>
                </c:pt>
                <c:pt idx="305">
                  <c:v>1.95</c:v>
                </c:pt>
                <c:pt idx="306">
                  <c:v>1.8480000000000001</c:v>
                </c:pt>
                <c:pt idx="307">
                  <c:v>1.7250000000000001</c:v>
                </c:pt>
                <c:pt idx="308">
                  <c:v>1.615</c:v>
                </c:pt>
                <c:pt idx="309">
                  <c:v>1.51</c:v>
                </c:pt>
                <c:pt idx="310">
                  <c:v>1.4279999999999999</c:v>
                </c:pt>
                <c:pt idx="311">
                  <c:v>1.361</c:v>
                </c:pt>
                <c:pt idx="312">
                  <c:v>1.2869999999999999</c:v>
                </c:pt>
                <c:pt idx="313">
                  <c:v>1.2350000000000001</c:v>
                </c:pt>
                <c:pt idx="314">
                  <c:v>1.198</c:v>
                </c:pt>
                <c:pt idx="315">
                  <c:v>1.149</c:v>
                </c:pt>
                <c:pt idx="316">
                  <c:v>1.111</c:v>
                </c:pt>
                <c:pt idx="317">
                  <c:v>1.0900000000000001</c:v>
                </c:pt>
                <c:pt idx="318">
                  <c:v>1.042</c:v>
                </c:pt>
                <c:pt idx="319">
                  <c:v>1.014</c:v>
                </c:pt>
                <c:pt idx="320">
                  <c:v>0.997</c:v>
                </c:pt>
                <c:pt idx="321">
                  <c:v>0.95899999999999996</c:v>
                </c:pt>
                <c:pt idx="322">
                  <c:v>0.99</c:v>
                </c:pt>
                <c:pt idx="323">
                  <c:v>0.97699999999999998</c:v>
                </c:pt>
                <c:pt idx="324">
                  <c:v>0.95499999999999996</c:v>
                </c:pt>
                <c:pt idx="325">
                  <c:v>0.98599999999999999</c:v>
                </c:pt>
                <c:pt idx="326">
                  <c:v>0.96199999999999997</c:v>
                </c:pt>
                <c:pt idx="327">
                  <c:v>0.95599999999999996</c:v>
                </c:pt>
                <c:pt idx="328">
                  <c:v>0.98399999999999999</c:v>
                </c:pt>
                <c:pt idx="329">
                  <c:v>1.01</c:v>
                </c:pt>
                <c:pt idx="330">
                  <c:v>1.036</c:v>
                </c:pt>
                <c:pt idx="331">
                  <c:v>1.0249999999999999</c:v>
                </c:pt>
                <c:pt idx="332">
                  <c:v>1.0409999999999999</c:v>
                </c:pt>
                <c:pt idx="333">
                  <c:v>1.0429999999999999</c:v>
                </c:pt>
                <c:pt idx="334">
                  <c:v>1.032</c:v>
                </c:pt>
                <c:pt idx="335">
                  <c:v>1.0329999999999999</c:v>
                </c:pt>
                <c:pt idx="336">
                  <c:v>1.026</c:v>
                </c:pt>
                <c:pt idx="337">
                  <c:v>1.0580000000000001</c:v>
                </c:pt>
                <c:pt idx="338">
                  <c:v>1.0649999999999999</c:v>
                </c:pt>
                <c:pt idx="339">
                  <c:v>1.089</c:v>
                </c:pt>
                <c:pt idx="340">
                  <c:v>1.0960000000000001</c:v>
                </c:pt>
                <c:pt idx="341">
                  <c:v>1.071</c:v>
                </c:pt>
                <c:pt idx="342">
                  <c:v>1.0900000000000001</c:v>
                </c:pt>
                <c:pt idx="343">
                  <c:v>1.1120000000000001</c:v>
                </c:pt>
                <c:pt idx="344">
                  <c:v>1.107</c:v>
                </c:pt>
                <c:pt idx="345">
                  <c:v>1.107</c:v>
                </c:pt>
                <c:pt idx="346">
                  <c:v>1.113</c:v>
                </c:pt>
                <c:pt idx="347">
                  <c:v>1.115</c:v>
                </c:pt>
                <c:pt idx="348">
                  <c:v>1.113</c:v>
                </c:pt>
                <c:pt idx="349">
                  <c:v>1.1180000000000001</c:v>
                </c:pt>
                <c:pt idx="350">
                  <c:v>1.1220000000000001</c:v>
                </c:pt>
                <c:pt idx="351">
                  <c:v>1.1279999999999999</c:v>
                </c:pt>
                <c:pt idx="352">
                  <c:v>1.135</c:v>
                </c:pt>
                <c:pt idx="353">
                  <c:v>1.1519999999999999</c:v>
                </c:pt>
                <c:pt idx="354">
                  <c:v>1.159</c:v>
                </c:pt>
                <c:pt idx="355">
                  <c:v>1.167</c:v>
                </c:pt>
                <c:pt idx="356">
                  <c:v>1.173</c:v>
                </c:pt>
                <c:pt idx="357">
                  <c:v>1.167</c:v>
                </c:pt>
                <c:pt idx="358">
                  <c:v>1.175</c:v>
                </c:pt>
                <c:pt idx="359">
                  <c:v>1.169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0C7-48DC-9606-AC2C1B926633}"/>
            </c:ext>
          </c:extLst>
        </c:ser>
        <c:ser>
          <c:idx val="3"/>
          <c:order val="3"/>
          <c:tx>
            <c:v>9000RPM</c:v>
          </c:tx>
          <c:marker>
            <c:symbol val="none"/>
          </c:marker>
          <c:xVal>
            <c:numRef>
              <c:f>'6,7,8,9,10000 RPM '!$AL$4:$AL$363</c:f>
              <c:numCache>
                <c:formatCode>General</c:formatCode>
                <c:ptCount val="360"/>
                <c:pt idx="0">
                  <c:v>9.669288709751603E-4</c:v>
                </c:pt>
                <c:pt idx="1">
                  <c:v>9.6688096183407933E-4</c:v>
                </c:pt>
                <c:pt idx="2">
                  <c:v>9.6673723276653192E-4</c:v>
                </c:pt>
                <c:pt idx="3">
                  <c:v>9.6649767885373893E-4</c:v>
                </c:pt>
                <c:pt idx="4">
                  <c:v>9.6616229194486012E-4</c:v>
                </c:pt>
                <c:pt idx="5">
                  <c:v>9.6573106072769105E-4</c:v>
                </c:pt>
                <c:pt idx="6">
                  <c:v>9.6520397082766694E-4</c:v>
                </c:pt>
                <c:pt idx="7">
                  <c:v>9.6458100493519369E-4</c:v>
                </c:pt>
                <c:pt idx="8">
                  <c:v>9.6386214296133646E-4</c:v>
                </c:pt>
                <c:pt idx="9">
                  <c:v>9.6304736222190446E-4</c:v>
                </c:pt>
                <c:pt idx="10">
                  <c:v>9.6213663764996716E-4</c:v>
                </c:pt>
                <c:pt idx="11">
                  <c:v>9.6112994203684829E-4</c:v>
                </c:pt>
                <c:pt idx="12">
                  <c:v>9.6002724630164186E-4</c:v>
                </c:pt>
                <c:pt idx="13">
                  <c:v>9.5882851978929527E-4</c:v>
                </c:pt>
                <c:pt idx="14">
                  <c:v>9.575337305973065E-4</c:v>
                </c:pt>
                <c:pt idx="15">
                  <c:v>9.5614284593107789E-4</c:v>
                </c:pt>
                <c:pt idx="16">
                  <c:v>9.5465583248796355E-4</c:v>
                </c:pt>
                <c:pt idx="17">
                  <c:v>9.5307265687004741E-4</c:v>
                </c:pt>
                <c:pt idx="18">
                  <c:v>9.5139328602567225E-4</c:v>
                </c:pt>
                <c:pt idx="19">
                  <c:v>9.4961768771973602E-4</c:v>
                </c:pt>
                <c:pt idx="20">
                  <c:v>9.4774583103275829E-4</c:v>
                </c:pt>
                <c:pt idx="21">
                  <c:v>9.4577768688869997E-4</c:v>
                </c:pt>
                <c:pt idx="22">
                  <c:v>9.4371322861150787E-4</c:v>
                </c:pt>
                <c:pt idx="23">
                  <c:v>9.4155243251032846E-4</c:v>
                </c:pt>
                <c:pt idx="24">
                  <c:v>9.3929527849332002E-4</c:v>
                </c:pt>
                <c:pt idx="25">
                  <c:v>9.3694175070995454E-4</c:v>
                </c:pt>
                <c:pt idx="26">
                  <c:v>9.3449183822168246E-4</c:v>
                </c:pt>
                <c:pt idx="27">
                  <c:v>9.319455357007934E-4</c:v>
                </c:pt>
                <c:pt idx="28">
                  <c:v>9.2930284415727274E-4</c:v>
                </c:pt>
                <c:pt idx="29">
                  <c:v>9.2656377169341234E-4</c:v>
                </c:pt>
                <c:pt idx="30">
                  <c:v>9.237283342858958E-4</c:v>
                </c:pt>
                <c:pt idx="31">
                  <c:v>9.2079655659502429E-4</c:v>
                </c:pt>
                <c:pt idx="32">
                  <c:v>9.1776847280070984E-4</c:v>
                </c:pt>
                <c:pt idx="33">
                  <c:v>9.146441274647994E-4</c:v>
                </c:pt>
                <c:pt idx="34">
                  <c:v>9.1142357641924249E-4</c:v>
                </c:pt>
                <c:pt idx="35">
                  <c:v>9.0810688767955659E-4</c:v>
                </c:pt>
                <c:pt idx="36">
                  <c:v>9.046941423829746E-4</c:v>
                </c:pt>
                <c:pt idx="37">
                  <c:v>9.011854357505951E-4</c:v>
                </c:pt>
                <c:pt idx="38">
                  <c:v>8.9758087807279257E-4</c:v>
                </c:pt>
                <c:pt idx="39">
                  <c:v>8.9388059571705793E-4</c:v>
                </c:pt>
                <c:pt idx="40">
                  <c:v>8.9008473215737463E-4</c:v>
                </c:pt>
                <c:pt idx="41">
                  <c:v>8.8619344902415615E-4</c:v>
                </c:pt>
                <c:pt idx="42">
                  <c:v>8.8220692717367775E-4</c:v>
                </c:pt>
                <c:pt idx="43">
                  <c:v>8.7812536777586998E-4</c:v>
                </c:pt>
                <c:pt idx="44">
                  <c:v>8.7394899341923309E-4</c:v>
                </c:pt>
                <c:pt idx="45">
                  <c:v>8.6967804923156634E-4</c:v>
                </c:pt>
                <c:pt idx="46">
                  <c:v>8.6531280401509509E-4</c:v>
                </c:pt>
                <c:pt idx="47">
                  <c:v>8.6085355139450153E-4</c:v>
                </c:pt>
                <c:pt idx="48">
                  <c:v>8.5630061097626887E-4</c:v>
                </c:pt>
                <c:pt idx="49">
                  <c:v>8.516543295176525E-4</c:v>
                </c:pt>
                <c:pt idx="50">
                  <c:v>8.4691508210350472E-4</c:v>
                </c:pt>
                <c:pt idx="51">
                  <c:v>8.4208327332908092E-4</c:v>
                </c:pt>
                <c:pt idx="52">
                  <c:v>8.3715933848687099E-4</c:v>
                </c:pt>
                <c:pt idx="53">
                  <c:v>8.3214374475539953E-4</c:v>
                </c:pt>
                <c:pt idx="54">
                  <c:v>8.2703699238785794E-4</c:v>
                </c:pt>
                <c:pt idx="55">
                  <c:v>8.2183961589834273E-4</c:v>
                </c:pt>
                <c:pt idx="56">
                  <c:v>8.1655218524338434E-4</c:v>
                </c:pt>
                <c:pt idx="57">
                  <c:v>8.1117530699638266E-4</c:v>
                </c:pt>
                <c:pt idx="58">
                  <c:v>8.0570962551247606E-4</c:v>
                </c:pt>
                <c:pt idx="59">
                  <c:v>8.0015582408130806E-4</c:v>
                </c:pt>
                <c:pt idx="60">
                  <c:v>7.9451462606508266E-4</c:v>
                </c:pt>
                <c:pt idx="61">
                  <c:v>7.8878679601924616E-4</c:v>
                </c:pt>
                <c:pt idx="62">
                  <c:v>7.8297314079306499E-4</c:v>
                </c:pt>
                <c:pt idx="63">
                  <c:v>7.7707451060733625E-4</c:v>
                </c:pt>
                <c:pt idx="64">
                  <c:v>7.7109180010641602E-4</c:v>
                </c:pt>
                <c:pt idx="65">
                  <c:v>7.6502594938172039E-4</c:v>
                </c:pt>
                <c:pt idx="66">
                  <c:v>7.5887794496383204E-4</c:v>
                </c:pt>
                <c:pt idx="67">
                  <c:v>7.5264882078032497E-4</c:v>
                </c:pt>
                <c:pt idx="68">
                  <c:v>7.4633965907641784E-4</c:v>
                </c:pt>
                <c:pt idx="69">
                  <c:v>7.3995159129556566E-4</c:v>
                </c:pt>
                <c:pt idx="70">
                  <c:v>7.334857989171156E-4</c:v>
                </c:pt>
                <c:pt idx="71">
                  <c:v>7.2694351424817439E-4</c:v>
                </c:pt>
                <c:pt idx="72">
                  <c:v>7.2032602116686923E-4</c:v>
                </c:pt>
                <c:pt idx="73">
                  <c:v>7.1363465581423115E-4</c:v>
                </c:pt>
                <c:pt idx="74">
                  <c:v>7.0687080723197979E-4</c:v>
                </c:pt>
                <c:pt idx="75">
                  <c:v>7.0003591794356589E-4</c:v>
                </c:pt>
                <c:pt idx="76">
                  <c:v>6.9313148447589098E-4</c:v>
                </c:pt>
                <c:pt idx="77">
                  <c:v>6.8615905781922834E-4</c:v>
                </c:pt>
                <c:pt idx="78">
                  <c:v>6.7912024382295755E-4</c:v>
                </c:pt>
                <c:pt idx="79">
                  <c:v>6.7201670352483962E-4</c:v>
                </c:pt>
                <c:pt idx="80">
                  <c:v>6.6485015341168031E-4</c:v>
                </c:pt>
                <c:pt idx="81">
                  <c:v>6.5762236560936121E-4</c:v>
                </c:pt>
                <c:pt idx="82">
                  <c:v>6.5033516800035618E-4</c:v>
                </c:pt>
                <c:pt idx="83">
                  <c:v>6.4299044426699772E-4</c:v>
                </c:pt>
                <c:pt idx="84">
                  <c:v>6.3559013385892666E-4</c:v>
                </c:pt>
                <c:pt idx="85">
                  <c:v>6.2813623188331079E-4</c:v>
                </c:pt>
                <c:pt idx="86">
                  <c:v>6.2063078891660191E-4</c:v>
                </c:pt>
                <c:pt idx="87">
                  <c:v>6.1307591073677271E-4</c:v>
                </c:pt>
                <c:pt idx="88">
                  <c:v>6.054737579751716E-4</c:v>
                </c:pt>
                <c:pt idx="89">
                  <c:v>5.9782654568730869E-4</c:v>
                </c:pt>
                <c:pt idx="90">
                  <c:v>5.9013654284209723E-4</c:v>
                </c:pt>
                <c:pt idx="91">
                  <c:v>5.8240607172926179E-4</c:v>
                </c:pt>
                <c:pt idx="92">
                  <c:v>5.7463750728482712E-4</c:v>
                </c:pt>
                <c:pt idx="93">
                  <c:v>5.6683327633480821E-4</c:v>
                </c:pt>
                <c:pt idx="94">
                  <c:v>5.5899585675741866E-4</c:v>
                </c:pt>
                <c:pt idx="95">
                  <c:v>5.5112777656431567E-4</c:v>
                </c:pt>
                <c:pt idx="96">
                  <c:v>5.4323161290160743E-4</c:v>
                </c:pt>
                <c:pt idx="97">
                  <c:v>5.3530999097153495E-4</c:v>
                </c:pt>
                <c:pt idx="98">
                  <c:v>5.2736558287594772E-4</c:v>
                </c:pt>
                <c:pt idx="99">
                  <c:v>5.1940110638286916E-4</c:v>
                </c:pt>
                <c:pt idx="100">
                  <c:v>5.1141932361764423E-4</c:v>
                </c:pt>
                <c:pt idx="101">
                  <c:v>5.0342303968033272E-4</c:v>
                </c:pt>
                <c:pt idx="102">
                  <c:v>4.9541510119119044E-4</c:v>
                </c:pt>
                <c:pt idx="103">
                  <c:v>4.8739839476623836E-4</c:v>
                </c:pt>
                <c:pt idx="104">
                  <c:v>4.793758454250816E-4</c:v>
                </c:pt>
                <c:pt idx="105">
                  <c:v>4.713504149332896E-4</c:v>
                </c:pt>
                <c:pt idx="106">
                  <c:v>4.6332510008177978E-4</c:v>
                </c:pt>
                <c:pt idx="107">
                  <c:v>4.5530293090578528E-4</c:v>
                </c:pt>
                <c:pt idx="108">
                  <c:v>4.4728696884610043E-4</c:v>
                </c:pt>
                <c:pt idx="109">
                  <c:v>4.3928030485540829E-4</c:v>
                </c:pt>
                <c:pt idx="110">
                  <c:v>4.3128605745258925E-4</c:v>
                </c:pt>
                <c:pt idx="111">
                  <c:v>4.2330737072800379E-4</c:v>
                </c:pt>
                <c:pt idx="112">
                  <c:v>4.1534741230280685E-4</c:v>
                </c:pt>
                <c:pt idx="113">
                  <c:v>4.0740937124542607E-4</c:v>
                </c:pt>
                <c:pt idx="114">
                  <c:v>3.9949645594838305E-4</c:v>
                </c:pt>
                <c:pt idx="115">
                  <c:v>3.9161189196868212E-4</c:v>
                </c:pt>
                <c:pt idx="116">
                  <c:v>3.8375891983501956E-4</c:v>
                </c:pt>
                <c:pt idx="117">
                  <c:v>3.7594079282509026E-4</c:v>
                </c:pt>
                <c:pt idx="118">
                  <c:v>3.6816077471627537E-4</c:v>
                </c:pt>
                <c:pt idx="119">
                  <c:v>3.6042213751299784E-4</c:v>
                </c:pt>
                <c:pt idx="120">
                  <c:v>3.5272815915401805E-4</c:v>
                </c:pt>
                <c:pt idx="121">
                  <c:v>3.4508212120292977E-4</c:v>
                </c:pt>
                <c:pt idx="122">
                  <c:v>3.3748730652507911E-4</c:v>
                </c:pt>
                <c:pt idx="123">
                  <c:v>3.2994699695410186E-4</c:v>
                </c:pt>
                <c:pt idx="124">
                  <c:v>3.2246447095122193E-4</c:v>
                </c:pt>
                <c:pt idx="125">
                  <c:v>3.1504300126040707E-4</c:v>
                </c:pt>
                <c:pt idx="126">
                  <c:v>3.0768585256241718E-4</c:v>
                </c:pt>
                <c:pt idx="127">
                  <c:v>3.0039627913071147E-4</c:v>
                </c:pt>
                <c:pt idx="128">
                  <c:v>2.9317752249211873E-4</c:v>
                </c:pt>
                <c:pt idx="129">
                  <c:v>2.8603280909508648E-4</c:v>
                </c:pt>
                <c:pt idx="130">
                  <c:v>2.7896534798825545E-4</c:v>
                </c:pt>
                <c:pt idx="131">
                  <c:v>2.7197832851201271E-4</c:v>
                </c:pt>
                <c:pt idx="132">
                  <c:v>2.6507491800559224E-4</c:v>
                </c:pt>
                <c:pt idx="133">
                  <c:v>2.5825825953219899E-4</c:v>
                </c:pt>
                <c:pt idx="134">
                  <c:v>2.5153146962453928E-4</c:v>
                </c:pt>
                <c:pt idx="135">
                  <c:v>2.4489763605304622E-4</c:v>
                </c:pt>
                <c:pt idx="136">
                  <c:v>2.3835981561898644E-4</c:v>
                </c:pt>
                <c:pt idx="137">
                  <c:v>2.319210319745453E-4</c:v>
                </c:pt>
                <c:pt idx="138">
                  <c:v>2.2558427347188251E-4</c:v>
                </c:pt>
                <c:pt idx="139">
                  <c:v>2.1935249104305379E-4</c:v>
                </c:pt>
                <c:pt idx="140">
                  <c:v>2.1322859611260002E-4</c:v>
                </c:pt>
                <c:pt idx="141">
                  <c:v>2.072154585445027E-4</c:v>
                </c:pt>
                <c:pt idx="142">
                  <c:v>2.0131590462511433E-4</c:v>
                </c:pt>
                <c:pt idx="143">
                  <c:v>1.955327150835759E-4</c:v>
                </c:pt>
                <c:pt idx="144">
                  <c:v>1.8986862315114114E-4</c:v>
                </c:pt>
                <c:pt idx="145">
                  <c:v>1.8432631266073737E-4</c:v>
                </c:pt>
                <c:pt idx="146">
                  <c:v>1.7890841618800802E-4</c:v>
                </c:pt>
                <c:pt idx="147">
                  <c:v>1.7361751323498962E-4</c:v>
                </c:pt>
                <c:pt idx="148">
                  <c:v>1.6845612845750542E-4</c:v>
                </c:pt>
                <c:pt idx="149">
                  <c:v>1.6342672993726373E-4</c:v>
                </c:pt>
                <c:pt idx="150">
                  <c:v>1.5853172749958505E-4</c:v>
                </c:pt>
                <c:pt idx="151">
                  <c:v>1.5377347107760502E-4</c:v>
                </c:pt>
                <c:pt idx="152">
                  <c:v>1.4915424912372374E-4</c:v>
                </c:pt>
                <c:pt idx="153">
                  <c:v>1.4467628706901924E-4</c:v>
                </c:pt>
                <c:pt idx="154">
                  <c:v>1.4034174583126469E-4</c:v>
                </c:pt>
                <c:pt idx="155">
                  <c:v>1.3615272037214017E-4</c:v>
                </c:pt>
                <c:pt idx="156">
                  <c:v>1.3211123830416755E-4</c:v>
                </c:pt>
                <c:pt idx="157">
                  <c:v>1.2821925854784654E-4</c:v>
                </c:pt>
                <c:pt idx="158">
                  <c:v>1.2447867003942102E-4</c:v>
                </c:pt>
                <c:pt idx="159">
                  <c:v>1.2089129048965279E-4</c:v>
                </c:pt>
                <c:pt idx="160">
                  <c:v>1.1745886519394763E-4</c:v>
                </c:pt>
                <c:pt idx="161">
                  <c:v>1.1418306589412685E-4</c:v>
                </c:pt>
                <c:pt idx="162">
                  <c:v>1.1106548969210958E-4</c:v>
                </c:pt>
                <c:pt idx="163">
                  <c:v>1.0810765801573283E-4</c:v>
                </c:pt>
                <c:pt idx="164">
                  <c:v>1.0531101563690748E-4</c:v>
                </c:pt>
                <c:pt idx="165">
                  <c:v>1.0267692974228131E-4</c:v>
                </c:pt>
                <c:pt idx="166">
                  <c:v>1.0020668905655064E-4</c:v>
                </c:pt>
                <c:pt idx="167">
                  <c:v>9.7901503018546761E-5</c:v>
                </c:pt>
                <c:pt idx="168">
                  <c:v>9.5762501010196447E-5</c:v>
                </c:pt>
                <c:pt idx="169">
                  <c:v>9.3790731638442357E-5</c:v>
                </c:pt>
                <c:pt idx="170">
                  <c:v>9.1987162070191711E-5</c:v>
                </c:pt>
                <c:pt idx="171">
                  <c:v>9.0352677420348106E-5</c:v>
                </c:pt>
                <c:pt idx="172">
                  <c:v>8.8888080192973105E-5</c:v>
                </c:pt>
                <c:pt idx="173">
                  <c:v>8.7594089775606737E-5</c:v>
                </c:pt>
                <c:pt idx="174">
                  <c:v>8.6471341986777024E-5</c:v>
                </c:pt>
                <c:pt idx="175">
                  <c:v>8.5520388676717081E-5</c:v>
                </c:pt>
                <c:pt idx="176">
                  <c:v>8.4741697381301274E-5</c:v>
                </c:pt>
                <c:pt idx="177">
                  <c:v>8.4135651029212277E-5</c:v>
                </c:pt>
                <c:pt idx="178">
                  <c:v>8.3702547702345356E-5</c:v>
                </c:pt>
                <c:pt idx="179">
                  <c:v>8.3442600449452846E-5</c:v>
                </c:pt>
                <c:pt idx="180">
                  <c:v>8.3355937153031058E-5</c:v>
                </c:pt>
                <c:pt idx="181">
                  <c:v>8.3442600449452846E-5</c:v>
                </c:pt>
                <c:pt idx="182">
                  <c:v>8.3702547702345356E-5</c:v>
                </c:pt>
                <c:pt idx="183">
                  <c:v>8.4135651029212277E-5</c:v>
                </c:pt>
                <c:pt idx="184">
                  <c:v>8.4741697381301274E-5</c:v>
                </c:pt>
                <c:pt idx="185">
                  <c:v>8.5520388676717081E-5</c:v>
                </c:pt>
                <c:pt idx="186">
                  <c:v>8.6471341986777024E-5</c:v>
                </c:pt>
                <c:pt idx="187">
                  <c:v>8.7594089775606737E-5</c:v>
                </c:pt>
                <c:pt idx="188">
                  <c:v>8.8888080192973105E-5</c:v>
                </c:pt>
                <c:pt idx="189">
                  <c:v>9.0352677420348106E-5</c:v>
                </c:pt>
                <c:pt idx="190">
                  <c:v>9.1987162070191711E-5</c:v>
                </c:pt>
                <c:pt idx="191">
                  <c:v>9.3790731638442357E-5</c:v>
                </c:pt>
                <c:pt idx="192">
                  <c:v>9.5762501010196447E-5</c:v>
                </c:pt>
                <c:pt idx="193">
                  <c:v>9.7901503018546761E-5</c:v>
                </c:pt>
                <c:pt idx="194">
                  <c:v>1.0020668905655064E-4</c:v>
                </c:pt>
                <c:pt idx="195">
                  <c:v>1.0267692974228131E-4</c:v>
                </c:pt>
                <c:pt idx="196">
                  <c:v>1.0531101563690748E-4</c:v>
                </c:pt>
                <c:pt idx="197">
                  <c:v>1.0810765801573283E-4</c:v>
                </c:pt>
                <c:pt idx="198">
                  <c:v>1.1106548969210958E-4</c:v>
                </c:pt>
                <c:pt idx="199">
                  <c:v>1.1418306589412685E-4</c:v>
                </c:pt>
                <c:pt idx="200">
                  <c:v>1.1745886519394763E-4</c:v>
                </c:pt>
                <c:pt idx="201">
                  <c:v>1.2089129048965279E-4</c:v>
                </c:pt>
                <c:pt idx="202">
                  <c:v>1.2447867003942102E-4</c:v>
                </c:pt>
                <c:pt idx="203">
                  <c:v>1.2821925854784654E-4</c:v>
                </c:pt>
                <c:pt idx="204">
                  <c:v>1.3211123830416755E-4</c:v>
                </c:pt>
                <c:pt idx="205">
                  <c:v>1.3615272037214017E-4</c:v>
                </c:pt>
                <c:pt idx="206">
                  <c:v>1.4034174583126469E-4</c:v>
                </c:pt>
                <c:pt idx="207">
                  <c:v>1.4467628706901924E-4</c:v>
                </c:pt>
                <c:pt idx="208">
                  <c:v>1.4915424912372374E-4</c:v>
                </c:pt>
                <c:pt idx="209">
                  <c:v>1.5377347107760502E-4</c:v>
                </c:pt>
                <c:pt idx="210">
                  <c:v>1.5853172749958505E-4</c:v>
                </c:pt>
                <c:pt idx="211">
                  <c:v>1.6342672993726373E-4</c:v>
                </c:pt>
                <c:pt idx="212">
                  <c:v>1.6845612845750542E-4</c:v>
                </c:pt>
                <c:pt idx="213">
                  <c:v>1.7361751323498962E-4</c:v>
                </c:pt>
                <c:pt idx="214">
                  <c:v>1.7890841618800802E-4</c:v>
                </c:pt>
                <c:pt idx="215">
                  <c:v>1.8432631266073737E-4</c:v>
                </c:pt>
                <c:pt idx="216">
                  <c:v>1.8986862315114114E-4</c:v>
                </c:pt>
                <c:pt idx="217">
                  <c:v>1.955327150835759E-4</c:v>
                </c:pt>
                <c:pt idx="218">
                  <c:v>2.0131590462511433E-4</c:v>
                </c:pt>
                <c:pt idx="219">
                  <c:v>2.072154585445027E-4</c:v>
                </c:pt>
                <c:pt idx="220">
                  <c:v>2.1322859611260002E-4</c:v>
                </c:pt>
                <c:pt idx="221">
                  <c:v>2.1935249104305379E-4</c:v>
                </c:pt>
                <c:pt idx="222">
                  <c:v>2.2558427347188251E-4</c:v>
                </c:pt>
                <c:pt idx="223">
                  <c:v>2.319210319745453E-4</c:v>
                </c:pt>
                <c:pt idx="224">
                  <c:v>2.3835981561898644E-4</c:v>
                </c:pt>
                <c:pt idx="225">
                  <c:v>2.4489763605304622E-4</c:v>
                </c:pt>
                <c:pt idx="226">
                  <c:v>2.5153146962453928E-4</c:v>
                </c:pt>
                <c:pt idx="227">
                  <c:v>2.5825825953219899E-4</c:v>
                </c:pt>
                <c:pt idx="228">
                  <c:v>2.6507491800559224E-4</c:v>
                </c:pt>
                <c:pt idx="229">
                  <c:v>2.7197832851201271E-4</c:v>
                </c:pt>
                <c:pt idx="230">
                  <c:v>2.7896534798825545E-4</c:v>
                </c:pt>
                <c:pt idx="231">
                  <c:v>2.8603280909508648E-4</c:v>
                </c:pt>
                <c:pt idx="232">
                  <c:v>2.9317752249211873E-4</c:v>
                </c:pt>
                <c:pt idx="233">
                  <c:v>3.0039627913071147E-4</c:v>
                </c:pt>
                <c:pt idx="234">
                  <c:v>3.0768585256241718E-4</c:v>
                </c:pt>
                <c:pt idx="235">
                  <c:v>3.1504300126040707E-4</c:v>
                </c:pt>
                <c:pt idx="236">
                  <c:v>3.2246447095122193E-4</c:v>
                </c:pt>
                <c:pt idx="237">
                  <c:v>3.2994699695410186E-4</c:v>
                </c:pt>
                <c:pt idx="238">
                  <c:v>3.3748730652507911E-4</c:v>
                </c:pt>
                <c:pt idx="239">
                  <c:v>3.4508212120292977E-4</c:v>
                </c:pt>
                <c:pt idx="240">
                  <c:v>3.5272815915401805E-4</c:v>
                </c:pt>
                <c:pt idx="241">
                  <c:v>3.6042213751299784E-4</c:v>
                </c:pt>
                <c:pt idx="242">
                  <c:v>3.6816077471627537E-4</c:v>
                </c:pt>
                <c:pt idx="243">
                  <c:v>3.7594079282509026E-4</c:v>
                </c:pt>
                <c:pt idx="244">
                  <c:v>3.8375891983501956E-4</c:v>
                </c:pt>
                <c:pt idx="245">
                  <c:v>3.9161189196868212E-4</c:v>
                </c:pt>
                <c:pt idx="246">
                  <c:v>3.9949645594838305E-4</c:v>
                </c:pt>
                <c:pt idx="247">
                  <c:v>4.0740937124542607E-4</c:v>
                </c:pt>
                <c:pt idx="248">
                  <c:v>4.1534741230280685E-4</c:v>
                </c:pt>
                <c:pt idx="249">
                  <c:v>4.2330737072800379E-4</c:v>
                </c:pt>
                <c:pt idx="250">
                  <c:v>4.3128605745258925E-4</c:v>
                </c:pt>
                <c:pt idx="251">
                  <c:v>4.3928030485540829E-4</c:v>
                </c:pt>
                <c:pt idx="252">
                  <c:v>4.4728696884610043E-4</c:v>
                </c:pt>
                <c:pt idx="253">
                  <c:v>4.5530293090578528E-4</c:v>
                </c:pt>
                <c:pt idx="254">
                  <c:v>4.6332510008177978E-4</c:v>
                </c:pt>
                <c:pt idx="255">
                  <c:v>4.713504149332896E-4</c:v>
                </c:pt>
                <c:pt idx="256">
                  <c:v>4.793758454250816E-4</c:v>
                </c:pt>
                <c:pt idx="257">
                  <c:v>4.8739839476623836E-4</c:v>
                </c:pt>
                <c:pt idx="258">
                  <c:v>4.9541510119119044E-4</c:v>
                </c:pt>
                <c:pt idx="259">
                  <c:v>5.0342303968033272E-4</c:v>
                </c:pt>
                <c:pt idx="260">
                  <c:v>5.1141932361764423E-4</c:v>
                </c:pt>
                <c:pt idx="261">
                  <c:v>5.1940110638286916E-4</c:v>
                </c:pt>
                <c:pt idx="262">
                  <c:v>5.2736558287594772E-4</c:v>
                </c:pt>
                <c:pt idx="263">
                  <c:v>5.3530999097153495E-4</c:v>
                </c:pt>
                <c:pt idx="264">
                  <c:v>5.4323161290160743E-4</c:v>
                </c:pt>
                <c:pt idx="265">
                  <c:v>5.5112777656431567E-4</c:v>
                </c:pt>
                <c:pt idx="266">
                  <c:v>5.5899585675741866E-4</c:v>
                </c:pt>
                <c:pt idx="267">
                  <c:v>5.6683327633480821E-4</c:v>
                </c:pt>
                <c:pt idx="268">
                  <c:v>5.7463750728482712E-4</c:v>
                </c:pt>
                <c:pt idx="269">
                  <c:v>5.8240607172926179E-4</c:v>
                </c:pt>
                <c:pt idx="270">
                  <c:v>5.9013654284209723E-4</c:v>
                </c:pt>
                <c:pt idx="271">
                  <c:v>5.9782654568730869E-4</c:v>
                </c:pt>
                <c:pt idx="272">
                  <c:v>6.054737579751716E-4</c:v>
                </c:pt>
                <c:pt idx="273">
                  <c:v>6.1307591073677271E-4</c:v>
                </c:pt>
                <c:pt idx="274">
                  <c:v>6.2063078891660191E-4</c:v>
                </c:pt>
                <c:pt idx="275">
                  <c:v>6.2813623188331079E-4</c:v>
                </c:pt>
                <c:pt idx="276">
                  <c:v>6.3559013385892666E-4</c:v>
                </c:pt>
                <c:pt idx="277">
                  <c:v>6.4299044426699772E-4</c:v>
                </c:pt>
                <c:pt idx="278">
                  <c:v>6.5033516800035618E-4</c:v>
                </c:pt>
                <c:pt idx="279">
                  <c:v>6.5762236560936121E-4</c:v>
                </c:pt>
                <c:pt idx="280">
                  <c:v>6.6485015341168031E-4</c:v>
                </c:pt>
                <c:pt idx="281">
                  <c:v>6.7201670352483962E-4</c:v>
                </c:pt>
                <c:pt idx="282">
                  <c:v>6.7912024382295755E-4</c:v>
                </c:pt>
                <c:pt idx="283">
                  <c:v>6.8615905781922834E-4</c:v>
                </c:pt>
                <c:pt idx="284">
                  <c:v>6.9313148447589098E-4</c:v>
                </c:pt>
                <c:pt idx="285">
                  <c:v>7.0003591794356589E-4</c:v>
                </c:pt>
                <c:pt idx="286">
                  <c:v>7.0687080723197979E-4</c:v>
                </c:pt>
                <c:pt idx="287">
                  <c:v>7.1363465581423115E-4</c:v>
                </c:pt>
                <c:pt idx="288">
                  <c:v>7.2032602116686923E-4</c:v>
                </c:pt>
                <c:pt idx="289">
                  <c:v>7.2694351424817439E-4</c:v>
                </c:pt>
                <c:pt idx="290">
                  <c:v>7.334857989171156E-4</c:v>
                </c:pt>
                <c:pt idx="291">
                  <c:v>7.3995159129556566E-4</c:v>
                </c:pt>
                <c:pt idx="292">
                  <c:v>7.4633965907641784E-4</c:v>
                </c:pt>
                <c:pt idx="293">
                  <c:v>7.5264882078032497E-4</c:v>
                </c:pt>
                <c:pt idx="294">
                  <c:v>7.5887794496383204E-4</c:v>
                </c:pt>
                <c:pt idx="295">
                  <c:v>7.6502594938172039E-4</c:v>
                </c:pt>
                <c:pt idx="296">
                  <c:v>7.7109180010641602E-4</c:v>
                </c:pt>
                <c:pt idx="297">
                  <c:v>7.7707451060733625E-4</c:v>
                </c:pt>
                <c:pt idx="298">
                  <c:v>7.8297314079306499E-4</c:v>
                </c:pt>
                <c:pt idx="299">
                  <c:v>7.8878679601924616E-4</c:v>
                </c:pt>
                <c:pt idx="300">
                  <c:v>7.9451462606508266E-4</c:v>
                </c:pt>
                <c:pt idx="301">
                  <c:v>8.0015582408130806E-4</c:v>
                </c:pt>
                <c:pt idx="302">
                  <c:v>8.0570962551247606E-4</c:v>
                </c:pt>
                <c:pt idx="303">
                  <c:v>8.1117530699638266E-4</c:v>
                </c:pt>
                <c:pt idx="304">
                  <c:v>8.1655218524338434E-4</c:v>
                </c:pt>
                <c:pt idx="305">
                  <c:v>8.2183961589834273E-4</c:v>
                </c:pt>
                <c:pt idx="306">
                  <c:v>8.2703699238785794E-4</c:v>
                </c:pt>
                <c:pt idx="307">
                  <c:v>8.3214374475539953E-4</c:v>
                </c:pt>
                <c:pt idx="308">
                  <c:v>8.3715933848687099E-4</c:v>
                </c:pt>
                <c:pt idx="309">
                  <c:v>8.4208327332908092E-4</c:v>
                </c:pt>
                <c:pt idx="310">
                  <c:v>8.4691508210350472E-4</c:v>
                </c:pt>
                <c:pt idx="311">
                  <c:v>8.516543295176525E-4</c:v>
                </c:pt>
                <c:pt idx="312">
                  <c:v>8.5630061097626887E-4</c:v>
                </c:pt>
                <c:pt idx="313">
                  <c:v>8.6085355139450153E-4</c:v>
                </c:pt>
                <c:pt idx="314">
                  <c:v>8.6531280401509509E-4</c:v>
                </c:pt>
                <c:pt idx="315">
                  <c:v>8.6967804923156634E-4</c:v>
                </c:pt>
                <c:pt idx="316">
                  <c:v>8.7394899341923309E-4</c:v>
                </c:pt>
                <c:pt idx="317">
                  <c:v>8.7812536777586998E-4</c:v>
                </c:pt>
                <c:pt idx="318">
                  <c:v>8.8220692717367775E-4</c:v>
                </c:pt>
                <c:pt idx="319">
                  <c:v>8.8619344902415615E-4</c:v>
                </c:pt>
                <c:pt idx="320">
                  <c:v>8.9008473215737463E-4</c:v>
                </c:pt>
                <c:pt idx="321">
                  <c:v>8.9388059571705793E-4</c:v>
                </c:pt>
                <c:pt idx="322">
                  <c:v>8.9758087807279257E-4</c:v>
                </c:pt>
                <c:pt idx="323">
                  <c:v>9.011854357505951E-4</c:v>
                </c:pt>
                <c:pt idx="324">
                  <c:v>9.046941423829746E-4</c:v>
                </c:pt>
                <c:pt idx="325">
                  <c:v>9.0810688767955659E-4</c:v>
                </c:pt>
                <c:pt idx="326">
                  <c:v>9.1142357641924249E-4</c:v>
                </c:pt>
                <c:pt idx="327">
                  <c:v>9.146441274647994E-4</c:v>
                </c:pt>
                <c:pt idx="328">
                  <c:v>9.1776847280070984E-4</c:v>
                </c:pt>
                <c:pt idx="329">
                  <c:v>9.2079655659502429E-4</c:v>
                </c:pt>
                <c:pt idx="330">
                  <c:v>9.237283342858958E-4</c:v>
                </c:pt>
                <c:pt idx="331">
                  <c:v>9.2656377169341234E-4</c:v>
                </c:pt>
                <c:pt idx="332">
                  <c:v>9.2930284415727274E-4</c:v>
                </c:pt>
                <c:pt idx="333">
                  <c:v>9.319455357007934E-4</c:v>
                </c:pt>
                <c:pt idx="334">
                  <c:v>9.3449183822168246E-4</c:v>
                </c:pt>
                <c:pt idx="335">
                  <c:v>9.3694175070995454E-4</c:v>
                </c:pt>
                <c:pt idx="336">
                  <c:v>9.3929527849332002E-4</c:v>
                </c:pt>
                <c:pt idx="337">
                  <c:v>9.4155243251032846E-4</c:v>
                </c:pt>
                <c:pt idx="338">
                  <c:v>9.4371322861150787E-4</c:v>
                </c:pt>
                <c:pt idx="339">
                  <c:v>9.4577768688869997E-4</c:v>
                </c:pt>
                <c:pt idx="340">
                  <c:v>9.4774583103275829E-4</c:v>
                </c:pt>
                <c:pt idx="341">
                  <c:v>9.4961768771973602E-4</c:v>
                </c:pt>
                <c:pt idx="342">
                  <c:v>9.5139328602567225E-4</c:v>
                </c:pt>
                <c:pt idx="343">
                  <c:v>9.5307265687004741E-4</c:v>
                </c:pt>
                <c:pt idx="344">
                  <c:v>9.5465583248796355E-4</c:v>
                </c:pt>
                <c:pt idx="345">
                  <c:v>9.5614284593107789E-4</c:v>
                </c:pt>
                <c:pt idx="346">
                  <c:v>9.575337305973065E-4</c:v>
                </c:pt>
                <c:pt idx="347">
                  <c:v>9.5882851978929527E-4</c:v>
                </c:pt>
                <c:pt idx="348">
                  <c:v>9.6002724630164186E-4</c:v>
                </c:pt>
                <c:pt idx="349">
                  <c:v>9.6112994203684829E-4</c:v>
                </c:pt>
                <c:pt idx="350">
                  <c:v>9.6213663764996716E-4</c:v>
                </c:pt>
                <c:pt idx="351">
                  <c:v>9.6304736222190446E-4</c:v>
                </c:pt>
                <c:pt idx="352">
                  <c:v>9.6386214296133646E-4</c:v>
                </c:pt>
                <c:pt idx="353">
                  <c:v>9.6458100493519369E-4</c:v>
                </c:pt>
                <c:pt idx="354">
                  <c:v>9.6520397082766694E-4</c:v>
                </c:pt>
                <c:pt idx="355">
                  <c:v>9.6573106072769105E-4</c:v>
                </c:pt>
                <c:pt idx="356">
                  <c:v>9.6616229194486012E-4</c:v>
                </c:pt>
                <c:pt idx="357">
                  <c:v>9.6649767885373893E-4</c:v>
                </c:pt>
                <c:pt idx="358">
                  <c:v>9.6673723276653192E-4</c:v>
                </c:pt>
                <c:pt idx="359">
                  <c:v>9.6688096183407933E-4</c:v>
                </c:pt>
              </c:numCache>
            </c:numRef>
          </c:xVal>
          <c:yVal>
            <c:numRef>
              <c:f>'6,7,8,9,10000 RPM '!$AI$4:$AI$363</c:f>
              <c:numCache>
                <c:formatCode>General</c:formatCode>
                <c:ptCount val="360"/>
                <c:pt idx="0">
                  <c:v>1.093</c:v>
                </c:pt>
                <c:pt idx="1">
                  <c:v>1.099</c:v>
                </c:pt>
                <c:pt idx="2">
                  <c:v>1.109</c:v>
                </c:pt>
                <c:pt idx="3">
                  <c:v>1.121</c:v>
                </c:pt>
                <c:pt idx="4">
                  <c:v>1.1000000000000001</c:v>
                </c:pt>
                <c:pt idx="5">
                  <c:v>1.0980000000000001</c:v>
                </c:pt>
                <c:pt idx="6">
                  <c:v>1.101</c:v>
                </c:pt>
                <c:pt idx="7">
                  <c:v>1.0960000000000001</c:v>
                </c:pt>
                <c:pt idx="8">
                  <c:v>1.077</c:v>
                </c:pt>
                <c:pt idx="9">
                  <c:v>1.069</c:v>
                </c:pt>
                <c:pt idx="10">
                  <c:v>1.0680000000000001</c:v>
                </c:pt>
                <c:pt idx="11">
                  <c:v>1.0669999999999999</c:v>
                </c:pt>
                <c:pt idx="12">
                  <c:v>1.0589999999999999</c:v>
                </c:pt>
                <c:pt idx="13">
                  <c:v>1.0349999999999999</c:v>
                </c:pt>
                <c:pt idx="14">
                  <c:v>1.0269999999999999</c:v>
                </c:pt>
                <c:pt idx="15">
                  <c:v>1.016</c:v>
                </c:pt>
                <c:pt idx="16">
                  <c:v>1.016</c:v>
                </c:pt>
                <c:pt idx="17">
                  <c:v>1.0349999999999999</c:v>
                </c:pt>
                <c:pt idx="18">
                  <c:v>1.0309999999999999</c:v>
                </c:pt>
                <c:pt idx="19">
                  <c:v>1.022</c:v>
                </c:pt>
                <c:pt idx="20">
                  <c:v>1.0189999999999999</c:v>
                </c:pt>
                <c:pt idx="21">
                  <c:v>1.022</c:v>
                </c:pt>
                <c:pt idx="22">
                  <c:v>1.026</c:v>
                </c:pt>
                <c:pt idx="23">
                  <c:v>1.028</c:v>
                </c:pt>
                <c:pt idx="24">
                  <c:v>1.0269999999999999</c:v>
                </c:pt>
                <c:pt idx="25">
                  <c:v>1.016</c:v>
                </c:pt>
                <c:pt idx="26">
                  <c:v>1.016</c:v>
                </c:pt>
                <c:pt idx="27">
                  <c:v>1.02</c:v>
                </c:pt>
                <c:pt idx="28">
                  <c:v>1.01</c:v>
                </c:pt>
                <c:pt idx="29">
                  <c:v>0.997</c:v>
                </c:pt>
                <c:pt idx="30">
                  <c:v>1.002</c:v>
                </c:pt>
                <c:pt idx="31">
                  <c:v>0.99399999999999999</c:v>
                </c:pt>
                <c:pt idx="32">
                  <c:v>0.997</c:v>
                </c:pt>
                <c:pt idx="33">
                  <c:v>0.99099999999999999</c:v>
                </c:pt>
                <c:pt idx="34">
                  <c:v>0.98199999999999998</c:v>
                </c:pt>
                <c:pt idx="35">
                  <c:v>0.97399999999999998</c:v>
                </c:pt>
                <c:pt idx="36">
                  <c:v>0.97099999999999997</c:v>
                </c:pt>
                <c:pt idx="37">
                  <c:v>0.96899999999999997</c:v>
                </c:pt>
                <c:pt idx="38">
                  <c:v>0.97799999999999998</c:v>
                </c:pt>
                <c:pt idx="39">
                  <c:v>0.97299999999999998</c:v>
                </c:pt>
                <c:pt idx="40">
                  <c:v>0.98499999999999999</c:v>
                </c:pt>
                <c:pt idx="41">
                  <c:v>1.006</c:v>
                </c:pt>
                <c:pt idx="42">
                  <c:v>1.014</c:v>
                </c:pt>
                <c:pt idx="43">
                  <c:v>1.0309999999999999</c:v>
                </c:pt>
                <c:pt idx="44">
                  <c:v>1.044</c:v>
                </c:pt>
                <c:pt idx="45">
                  <c:v>1.08</c:v>
                </c:pt>
                <c:pt idx="46">
                  <c:v>1.0509999999999999</c:v>
                </c:pt>
                <c:pt idx="47">
                  <c:v>1.0289999999999999</c:v>
                </c:pt>
                <c:pt idx="48">
                  <c:v>1.02</c:v>
                </c:pt>
                <c:pt idx="49">
                  <c:v>0.998</c:v>
                </c:pt>
                <c:pt idx="50">
                  <c:v>0.98099999999999998</c:v>
                </c:pt>
                <c:pt idx="51">
                  <c:v>0.97399999999999998</c:v>
                </c:pt>
                <c:pt idx="52">
                  <c:v>0.95599999999999996</c:v>
                </c:pt>
                <c:pt idx="53">
                  <c:v>0.94199999999999995</c:v>
                </c:pt>
                <c:pt idx="54">
                  <c:v>0.95899999999999996</c:v>
                </c:pt>
                <c:pt idx="55">
                  <c:v>0.96499999999999997</c:v>
                </c:pt>
                <c:pt idx="56">
                  <c:v>0.96599999999999997</c:v>
                </c:pt>
                <c:pt idx="57">
                  <c:v>0.95299999999999996</c:v>
                </c:pt>
                <c:pt idx="58">
                  <c:v>0.93700000000000006</c:v>
                </c:pt>
                <c:pt idx="59">
                  <c:v>0.95</c:v>
                </c:pt>
                <c:pt idx="60">
                  <c:v>0.97899999999999998</c:v>
                </c:pt>
                <c:pt idx="61">
                  <c:v>0.99299999999999999</c:v>
                </c:pt>
                <c:pt idx="62">
                  <c:v>1.0149999999999999</c:v>
                </c:pt>
                <c:pt idx="63">
                  <c:v>1.038</c:v>
                </c:pt>
                <c:pt idx="64">
                  <c:v>1.0669999999999999</c:v>
                </c:pt>
                <c:pt idx="65">
                  <c:v>1.1220000000000001</c:v>
                </c:pt>
                <c:pt idx="66">
                  <c:v>1.2</c:v>
                </c:pt>
                <c:pt idx="67">
                  <c:v>1.302</c:v>
                </c:pt>
                <c:pt idx="68">
                  <c:v>1.3260000000000001</c:v>
                </c:pt>
                <c:pt idx="69">
                  <c:v>1.337</c:v>
                </c:pt>
                <c:pt idx="70">
                  <c:v>1.4570000000000001</c:v>
                </c:pt>
                <c:pt idx="71">
                  <c:v>1.486</c:v>
                </c:pt>
                <c:pt idx="72">
                  <c:v>1.446</c:v>
                </c:pt>
                <c:pt idx="73">
                  <c:v>1.431</c:v>
                </c:pt>
                <c:pt idx="74">
                  <c:v>1.4530000000000001</c:v>
                </c:pt>
                <c:pt idx="75">
                  <c:v>1.5249999999999999</c:v>
                </c:pt>
                <c:pt idx="76">
                  <c:v>1.583</c:v>
                </c:pt>
                <c:pt idx="77">
                  <c:v>1.6970000000000001</c:v>
                </c:pt>
                <c:pt idx="78">
                  <c:v>1.7629999999999999</c:v>
                </c:pt>
                <c:pt idx="79">
                  <c:v>1.738</c:v>
                </c:pt>
                <c:pt idx="80">
                  <c:v>1.778</c:v>
                </c:pt>
                <c:pt idx="81">
                  <c:v>1.9019999999999999</c:v>
                </c:pt>
                <c:pt idx="82">
                  <c:v>1.9870000000000001</c:v>
                </c:pt>
                <c:pt idx="83">
                  <c:v>1.9570000000000001</c:v>
                </c:pt>
                <c:pt idx="84">
                  <c:v>1.8919999999999999</c:v>
                </c:pt>
                <c:pt idx="85">
                  <c:v>1.982</c:v>
                </c:pt>
                <c:pt idx="86">
                  <c:v>2.1429999999999998</c:v>
                </c:pt>
                <c:pt idx="87">
                  <c:v>2.1070000000000002</c:v>
                </c:pt>
                <c:pt idx="88">
                  <c:v>2.0859999999999999</c:v>
                </c:pt>
                <c:pt idx="89">
                  <c:v>2.242</c:v>
                </c:pt>
                <c:pt idx="90">
                  <c:v>2.3919999999999999</c:v>
                </c:pt>
                <c:pt idx="91">
                  <c:v>2.3330000000000002</c:v>
                </c:pt>
                <c:pt idx="92">
                  <c:v>2.3340000000000001</c:v>
                </c:pt>
                <c:pt idx="93">
                  <c:v>2.36</c:v>
                </c:pt>
                <c:pt idx="94">
                  <c:v>2.1960000000000002</c:v>
                </c:pt>
                <c:pt idx="95">
                  <c:v>2.258</c:v>
                </c:pt>
                <c:pt idx="96">
                  <c:v>2.2480000000000002</c:v>
                </c:pt>
                <c:pt idx="97">
                  <c:v>2.3359999999999999</c:v>
                </c:pt>
                <c:pt idx="98">
                  <c:v>2.4689999999999999</c:v>
                </c:pt>
                <c:pt idx="99">
                  <c:v>2.5680000000000001</c:v>
                </c:pt>
                <c:pt idx="100">
                  <c:v>2.6749999999999998</c:v>
                </c:pt>
                <c:pt idx="101">
                  <c:v>2.7530000000000001</c:v>
                </c:pt>
                <c:pt idx="102">
                  <c:v>2.7160000000000002</c:v>
                </c:pt>
                <c:pt idx="103">
                  <c:v>2.7450000000000001</c:v>
                </c:pt>
                <c:pt idx="104">
                  <c:v>2.8690000000000002</c:v>
                </c:pt>
                <c:pt idx="105">
                  <c:v>2.8839999999999999</c:v>
                </c:pt>
                <c:pt idx="106">
                  <c:v>2.9609999999999999</c:v>
                </c:pt>
                <c:pt idx="107">
                  <c:v>3.093</c:v>
                </c:pt>
                <c:pt idx="108">
                  <c:v>3.1360000000000001</c:v>
                </c:pt>
                <c:pt idx="109">
                  <c:v>3.1629999999999998</c:v>
                </c:pt>
                <c:pt idx="110">
                  <c:v>3.226</c:v>
                </c:pt>
                <c:pt idx="111">
                  <c:v>3.2970000000000002</c:v>
                </c:pt>
                <c:pt idx="112">
                  <c:v>3.4649999999999999</c:v>
                </c:pt>
                <c:pt idx="113">
                  <c:v>3.512</c:v>
                </c:pt>
                <c:pt idx="114">
                  <c:v>3.61</c:v>
                </c:pt>
                <c:pt idx="115">
                  <c:v>3.7330000000000001</c:v>
                </c:pt>
                <c:pt idx="116">
                  <c:v>3.794</c:v>
                </c:pt>
                <c:pt idx="117">
                  <c:v>3.84</c:v>
                </c:pt>
                <c:pt idx="118">
                  <c:v>4.01</c:v>
                </c:pt>
                <c:pt idx="119">
                  <c:v>4.2140000000000004</c:v>
                </c:pt>
                <c:pt idx="120">
                  <c:v>4.3440000000000003</c:v>
                </c:pt>
                <c:pt idx="121">
                  <c:v>4.5140000000000002</c:v>
                </c:pt>
                <c:pt idx="122">
                  <c:v>4.5339999999999998</c:v>
                </c:pt>
                <c:pt idx="123">
                  <c:v>4.4649999999999999</c:v>
                </c:pt>
                <c:pt idx="124">
                  <c:v>4.5609999999999999</c:v>
                </c:pt>
                <c:pt idx="125">
                  <c:v>4.8460000000000001</c:v>
                </c:pt>
                <c:pt idx="126">
                  <c:v>5.133</c:v>
                </c:pt>
                <c:pt idx="127">
                  <c:v>5.3579999999999997</c:v>
                </c:pt>
                <c:pt idx="128">
                  <c:v>5.4790000000000001</c:v>
                </c:pt>
                <c:pt idx="129">
                  <c:v>5.7140000000000004</c:v>
                </c:pt>
                <c:pt idx="130">
                  <c:v>5.7460000000000004</c:v>
                </c:pt>
                <c:pt idx="131">
                  <c:v>6.0359999999999996</c:v>
                </c:pt>
                <c:pt idx="132">
                  <c:v>6.2910000000000004</c:v>
                </c:pt>
                <c:pt idx="133">
                  <c:v>6.3639999999999999</c:v>
                </c:pt>
                <c:pt idx="134">
                  <c:v>6.57</c:v>
                </c:pt>
                <c:pt idx="135">
                  <c:v>6.8579999999999997</c:v>
                </c:pt>
                <c:pt idx="136">
                  <c:v>7.1280000000000001</c:v>
                </c:pt>
                <c:pt idx="137">
                  <c:v>7.3769999999999998</c:v>
                </c:pt>
                <c:pt idx="138">
                  <c:v>7.4669999999999996</c:v>
                </c:pt>
                <c:pt idx="139">
                  <c:v>7.9560000000000004</c:v>
                </c:pt>
                <c:pt idx="140">
                  <c:v>8.2690000000000001</c:v>
                </c:pt>
                <c:pt idx="141">
                  <c:v>8.7929999999999993</c:v>
                </c:pt>
                <c:pt idx="142">
                  <c:v>9.3230000000000004</c:v>
                </c:pt>
                <c:pt idx="143">
                  <c:v>9.2720000000000002</c:v>
                </c:pt>
                <c:pt idx="144">
                  <c:v>9.58</c:v>
                </c:pt>
                <c:pt idx="145">
                  <c:v>9.9190000000000005</c:v>
                </c:pt>
                <c:pt idx="146">
                  <c:v>10.507</c:v>
                </c:pt>
                <c:pt idx="147">
                  <c:v>10.733000000000001</c:v>
                </c:pt>
                <c:pt idx="148">
                  <c:v>11.257</c:v>
                </c:pt>
                <c:pt idx="149">
                  <c:v>11.632999999999999</c:v>
                </c:pt>
                <c:pt idx="150">
                  <c:v>12.379</c:v>
                </c:pt>
                <c:pt idx="151">
                  <c:v>12.798999999999999</c:v>
                </c:pt>
                <c:pt idx="152">
                  <c:v>13.391999999999999</c:v>
                </c:pt>
                <c:pt idx="153">
                  <c:v>13.907</c:v>
                </c:pt>
                <c:pt idx="154">
                  <c:v>14.34</c:v>
                </c:pt>
                <c:pt idx="155">
                  <c:v>15.199</c:v>
                </c:pt>
                <c:pt idx="156">
                  <c:v>15.436</c:v>
                </c:pt>
                <c:pt idx="157">
                  <c:v>15.865</c:v>
                </c:pt>
                <c:pt idx="158">
                  <c:v>16.216999999999999</c:v>
                </c:pt>
                <c:pt idx="159">
                  <c:v>17.263999999999999</c:v>
                </c:pt>
                <c:pt idx="160">
                  <c:v>18.163</c:v>
                </c:pt>
                <c:pt idx="161">
                  <c:v>19.047000000000001</c:v>
                </c:pt>
                <c:pt idx="162">
                  <c:v>19.437000000000001</c:v>
                </c:pt>
                <c:pt idx="163">
                  <c:v>20.289000000000001</c:v>
                </c:pt>
                <c:pt idx="164">
                  <c:v>20.887</c:v>
                </c:pt>
                <c:pt idx="165">
                  <c:v>21.425999999999998</c:v>
                </c:pt>
                <c:pt idx="166">
                  <c:v>22.027999999999999</c:v>
                </c:pt>
                <c:pt idx="167">
                  <c:v>22.664000000000001</c:v>
                </c:pt>
                <c:pt idx="168">
                  <c:v>23.259</c:v>
                </c:pt>
                <c:pt idx="169">
                  <c:v>24.242999999999999</c:v>
                </c:pt>
                <c:pt idx="170">
                  <c:v>24.811</c:v>
                </c:pt>
                <c:pt idx="171">
                  <c:v>25.667999999999999</c:v>
                </c:pt>
                <c:pt idx="172">
                  <c:v>26.492000000000001</c:v>
                </c:pt>
                <c:pt idx="173">
                  <c:v>26.698</c:v>
                </c:pt>
                <c:pt idx="174">
                  <c:v>27.024000000000001</c:v>
                </c:pt>
                <c:pt idx="175">
                  <c:v>26.695</c:v>
                </c:pt>
                <c:pt idx="176">
                  <c:v>27.12</c:v>
                </c:pt>
                <c:pt idx="177">
                  <c:v>27.736000000000001</c:v>
                </c:pt>
                <c:pt idx="178">
                  <c:v>28.055</c:v>
                </c:pt>
                <c:pt idx="179">
                  <c:v>28.635000000000002</c:v>
                </c:pt>
                <c:pt idx="180">
                  <c:v>28.623999999999999</c:v>
                </c:pt>
                <c:pt idx="181">
                  <c:v>28.72</c:v>
                </c:pt>
                <c:pt idx="182">
                  <c:v>28.968</c:v>
                </c:pt>
                <c:pt idx="183">
                  <c:v>28.898</c:v>
                </c:pt>
                <c:pt idx="184">
                  <c:v>29.623000000000001</c:v>
                </c:pt>
                <c:pt idx="185">
                  <c:v>30.4</c:v>
                </c:pt>
                <c:pt idx="186">
                  <c:v>31.814</c:v>
                </c:pt>
                <c:pt idx="187">
                  <c:v>33.935000000000002</c:v>
                </c:pt>
                <c:pt idx="188">
                  <c:v>35.79</c:v>
                </c:pt>
                <c:pt idx="189">
                  <c:v>37.640999999999998</c:v>
                </c:pt>
                <c:pt idx="190">
                  <c:v>39.69</c:v>
                </c:pt>
                <c:pt idx="191">
                  <c:v>42.042999999999999</c:v>
                </c:pt>
                <c:pt idx="192">
                  <c:v>44.545000000000002</c:v>
                </c:pt>
                <c:pt idx="193">
                  <c:v>47.262</c:v>
                </c:pt>
                <c:pt idx="194">
                  <c:v>49.677999999999997</c:v>
                </c:pt>
                <c:pt idx="195">
                  <c:v>51.323999999999998</c:v>
                </c:pt>
                <c:pt idx="196">
                  <c:v>52.466000000000001</c:v>
                </c:pt>
                <c:pt idx="197">
                  <c:v>53.027999999999999</c:v>
                </c:pt>
                <c:pt idx="198">
                  <c:v>53.789000000000001</c:v>
                </c:pt>
                <c:pt idx="199">
                  <c:v>54.47</c:v>
                </c:pt>
                <c:pt idx="200">
                  <c:v>54.534999999999997</c:v>
                </c:pt>
                <c:pt idx="201">
                  <c:v>53.927</c:v>
                </c:pt>
                <c:pt idx="202">
                  <c:v>53.143000000000001</c:v>
                </c:pt>
                <c:pt idx="203">
                  <c:v>52.438000000000002</c:v>
                </c:pt>
                <c:pt idx="204">
                  <c:v>52.024999999999999</c:v>
                </c:pt>
                <c:pt idx="205">
                  <c:v>51.280999999999999</c:v>
                </c:pt>
                <c:pt idx="206">
                  <c:v>50.073999999999998</c:v>
                </c:pt>
                <c:pt idx="207">
                  <c:v>48.805</c:v>
                </c:pt>
                <c:pt idx="208">
                  <c:v>47.545999999999999</c:v>
                </c:pt>
                <c:pt idx="209">
                  <c:v>46.52</c:v>
                </c:pt>
                <c:pt idx="210">
                  <c:v>45.374000000000002</c:v>
                </c:pt>
                <c:pt idx="211">
                  <c:v>44.054000000000002</c:v>
                </c:pt>
                <c:pt idx="212">
                  <c:v>42.512999999999998</c:v>
                </c:pt>
                <c:pt idx="213">
                  <c:v>41.17</c:v>
                </c:pt>
                <c:pt idx="214">
                  <c:v>39.838000000000001</c:v>
                </c:pt>
                <c:pt idx="215">
                  <c:v>38.832000000000001</c:v>
                </c:pt>
                <c:pt idx="216">
                  <c:v>37.646000000000001</c:v>
                </c:pt>
                <c:pt idx="217">
                  <c:v>36.323999999999998</c:v>
                </c:pt>
                <c:pt idx="218">
                  <c:v>34.994</c:v>
                </c:pt>
                <c:pt idx="219">
                  <c:v>33.707000000000001</c:v>
                </c:pt>
                <c:pt idx="220">
                  <c:v>32.58</c:v>
                </c:pt>
                <c:pt idx="221">
                  <c:v>31.692</c:v>
                </c:pt>
                <c:pt idx="222">
                  <c:v>30.684000000000001</c:v>
                </c:pt>
                <c:pt idx="223">
                  <c:v>29.666</c:v>
                </c:pt>
                <c:pt idx="224">
                  <c:v>28.582999999999998</c:v>
                </c:pt>
                <c:pt idx="225">
                  <c:v>27.568000000000001</c:v>
                </c:pt>
                <c:pt idx="226">
                  <c:v>26.757000000000001</c:v>
                </c:pt>
                <c:pt idx="227">
                  <c:v>26.010999999999999</c:v>
                </c:pt>
                <c:pt idx="228">
                  <c:v>25.26</c:v>
                </c:pt>
                <c:pt idx="229">
                  <c:v>24.494</c:v>
                </c:pt>
                <c:pt idx="230">
                  <c:v>23.631</c:v>
                </c:pt>
                <c:pt idx="231">
                  <c:v>22.81</c:v>
                </c:pt>
                <c:pt idx="232">
                  <c:v>22.077999999999999</c:v>
                </c:pt>
                <c:pt idx="233">
                  <c:v>21.5</c:v>
                </c:pt>
                <c:pt idx="234">
                  <c:v>20.927</c:v>
                </c:pt>
                <c:pt idx="235">
                  <c:v>20.317</c:v>
                </c:pt>
                <c:pt idx="236">
                  <c:v>19.581</c:v>
                </c:pt>
                <c:pt idx="237">
                  <c:v>18.923999999999999</c:v>
                </c:pt>
                <c:pt idx="238">
                  <c:v>18.366</c:v>
                </c:pt>
                <c:pt idx="239">
                  <c:v>17.872</c:v>
                </c:pt>
                <c:pt idx="240">
                  <c:v>17.46</c:v>
                </c:pt>
                <c:pt idx="241">
                  <c:v>17.024999999999999</c:v>
                </c:pt>
                <c:pt idx="242">
                  <c:v>16.475999999999999</c:v>
                </c:pt>
                <c:pt idx="243">
                  <c:v>15.948</c:v>
                </c:pt>
                <c:pt idx="244">
                  <c:v>15.496</c:v>
                </c:pt>
                <c:pt idx="245">
                  <c:v>15.116</c:v>
                </c:pt>
                <c:pt idx="246">
                  <c:v>14.765000000000001</c:v>
                </c:pt>
                <c:pt idx="247">
                  <c:v>14.429</c:v>
                </c:pt>
                <c:pt idx="248">
                  <c:v>14.076000000000001</c:v>
                </c:pt>
                <c:pt idx="249">
                  <c:v>13.708</c:v>
                </c:pt>
                <c:pt idx="250">
                  <c:v>13.336</c:v>
                </c:pt>
                <c:pt idx="251">
                  <c:v>12.983000000000001</c:v>
                </c:pt>
                <c:pt idx="252">
                  <c:v>12.7</c:v>
                </c:pt>
                <c:pt idx="253">
                  <c:v>12.483000000000001</c:v>
                </c:pt>
                <c:pt idx="254">
                  <c:v>12.241</c:v>
                </c:pt>
                <c:pt idx="255">
                  <c:v>11.951000000000001</c:v>
                </c:pt>
                <c:pt idx="256">
                  <c:v>11.651</c:v>
                </c:pt>
                <c:pt idx="257">
                  <c:v>11.356999999999999</c:v>
                </c:pt>
                <c:pt idx="258">
                  <c:v>11.13</c:v>
                </c:pt>
                <c:pt idx="259">
                  <c:v>10.911</c:v>
                </c:pt>
                <c:pt idx="260">
                  <c:v>10.718</c:v>
                </c:pt>
                <c:pt idx="261">
                  <c:v>10.505000000000001</c:v>
                </c:pt>
                <c:pt idx="262">
                  <c:v>10.3</c:v>
                </c:pt>
                <c:pt idx="263">
                  <c:v>10.063000000000001</c:v>
                </c:pt>
                <c:pt idx="264">
                  <c:v>9.8130000000000006</c:v>
                </c:pt>
                <c:pt idx="265">
                  <c:v>9.6419999999999995</c:v>
                </c:pt>
                <c:pt idx="266">
                  <c:v>9.4619999999999997</c:v>
                </c:pt>
                <c:pt idx="267">
                  <c:v>9.327</c:v>
                </c:pt>
                <c:pt idx="268">
                  <c:v>9.17</c:v>
                </c:pt>
                <c:pt idx="269">
                  <c:v>8.9849999999999994</c:v>
                </c:pt>
                <c:pt idx="270">
                  <c:v>8.7870000000000008</c:v>
                </c:pt>
                <c:pt idx="271">
                  <c:v>8.5830000000000002</c:v>
                </c:pt>
                <c:pt idx="272">
                  <c:v>8.3849999999999998</c:v>
                </c:pt>
                <c:pt idx="273">
                  <c:v>8.1859999999999999</c:v>
                </c:pt>
                <c:pt idx="274">
                  <c:v>8.0120000000000005</c:v>
                </c:pt>
                <c:pt idx="275">
                  <c:v>7.7930000000000001</c:v>
                </c:pt>
                <c:pt idx="276">
                  <c:v>7.5759999999999996</c:v>
                </c:pt>
                <c:pt idx="277">
                  <c:v>7.298</c:v>
                </c:pt>
                <c:pt idx="278">
                  <c:v>7.04</c:v>
                </c:pt>
                <c:pt idx="279">
                  <c:v>6.7839999999999998</c:v>
                </c:pt>
                <c:pt idx="280">
                  <c:v>6.58</c:v>
                </c:pt>
                <c:pt idx="281">
                  <c:v>6.319</c:v>
                </c:pt>
                <c:pt idx="282">
                  <c:v>6.0839999999999996</c:v>
                </c:pt>
                <c:pt idx="283">
                  <c:v>5.8419999999999996</c:v>
                </c:pt>
                <c:pt idx="284">
                  <c:v>5.5650000000000004</c:v>
                </c:pt>
                <c:pt idx="285">
                  <c:v>5.3220000000000001</c:v>
                </c:pt>
                <c:pt idx="286">
                  <c:v>5.1059999999999999</c:v>
                </c:pt>
                <c:pt idx="287">
                  <c:v>4.8760000000000003</c:v>
                </c:pt>
                <c:pt idx="288">
                  <c:v>4.6539999999999999</c:v>
                </c:pt>
                <c:pt idx="289">
                  <c:v>4.4429999999999996</c:v>
                </c:pt>
                <c:pt idx="290">
                  <c:v>4.2279999999999998</c:v>
                </c:pt>
                <c:pt idx="291">
                  <c:v>4.0190000000000001</c:v>
                </c:pt>
                <c:pt idx="292">
                  <c:v>3.8340000000000001</c:v>
                </c:pt>
                <c:pt idx="293">
                  <c:v>3.669</c:v>
                </c:pt>
                <c:pt idx="294">
                  <c:v>3.5070000000000001</c:v>
                </c:pt>
                <c:pt idx="295">
                  <c:v>3.3530000000000002</c:v>
                </c:pt>
                <c:pt idx="296">
                  <c:v>3.21</c:v>
                </c:pt>
                <c:pt idx="297">
                  <c:v>3.0630000000000002</c:v>
                </c:pt>
                <c:pt idx="298">
                  <c:v>2.8879999999999999</c:v>
                </c:pt>
                <c:pt idx="299">
                  <c:v>2.7509999999999999</c:v>
                </c:pt>
                <c:pt idx="300">
                  <c:v>2.605</c:v>
                </c:pt>
                <c:pt idx="301">
                  <c:v>2.476</c:v>
                </c:pt>
                <c:pt idx="302">
                  <c:v>2.3460000000000001</c:v>
                </c:pt>
                <c:pt idx="303">
                  <c:v>2.238</c:v>
                </c:pt>
                <c:pt idx="304">
                  <c:v>2.17</c:v>
                </c:pt>
                <c:pt idx="305">
                  <c:v>2.0659999999999998</c:v>
                </c:pt>
                <c:pt idx="306">
                  <c:v>1.954</c:v>
                </c:pt>
                <c:pt idx="307">
                  <c:v>1.849</c:v>
                </c:pt>
                <c:pt idx="308">
                  <c:v>1.736</c:v>
                </c:pt>
                <c:pt idx="309">
                  <c:v>1.623</c:v>
                </c:pt>
                <c:pt idx="310">
                  <c:v>1.5289999999999999</c:v>
                </c:pt>
                <c:pt idx="311">
                  <c:v>1.4550000000000001</c:v>
                </c:pt>
                <c:pt idx="312">
                  <c:v>1.3779999999999999</c:v>
                </c:pt>
                <c:pt idx="313">
                  <c:v>1.2949999999999999</c:v>
                </c:pt>
                <c:pt idx="314">
                  <c:v>1.2390000000000001</c:v>
                </c:pt>
                <c:pt idx="315">
                  <c:v>1.1739999999999999</c:v>
                </c:pt>
                <c:pt idx="316">
                  <c:v>1.131</c:v>
                </c:pt>
                <c:pt idx="317">
                  <c:v>1.0880000000000001</c:v>
                </c:pt>
                <c:pt idx="318">
                  <c:v>1.032</c:v>
                </c:pt>
                <c:pt idx="319">
                  <c:v>1.01</c:v>
                </c:pt>
                <c:pt idx="320">
                  <c:v>0.96699999999999997</c:v>
                </c:pt>
                <c:pt idx="321">
                  <c:v>0.94299999999999995</c:v>
                </c:pt>
                <c:pt idx="322">
                  <c:v>0.92200000000000004</c:v>
                </c:pt>
                <c:pt idx="323">
                  <c:v>0.92</c:v>
                </c:pt>
                <c:pt idx="324">
                  <c:v>0.91600000000000004</c:v>
                </c:pt>
                <c:pt idx="325">
                  <c:v>0.90600000000000003</c:v>
                </c:pt>
                <c:pt idx="326">
                  <c:v>0.89900000000000002</c:v>
                </c:pt>
                <c:pt idx="327">
                  <c:v>0.89600000000000002</c:v>
                </c:pt>
                <c:pt idx="328">
                  <c:v>0.88</c:v>
                </c:pt>
                <c:pt idx="329">
                  <c:v>0.871</c:v>
                </c:pt>
                <c:pt idx="330">
                  <c:v>0.86899999999999999</c:v>
                </c:pt>
                <c:pt idx="331">
                  <c:v>0.86399999999999999</c:v>
                </c:pt>
                <c:pt idx="332">
                  <c:v>0.86399999999999999</c:v>
                </c:pt>
                <c:pt idx="333">
                  <c:v>0.85799999999999998</c:v>
                </c:pt>
                <c:pt idx="334">
                  <c:v>0.85799999999999998</c:v>
                </c:pt>
                <c:pt idx="335">
                  <c:v>0.85499999999999998</c:v>
                </c:pt>
                <c:pt idx="336">
                  <c:v>0.84399999999999997</c:v>
                </c:pt>
                <c:pt idx="337">
                  <c:v>0.83499999999999996</c:v>
                </c:pt>
                <c:pt idx="338">
                  <c:v>0.83</c:v>
                </c:pt>
                <c:pt idx="339">
                  <c:v>0.81100000000000005</c:v>
                </c:pt>
                <c:pt idx="340">
                  <c:v>0.80800000000000005</c:v>
                </c:pt>
                <c:pt idx="341">
                  <c:v>0.81299999999999994</c:v>
                </c:pt>
                <c:pt idx="342">
                  <c:v>0.79600000000000004</c:v>
                </c:pt>
                <c:pt idx="343">
                  <c:v>0.80700000000000005</c:v>
                </c:pt>
                <c:pt idx="344">
                  <c:v>0.81299999999999994</c:v>
                </c:pt>
                <c:pt idx="345">
                  <c:v>0.81499999999999995</c:v>
                </c:pt>
                <c:pt idx="346">
                  <c:v>0.82299999999999995</c:v>
                </c:pt>
                <c:pt idx="347">
                  <c:v>0.86299999999999999</c:v>
                </c:pt>
                <c:pt idx="348">
                  <c:v>0.89700000000000002</c:v>
                </c:pt>
                <c:pt idx="349">
                  <c:v>0.90600000000000003</c:v>
                </c:pt>
                <c:pt idx="350">
                  <c:v>0.92700000000000005</c:v>
                </c:pt>
                <c:pt idx="351">
                  <c:v>0.93899999999999995</c:v>
                </c:pt>
                <c:pt idx="352">
                  <c:v>0.95499999999999996</c:v>
                </c:pt>
                <c:pt idx="353">
                  <c:v>0.96899999999999997</c:v>
                </c:pt>
                <c:pt idx="354">
                  <c:v>0.99399999999999999</c:v>
                </c:pt>
                <c:pt idx="355">
                  <c:v>0.99099999999999999</c:v>
                </c:pt>
                <c:pt idx="356">
                  <c:v>1.0189999999999999</c:v>
                </c:pt>
                <c:pt idx="357">
                  <c:v>1.046</c:v>
                </c:pt>
                <c:pt idx="358">
                  <c:v>1.0629999999999999</c:v>
                </c:pt>
                <c:pt idx="359">
                  <c:v>1.075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80C7-48DC-9606-AC2C1B926633}"/>
            </c:ext>
          </c:extLst>
        </c:ser>
        <c:ser>
          <c:idx val="4"/>
          <c:order val="4"/>
          <c:tx>
            <c:v>10000RPM</c:v>
          </c:tx>
          <c:marker>
            <c:symbol val="none"/>
          </c:marker>
          <c:xVal>
            <c:numRef>
              <c:f>'6,7,8,9,10000 RPM '!$AU$4:$AU$363</c:f>
              <c:numCache>
                <c:formatCode>General</c:formatCode>
                <c:ptCount val="360"/>
                <c:pt idx="0">
                  <c:v>9.669288709751603E-4</c:v>
                </c:pt>
                <c:pt idx="1">
                  <c:v>9.6688096183407933E-4</c:v>
                </c:pt>
                <c:pt idx="2">
                  <c:v>9.6673723276653192E-4</c:v>
                </c:pt>
                <c:pt idx="3">
                  <c:v>9.6649767885373893E-4</c:v>
                </c:pt>
                <c:pt idx="4">
                  <c:v>9.6616229194486012E-4</c:v>
                </c:pt>
                <c:pt idx="5">
                  <c:v>9.6573106072769105E-4</c:v>
                </c:pt>
                <c:pt idx="6">
                  <c:v>9.6520397082766694E-4</c:v>
                </c:pt>
                <c:pt idx="7">
                  <c:v>9.6458100493519369E-4</c:v>
                </c:pt>
                <c:pt idx="8">
                  <c:v>9.6386214296133646E-4</c:v>
                </c:pt>
                <c:pt idx="9">
                  <c:v>9.6304736222190446E-4</c:v>
                </c:pt>
                <c:pt idx="10">
                  <c:v>9.6213663764996716E-4</c:v>
                </c:pt>
                <c:pt idx="11">
                  <c:v>9.6112994203684829E-4</c:v>
                </c:pt>
                <c:pt idx="12">
                  <c:v>9.6002724630164186E-4</c:v>
                </c:pt>
                <c:pt idx="13">
                  <c:v>9.5882851978929527E-4</c:v>
                </c:pt>
                <c:pt idx="14">
                  <c:v>9.575337305973065E-4</c:v>
                </c:pt>
                <c:pt idx="15">
                  <c:v>9.5614284593107789E-4</c:v>
                </c:pt>
                <c:pt idx="16">
                  <c:v>9.5465583248796355E-4</c:v>
                </c:pt>
                <c:pt idx="17">
                  <c:v>9.5307265687004741E-4</c:v>
                </c:pt>
                <c:pt idx="18">
                  <c:v>9.5139328602567225E-4</c:v>
                </c:pt>
                <c:pt idx="19">
                  <c:v>9.4961768771973602E-4</c:v>
                </c:pt>
                <c:pt idx="20">
                  <c:v>9.4774583103275829E-4</c:v>
                </c:pt>
                <c:pt idx="21">
                  <c:v>9.4577768688869997E-4</c:v>
                </c:pt>
                <c:pt idx="22">
                  <c:v>9.4371322861150787E-4</c:v>
                </c:pt>
                <c:pt idx="23">
                  <c:v>9.4155243251032846E-4</c:v>
                </c:pt>
                <c:pt idx="24">
                  <c:v>9.3929527849332002E-4</c:v>
                </c:pt>
                <c:pt idx="25">
                  <c:v>9.3694175070995454E-4</c:v>
                </c:pt>
                <c:pt idx="26">
                  <c:v>9.3449183822168246E-4</c:v>
                </c:pt>
                <c:pt idx="27">
                  <c:v>9.319455357007934E-4</c:v>
                </c:pt>
                <c:pt idx="28">
                  <c:v>9.2930284415727274E-4</c:v>
                </c:pt>
                <c:pt idx="29">
                  <c:v>9.2656377169341234E-4</c:v>
                </c:pt>
                <c:pt idx="30">
                  <c:v>9.237283342858958E-4</c:v>
                </c:pt>
                <c:pt idx="31">
                  <c:v>9.2079655659502429E-4</c:v>
                </c:pt>
                <c:pt idx="32">
                  <c:v>9.1776847280070984E-4</c:v>
                </c:pt>
                <c:pt idx="33">
                  <c:v>9.146441274647994E-4</c:v>
                </c:pt>
                <c:pt idx="34">
                  <c:v>9.1142357641924249E-4</c:v>
                </c:pt>
                <c:pt idx="35">
                  <c:v>9.0810688767955659E-4</c:v>
                </c:pt>
                <c:pt idx="36">
                  <c:v>9.046941423829746E-4</c:v>
                </c:pt>
                <c:pt idx="37">
                  <c:v>9.011854357505951E-4</c:v>
                </c:pt>
                <c:pt idx="38">
                  <c:v>8.9758087807279257E-4</c:v>
                </c:pt>
                <c:pt idx="39">
                  <c:v>8.9388059571705793E-4</c:v>
                </c:pt>
                <c:pt idx="40">
                  <c:v>8.9008473215737463E-4</c:v>
                </c:pt>
                <c:pt idx="41">
                  <c:v>8.8619344902415615E-4</c:v>
                </c:pt>
                <c:pt idx="42">
                  <c:v>8.8220692717367775E-4</c:v>
                </c:pt>
                <c:pt idx="43">
                  <c:v>8.7812536777586998E-4</c:v>
                </c:pt>
                <c:pt idx="44">
                  <c:v>8.7394899341923309E-4</c:v>
                </c:pt>
                <c:pt idx="45">
                  <c:v>8.6967804923156634E-4</c:v>
                </c:pt>
                <c:pt idx="46">
                  <c:v>8.6531280401509509E-4</c:v>
                </c:pt>
                <c:pt idx="47">
                  <c:v>8.6085355139450153E-4</c:v>
                </c:pt>
                <c:pt idx="48">
                  <c:v>8.5630061097626887E-4</c:v>
                </c:pt>
                <c:pt idx="49">
                  <c:v>8.516543295176525E-4</c:v>
                </c:pt>
                <c:pt idx="50">
                  <c:v>8.4691508210350472E-4</c:v>
                </c:pt>
                <c:pt idx="51">
                  <c:v>8.4208327332908092E-4</c:v>
                </c:pt>
                <c:pt idx="52">
                  <c:v>8.3715933848687099E-4</c:v>
                </c:pt>
                <c:pt idx="53">
                  <c:v>8.3214374475539953E-4</c:v>
                </c:pt>
                <c:pt idx="54">
                  <c:v>8.2703699238785794E-4</c:v>
                </c:pt>
                <c:pt idx="55">
                  <c:v>8.2183961589834273E-4</c:v>
                </c:pt>
                <c:pt idx="56">
                  <c:v>8.1655218524338434E-4</c:v>
                </c:pt>
                <c:pt idx="57">
                  <c:v>8.1117530699638266E-4</c:v>
                </c:pt>
                <c:pt idx="58">
                  <c:v>8.0570962551247606E-4</c:v>
                </c:pt>
                <c:pt idx="59">
                  <c:v>8.0015582408130806E-4</c:v>
                </c:pt>
                <c:pt idx="60">
                  <c:v>7.9451462606508266E-4</c:v>
                </c:pt>
                <c:pt idx="61">
                  <c:v>7.8878679601924616E-4</c:v>
                </c:pt>
                <c:pt idx="62">
                  <c:v>7.8297314079306499E-4</c:v>
                </c:pt>
                <c:pt idx="63">
                  <c:v>7.7707451060733625E-4</c:v>
                </c:pt>
                <c:pt idx="64">
                  <c:v>7.7109180010641602E-4</c:v>
                </c:pt>
                <c:pt idx="65">
                  <c:v>7.6502594938172039E-4</c:v>
                </c:pt>
                <c:pt idx="66">
                  <c:v>7.5887794496383204E-4</c:v>
                </c:pt>
                <c:pt idx="67">
                  <c:v>7.5264882078032497E-4</c:v>
                </c:pt>
                <c:pt idx="68">
                  <c:v>7.4633965907641784E-4</c:v>
                </c:pt>
                <c:pt idx="69">
                  <c:v>7.3995159129556566E-4</c:v>
                </c:pt>
                <c:pt idx="70">
                  <c:v>7.334857989171156E-4</c:v>
                </c:pt>
                <c:pt idx="71">
                  <c:v>7.2694351424817439E-4</c:v>
                </c:pt>
                <c:pt idx="72">
                  <c:v>7.2032602116686923E-4</c:v>
                </c:pt>
                <c:pt idx="73">
                  <c:v>7.1363465581423115E-4</c:v>
                </c:pt>
                <c:pt idx="74">
                  <c:v>7.0687080723197979E-4</c:v>
                </c:pt>
                <c:pt idx="75">
                  <c:v>7.0003591794356589E-4</c:v>
                </c:pt>
                <c:pt idx="76">
                  <c:v>6.9313148447589098E-4</c:v>
                </c:pt>
                <c:pt idx="77">
                  <c:v>6.8615905781922834E-4</c:v>
                </c:pt>
                <c:pt idx="78">
                  <c:v>6.7912024382295755E-4</c:v>
                </c:pt>
                <c:pt idx="79">
                  <c:v>6.7201670352483962E-4</c:v>
                </c:pt>
                <c:pt idx="80">
                  <c:v>6.6485015341168031E-4</c:v>
                </c:pt>
                <c:pt idx="81">
                  <c:v>6.5762236560936121E-4</c:v>
                </c:pt>
                <c:pt idx="82">
                  <c:v>6.5033516800035618E-4</c:v>
                </c:pt>
                <c:pt idx="83">
                  <c:v>6.4299044426699772E-4</c:v>
                </c:pt>
                <c:pt idx="84">
                  <c:v>6.3559013385892666E-4</c:v>
                </c:pt>
                <c:pt idx="85">
                  <c:v>6.2813623188331079E-4</c:v>
                </c:pt>
                <c:pt idx="86">
                  <c:v>6.2063078891660191E-4</c:v>
                </c:pt>
                <c:pt idx="87">
                  <c:v>6.1307591073677271E-4</c:v>
                </c:pt>
                <c:pt idx="88">
                  <c:v>6.054737579751716E-4</c:v>
                </c:pt>
                <c:pt idx="89">
                  <c:v>5.9782654568730869E-4</c:v>
                </c:pt>
                <c:pt idx="90">
                  <c:v>5.9013654284209723E-4</c:v>
                </c:pt>
                <c:pt idx="91">
                  <c:v>5.8240607172926179E-4</c:v>
                </c:pt>
                <c:pt idx="92">
                  <c:v>5.7463750728482712E-4</c:v>
                </c:pt>
                <c:pt idx="93">
                  <c:v>5.6683327633480821E-4</c:v>
                </c:pt>
                <c:pt idx="94">
                  <c:v>5.5899585675741866E-4</c:v>
                </c:pt>
                <c:pt idx="95">
                  <c:v>5.5112777656431567E-4</c:v>
                </c:pt>
                <c:pt idx="96">
                  <c:v>5.4323161290160743E-4</c:v>
                </c:pt>
                <c:pt idx="97">
                  <c:v>5.3530999097153495E-4</c:v>
                </c:pt>
                <c:pt idx="98">
                  <c:v>5.2736558287594772E-4</c:v>
                </c:pt>
                <c:pt idx="99">
                  <c:v>5.1940110638286916E-4</c:v>
                </c:pt>
                <c:pt idx="100">
                  <c:v>5.1141932361764423E-4</c:v>
                </c:pt>
                <c:pt idx="101">
                  <c:v>5.0342303968033272E-4</c:v>
                </c:pt>
                <c:pt idx="102">
                  <c:v>4.9541510119119044E-4</c:v>
                </c:pt>
                <c:pt idx="103">
                  <c:v>4.8739839476623836E-4</c:v>
                </c:pt>
                <c:pt idx="104">
                  <c:v>4.793758454250816E-4</c:v>
                </c:pt>
                <c:pt idx="105">
                  <c:v>4.713504149332896E-4</c:v>
                </c:pt>
                <c:pt idx="106">
                  <c:v>4.6332510008177978E-4</c:v>
                </c:pt>
                <c:pt idx="107">
                  <c:v>4.5530293090578528E-4</c:v>
                </c:pt>
                <c:pt idx="108">
                  <c:v>4.4728696884610043E-4</c:v>
                </c:pt>
                <c:pt idx="109">
                  <c:v>4.3928030485540829E-4</c:v>
                </c:pt>
                <c:pt idx="110">
                  <c:v>4.3128605745258925E-4</c:v>
                </c:pt>
                <c:pt idx="111">
                  <c:v>4.2330737072800379E-4</c:v>
                </c:pt>
                <c:pt idx="112">
                  <c:v>4.1534741230280685E-4</c:v>
                </c:pt>
                <c:pt idx="113">
                  <c:v>4.0740937124542607E-4</c:v>
                </c:pt>
                <c:pt idx="114">
                  <c:v>3.9949645594838305E-4</c:v>
                </c:pt>
                <c:pt idx="115">
                  <c:v>3.9161189196868212E-4</c:v>
                </c:pt>
                <c:pt idx="116">
                  <c:v>3.8375891983501956E-4</c:v>
                </c:pt>
                <c:pt idx="117">
                  <c:v>3.7594079282509026E-4</c:v>
                </c:pt>
                <c:pt idx="118">
                  <c:v>3.6816077471627537E-4</c:v>
                </c:pt>
                <c:pt idx="119">
                  <c:v>3.6042213751299784E-4</c:v>
                </c:pt>
                <c:pt idx="120">
                  <c:v>3.5272815915401805E-4</c:v>
                </c:pt>
                <c:pt idx="121">
                  <c:v>3.4508212120292977E-4</c:v>
                </c:pt>
                <c:pt idx="122">
                  <c:v>3.3748730652507911E-4</c:v>
                </c:pt>
                <c:pt idx="123">
                  <c:v>3.2994699695410186E-4</c:v>
                </c:pt>
                <c:pt idx="124">
                  <c:v>3.2246447095122193E-4</c:v>
                </c:pt>
                <c:pt idx="125">
                  <c:v>3.1504300126040707E-4</c:v>
                </c:pt>
                <c:pt idx="126">
                  <c:v>3.0768585256241718E-4</c:v>
                </c:pt>
                <c:pt idx="127">
                  <c:v>3.0039627913071147E-4</c:v>
                </c:pt>
                <c:pt idx="128">
                  <c:v>2.9317752249211873E-4</c:v>
                </c:pt>
                <c:pt idx="129">
                  <c:v>2.8603280909508648E-4</c:v>
                </c:pt>
                <c:pt idx="130">
                  <c:v>2.7896534798825545E-4</c:v>
                </c:pt>
                <c:pt idx="131">
                  <c:v>2.7197832851201271E-4</c:v>
                </c:pt>
                <c:pt idx="132">
                  <c:v>2.6507491800559224E-4</c:v>
                </c:pt>
                <c:pt idx="133">
                  <c:v>2.5825825953219899E-4</c:v>
                </c:pt>
                <c:pt idx="134">
                  <c:v>2.5153146962453928E-4</c:v>
                </c:pt>
                <c:pt idx="135">
                  <c:v>2.4489763605304622E-4</c:v>
                </c:pt>
                <c:pt idx="136">
                  <c:v>2.3835981561898644E-4</c:v>
                </c:pt>
                <c:pt idx="137">
                  <c:v>2.319210319745453E-4</c:v>
                </c:pt>
                <c:pt idx="138">
                  <c:v>2.2558427347188251E-4</c:v>
                </c:pt>
                <c:pt idx="139">
                  <c:v>2.1935249104305379E-4</c:v>
                </c:pt>
                <c:pt idx="140">
                  <c:v>2.1322859611260002E-4</c:v>
                </c:pt>
                <c:pt idx="141">
                  <c:v>2.072154585445027E-4</c:v>
                </c:pt>
                <c:pt idx="142">
                  <c:v>2.0131590462511433E-4</c:v>
                </c:pt>
                <c:pt idx="143">
                  <c:v>1.955327150835759E-4</c:v>
                </c:pt>
                <c:pt idx="144">
                  <c:v>1.8986862315114114E-4</c:v>
                </c:pt>
                <c:pt idx="145">
                  <c:v>1.8432631266073737E-4</c:v>
                </c:pt>
                <c:pt idx="146">
                  <c:v>1.7890841618800802E-4</c:v>
                </c:pt>
                <c:pt idx="147">
                  <c:v>1.7361751323498962E-4</c:v>
                </c:pt>
                <c:pt idx="148">
                  <c:v>1.6845612845750542E-4</c:v>
                </c:pt>
                <c:pt idx="149">
                  <c:v>1.6342672993726373E-4</c:v>
                </c:pt>
                <c:pt idx="150">
                  <c:v>1.5853172749958505E-4</c:v>
                </c:pt>
                <c:pt idx="151">
                  <c:v>1.5377347107760502E-4</c:v>
                </c:pt>
                <c:pt idx="152">
                  <c:v>1.4915424912372374E-4</c:v>
                </c:pt>
                <c:pt idx="153">
                  <c:v>1.4467628706901924E-4</c:v>
                </c:pt>
                <c:pt idx="154">
                  <c:v>1.4034174583126469E-4</c:v>
                </c:pt>
                <c:pt idx="155">
                  <c:v>1.3615272037214017E-4</c:v>
                </c:pt>
                <c:pt idx="156">
                  <c:v>1.3211123830416755E-4</c:v>
                </c:pt>
                <c:pt idx="157">
                  <c:v>1.2821925854784654E-4</c:v>
                </c:pt>
                <c:pt idx="158">
                  <c:v>1.2447867003942102E-4</c:v>
                </c:pt>
                <c:pt idx="159">
                  <c:v>1.2089129048965279E-4</c:v>
                </c:pt>
                <c:pt idx="160">
                  <c:v>1.1745886519394763E-4</c:v>
                </c:pt>
                <c:pt idx="161">
                  <c:v>1.1418306589412685E-4</c:v>
                </c:pt>
                <c:pt idx="162">
                  <c:v>1.1106548969210958E-4</c:v>
                </c:pt>
                <c:pt idx="163">
                  <c:v>1.0810765801573283E-4</c:v>
                </c:pt>
                <c:pt idx="164">
                  <c:v>1.0531101563690748E-4</c:v>
                </c:pt>
                <c:pt idx="165">
                  <c:v>1.0267692974228131E-4</c:v>
                </c:pt>
                <c:pt idx="166">
                  <c:v>1.0020668905655064E-4</c:v>
                </c:pt>
                <c:pt idx="167">
                  <c:v>9.7901503018546761E-5</c:v>
                </c:pt>
                <c:pt idx="168">
                  <c:v>9.5762501010196447E-5</c:v>
                </c:pt>
                <c:pt idx="169">
                  <c:v>9.3790731638442357E-5</c:v>
                </c:pt>
                <c:pt idx="170">
                  <c:v>9.1987162070191711E-5</c:v>
                </c:pt>
                <c:pt idx="171">
                  <c:v>9.0352677420348106E-5</c:v>
                </c:pt>
                <c:pt idx="172">
                  <c:v>8.8888080192973105E-5</c:v>
                </c:pt>
                <c:pt idx="173">
                  <c:v>8.7594089775606737E-5</c:v>
                </c:pt>
                <c:pt idx="174">
                  <c:v>8.6471341986777024E-5</c:v>
                </c:pt>
                <c:pt idx="175">
                  <c:v>8.5520388676717081E-5</c:v>
                </c:pt>
                <c:pt idx="176">
                  <c:v>8.4741697381301274E-5</c:v>
                </c:pt>
                <c:pt idx="177">
                  <c:v>8.4135651029212277E-5</c:v>
                </c:pt>
                <c:pt idx="178">
                  <c:v>8.3702547702345356E-5</c:v>
                </c:pt>
                <c:pt idx="179">
                  <c:v>8.3442600449452846E-5</c:v>
                </c:pt>
                <c:pt idx="180">
                  <c:v>8.3355937153031058E-5</c:v>
                </c:pt>
                <c:pt idx="181">
                  <c:v>8.3442600449452846E-5</c:v>
                </c:pt>
                <c:pt idx="182">
                  <c:v>8.3702547702345356E-5</c:v>
                </c:pt>
                <c:pt idx="183">
                  <c:v>8.4135651029212277E-5</c:v>
                </c:pt>
                <c:pt idx="184">
                  <c:v>8.4741697381301274E-5</c:v>
                </c:pt>
                <c:pt idx="185">
                  <c:v>8.5520388676717081E-5</c:v>
                </c:pt>
                <c:pt idx="186">
                  <c:v>8.6471341986777024E-5</c:v>
                </c:pt>
                <c:pt idx="187">
                  <c:v>8.7594089775606737E-5</c:v>
                </c:pt>
                <c:pt idx="188">
                  <c:v>8.8888080192973105E-5</c:v>
                </c:pt>
                <c:pt idx="189">
                  <c:v>9.0352677420348106E-5</c:v>
                </c:pt>
                <c:pt idx="190">
                  <c:v>9.1987162070191711E-5</c:v>
                </c:pt>
                <c:pt idx="191">
                  <c:v>9.3790731638442357E-5</c:v>
                </c:pt>
                <c:pt idx="192">
                  <c:v>9.5762501010196447E-5</c:v>
                </c:pt>
                <c:pt idx="193">
                  <c:v>9.7901503018546761E-5</c:v>
                </c:pt>
                <c:pt idx="194">
                  <c:v>1.0020668905655064E-4</c:v>
                </c:pt>
                <c:pt idx="195">
                  <c:v>1.0267692974228131E-4</c:v>
                </c:pt>
                <c:pt idx="196">
                  <c:v>1.0531101563690748E-4</c:v>
                </c:pt>
                <c:pt idx="197">
                  <c:v>1.0810765801573283E-4</c:v>
                </c:pt>
                <c:pt idx="198">
                  <c:v>1.1106548969210958E-4</c:v>
                </c:pt>
                <c:pt idx="199">
                  <c:v>1.1418306589412685E-4</c:v>
                </c:pt>
                <c:pt idx="200">
                  <c:v>1.1745886519394763E-4</c:v>
                </c:pt>
                <c:pt idx="201">
                  <c:v>1.2089129048965279E-4</c:v>
                </c:pt>
                <c:pt idx="202">
                  <c:v>1.2447867003942102E-4</c:v>
                </c:pt>
                <c:pt idx="203">
                  <c:v>1.2821925854784654E-4</c:v>
                </c:pt>
                <c:pt idx="204">
                  <c:v>1.3211123830416755E-4</c:v>
                </c:pt>
                <c:pt idx="205">
                  <c:v>1.3615272037214017E-4</c:v>
                </c:pt>
                <c:pt idx="206">
                  <c:v>1.4034174583126469E-4</c:v>
                </c:pt>
                <c:pt idx="207">
                  <c:v>1.4467628706901924E-4</c:v>
                </c:pt>
                <c:pt idx="208">
                  <c:v>1.4915424912372374E-4</c:v>
                </c:pt>
                <c:pt idx="209">
                  <c:v>1.5377347107760502E-4</c:v>
                </c:pt>
                <c:pt idx="210">
                  <c:v>1.5853172749958505E-4</c:v>
                </c:pt>
                <c:pt idx="211">
                  <c:v>1.6342672993726373E-4</c:v>
                </c:pt>
                <c:pt idx="212">
                  <c:v>1.6845612845750542E-4</c:v>
                </c:pt>
                <c:pt idx="213">
                  <c:v>1.7361751323498962E-4</c:v>
                </c:pt>
                <c:pt idx="214">
                  <c:v>1.7890841618800802E-4</c:v>
                </c:pt>
                <c:pt idx="215">
                  <c:v>1.8432631266073737E-4</c:v>
                </c:pt>
                <c:pt idx="216">
                  <c:v>1.8986862315114114E-4</c:v>
                </c:pt>
                <c:pt idx="217">
                  <c:v>1.955327150835759E-4</c:v>
                </c:pt>
                <c:pt idx="218">
                  <c:v>2.0131590462511433E-4</c:v>
                </c:pt>
                <c:pt idx="219">
                  <c:v>2.072154585445027E-4</c:v>
                </c:pt>
                <c:pt idx="220">
                  <c:v>2.1322859611260002E-4</c:v>
                </c:pt>
                <c:pt idx="221">
                  <c:v>2.1935249104305379E-4</c:v>
                </c:pt>
                <c:pt idx="222">
                  <c:v>2.2558427347188251E-4</c:v>
                </c:pt>
                <c:pt idx="223">
                  <c:v>2.319210319745453E-4</c:v>
                </c:pt>
                <c:pt idx="224">
                  <c:v>2.3835981561898644E-4</c:v>
                </c:pt>
                <c:pt idx="225">
                  <c:v>2.4489763605304622E-4</c:v>
                </c:pt>
                <c:pt idx="226">
                  <c:v>2.5153146962453928E-4</c:v>
                </c:pt>
                <c:pt idx="227">
                  <c:v>2.5825825953219899E-4</c:v>
                </c:pt>
                <c:pt idx="228">
                  <c:v>2.6507491800559224E-4</c:v>
                </c:pt>
                <c:pt idx="229">
                  <c:v>2.7197832851201271E-4</c:v>
                </c:pt>
                <c:pt idx="230">
                  <c:v>2.7896534798825545E-4</c:v>
                </c:pt>
                <c:pt idx="231">
                  <c:v>2.8603280909508648E-4</c:v>
                </c:pt>
                <c:pt idx="232">
                  <c:v>2.9317752249211873E-4</c:v>
                </c:pt>
                <c:pt idx="233">
                  <c:v>3.0039627913071147E-4</c:v>
                </c:pt>
                <c:pt idx="234">
                  <c:v>3.0768585256241718E-4</c:v>
                </c:pt>
                <c:pt idx="235">
                  <c:v>3.1504300126040707E-4</c:v>
                </c:pt>
                <c:pt idx="236">
                  <c:v>3.2246447095122193E-4</c:v>
                </c:pt>
                <c:pt idx="237">
                  <c:v>3.2994699695410186E-4</c:v>
                </c:pt>
                <c:pt idx="238">
                  <c:v>3.3748730652507911E-4</c:v>
                </c:pt>
                <c:pt idx="239">
                  <c:v>3.4508212120292977E-4</c:v>
                </c:pt>
                <c:pt idx="240">
                  <c:v>3.5272815915401805E-4</c:v>
                </c:pt>
                <c:pt idx="241">
                  <c:v>3.6042213751299784E-4</c:v>
                </c:pt>
                <c:pt idx="242">
                  <c:v>3.6816077471627537E-4</c:v>
                </c:pt>
                <c:pt idx="243">
                  <c:v>3.7594079282509026E-4</c:v>
                </c:pt>
                <c:pt idx="244">
                  <c:v>3.8375891983501956E-4</c:v>
                </c:pt>
                <c:pt idx="245">
                  <c:v>3.9161189196868212E-4</c:v>
                </c:pt>
                <c:pt idx="246">
                  <c:v>3.9949645594838305E-4</c:v>
                </c:pt>
                <c:pt idx="247">
                  <c:v>4.0740937124542607E-4</c:v>
                </c:pt>
                <c:pt idx="248">
                  <c:v>4.1534741230280685E-4</c:v>
                </c:pt>
                <c:pt idx="249">
                  <c:v>4.2330737072800379E-4</c:v>
                </c:pt>
                <c:pt idx="250">
                  <c:v>4.3128605745258925E-4</c:v>
                </c:pt>
                <c:pt idx="251">
                  <c:v>4.3928030485540829E-4</c:v>
                </c:pt>
                <c:pt idx="252">
                  <c:v>4.4728696884610043E-4</c:v>
                </c:pt>
                <c:pt idx="253">
                  <c:v>4.5530293090578528E-4</c:v>
                </c:pt>
                <c:pt idx="254">
                  <c:v>4.6332510008177978E-4</c:v>
                </c:pt>
                <c:pt idx="255">
                  <c:v>4.713504149332896E-4</c:v>
                </c:pt>
                <c:pt idx="256">
                  <c:v>4.793758454250816E-4</c:v>
                </c:pt>
                <c:pt idx="257">
                  <c:v>4.8739839476623836E-4</c:v>
                </c:pt>
                <c:pt idx="258">
                  <c:v>4.9541510119119044E-4</c:v>
                </c:pt>
                <c:pt idx="259">
                  <c:v>5.0342303968033272E-4</c:v>
                </c:pt>
                <c:pt idx="260">
                  <c:v>5.1141932361764423E-4</c:v>
                </c:pt>
                <c:pt idx="261">
                  <c:v>5.1940110638286916E-4</c:v>
                </c:pt>
                <c:pt idx="262">
                  <c:v>5.2736558287594772E-4</c:v>
                </c:pt>
                <c:pt idx="263">
                  <c:v>5.3530999097153495E-4</c:v>
                </c:pt>
                <c:pt idx="264">
                  <c:v>5.4323161290160743E-4</c:v>
                </c:pt>
                <c:pt idx="265">
                  <c:v>5.5112777656431567E-4</c:v>
                </c:pt>
                <c:pt idx="266">
                  <c:v>5.5899585675741866E-4</c:v>
                </c:pt>
                <c:pt idx="267">
                  <c:v>5.6683327633480821E-4</c:v>
                </c:pt>
                <c:pt idx="268">
                  <c:v>5.7463750728482712E-4</c:v>
                </c:pt>
                <c:pt idx="269">
                  <c:v>5.8240607172926179E-4</c:v>
                </c:pt>
                <c:pt idx="270">
                  <c:v>5.9013654284209723E-4</c:v>
                </c:pt>
                <c:pt idx="271">
                  <c:v>5.9782654568730869E-4</c:v>
                </c:pt>
                <c:pt idx="272">
                  <c:v>6.054737579751716E-4</c:v>
                </c:pt>
                <c:pt idx="273">
                  <c:v>6.1307591073677271E-4</c:v>
                </c:pt>
                <c:pt idx="274">
                  <c:v>6.2063078891660191E-4</c:v>
                </c:pt>
                <c:pt idx="275">
                  <c:v>6.2813623188331079E-4</c:v>
                </c:pt>
                <c:pt idx="276">
                  <c:v>6.3559013385892666E-4</c:v>
                </c:pt>
                <c:pt idx="277">
                  <c:v>6.4299044426699772E-4</c:v>
                </c:pt>
                <c:pt idx="278">
                  <c:v>6.5033516800035618E-4</c:v>
                </c:pt>
                <c:pt idx="279">
                  <c:v>6.5762236560936121E-4</c:v>
                </c:pt>
                <c:pt idx="280">
                  <c:v>6.6485015341168031E-4</c:v>
                </c:pt>
                <c:pt idx="281">
                  <c:v>6.7201670352483962E-4</c:v>
                </c:pt>
                <c:pt idx="282">
                  <c:v>6.7912024382295755E-4</c:v>
                </c:pt>
                <c:pt idx="283">
                  <c:v>6.8615905781922834E-4</c:v>
                </c:pt>
                <c:pt idx="284">
                  <c:v>6.9313148447589098E-4</c:v>
                </c:pt>
                <c:pt idx="285">
                  <c:v>7.0003591794356589E-4</c:v>
                </c:pt>
                <c:pt idx="286">
                  <c:v>7.0687080723197979E-4</c:v>
                </c:pt>
                <c:pt idx="287">
                  <c:v>7.1363465581423115E-4</c:v>
                </c:pt>
                <c:pt idx="288">
                  <c:v>7.2032602116686923E-4</c:v>
                </c:pt>
                <c:pt idx="289">
                  <c:v>7.2694351424817439E-4</c:v>
                </c:pt>
                <c:pt idx="290">
                  <c:v>7.334857989171156E-4</c:v>
                </c:pt>
                <c:pt idx="291">
                  <c:v>7.3995159129556566E-4</c:v>
                </c:pt>
                <c:pt idx="292">
                  <c:v>7.4633965907641784E-4</c:v>
                </c:pt>
                <c:pt idx="293">
                  <c:v>7.5264882078032497E-4</c:v>
                </c:pt>
                <c:pt idx="294">
                  <c:v>7.5887794496383204E-4</c:v>
                </c:pt>
                <c:pt idx="295">
                  <c:v>7.6502594938172039E-4</c:v>
                </c:pt>
                <c:pt idx="296">
                  <c:v>7.7109180010641602E-4</c:v>
                </c:pt>
                <c:pt idx="297">
                  <c:v>7.7707451060733625E-4</c:v>
                </c:pt>
                <c:pt idx="298">
                  <c:v>7.8297314079306499E-4</c:v>
                </c:pt>
                <c:pt idx="299">
                  <c:v>7.8878679601924616E-4</c:v>
                </c:pt>
                <c:pt idx="300">
                  <c:v>7.9451462606508266E-4</c:v>
                </c:pt>
                <c:pt idx="301">
                  <c:v>8.0015582408130806E-4</c:v>
                </c:pt>
                <c:pt idx="302">
                  <c:v>8.0570962551247606E-4</c:v>
                </c:pt>
                <c:pt idx="303">
                  <c:v>8.1117530699638266E-4</c:v>
                </c:pt>
                <c:pt idx="304">
                  <c:v>8.1655218524338434E-4</c:v>
                </c:pt>
                <c:pt idx="305">
                  <c:v>8.2183961589834273E-4</c:v>
                </c:pt>
                <c:pt idx="306">
                  <c:v>8.2703699238785794E-4</c:v>
                </c:pt>
                <c:pt idx="307">
                  <c:v>8.3214374475539953E-4</c:v>
                </c:pt>
                <c:pt idx="308">
                  <c:v>8.3715933848687099E-4</c:v>
                </c:pt>
                <c:pt idx="309">
                  <c:v>8.4208327332908092E-4</c:v>
                </c:pt>
                <c:pt idx="310">
                  <c:v>8.4691508210350472E-4</c:v>
                </c:pt>
                <c:pt idx="311">
                  <c:v>8.516543295176525E-4</c:v>
                </c:pt>
                <c:pt idx="312">
                  <c:v>8.5630061097626887E-4</c:v>
                </c:pt>
                <c:pt idx="313">
                  <c:v>8.6085355139450153E-4</c:v>
                </c:pt>
                <c:pt idx="314">
                  <c:v>8.6531280401509509E-4</c:v>
                </c:pt>
                <c:pt idx="315">
                  <c:v>8.6967804923156634E-4</c:v>
                </c:pt>
                <c:pt idx="316">
                  <c:v>8.7394899341923309E-4</c:v>
                </c:pt>
                <c:pt idx="317">
                  <c:v>8.7812536777586998E-4</c:v>
                </c:pt>
                <c:pt idx="318">
                  <c:v>8.8220692717367775E-4</c:v>
                </c:pt>
                <c:pt idx="319">
                  <c:v>8.8619344902415615E-4</c:v>
                </c:pt>
                <c:pt idx="320">
                  <c:v>8.9008473215737463E-4</c:v>
                </c:pt>
                <c:pt idx="321">
                  <c:v>8.9388059571705793E-4</c:v>
                </c:pt>
                <c:pt idx="322">
                  <c:v>8.9758087807279257E-4</c:v>
                </c:pt>
                <c:pt idx="323">
                  <c:v>9.011854357505951E-4</c:v>
                </c:pt>
                <c:pt idx="324">
                  <c:v>9.046941423829746E-4</c:v>
                </c:pt>
                <c:pt idx="325">
                  <c:v>9.0810688767955659E-4</c:v>
                </c:pt>
                <c:pt idx="326">
                  <c:v>9.1142357641924249E-4</c:v>
                </c:pt>
                <c:pt idx="327">
                  <c:v>9.146441274647994E-4</c:v>
                </c:pt>
                <c:pt idx="328">
                  <c:v>9.1776847280070984E-4</c:v>
                </c:pt>
                <c:pt idx="329">
                  <c:v>9.2079655659502429E-4</c:v>
                </c:pt>
                <c:pt idx="330">
                  <c:v>9.237283342858958E-4</c:v>
                </c:pt>
                <c:pt idx="331">
                  <c:v>9.2656377169341234E-4</c:v>
                </c:pt>
                <c:pt idx="332">
                  <c:v>9.2930284415727274E-4</c:v>
                </c:pt>
                <c:pt idx="333">
                  <c:v>9.319455357007934E-4</c:v>
                </c:pt>
                <c:pt idx="334">
                  <c:v>9.3449183822168246E-4</c:v>
                </c:pt>
                <c:pt idx="335">
                  <c:v>9.3694175070995454E-4</c:v>
                </c:pt>
                <c:pt idx="336">
                  <c:v>9.3929527849332002E-4</c:v>
                </c:pt>
                <c:pt idx="337">
                  <c:v>9.4155243251032846E-4</c:v>
                </c:pt>
                <c:pt idx="338">
                  <c:v>9.4371322861150787E-4</c:v>
                </c:pt>
                <c:pt idx="339">
                  <c:v>9.4577768688869997E-4</c:v>
                </c:pt>
                <c:pt idx="340">
                  <c:v>9.4774583103275829E-4</c:v>
                </c:pt>
                <c:pt idx="341">
                  <c:v>9.4961768771973602E-4</c:v>
                </c:pt>
                <c:pt idx="342">
                  <c:v>9.5139328602567225E-4</c:v>
                </c:pt>
                <c:pt idx="343">
                  <c:v>9.5307265687004741E-4</c:v>
                </c:pt>
                <c:pt idx="344">
                  <c:v>9.5465583248796355E-4</c:v>
                </c:pt>
                <c:pt idx="345">
                  <c:v>9.5614284593107789E-4</c:v>
                </c:pt>
                <c:pt idx="346">
                  <c:v>9.575337305973065E-4</c:v>
                </c:pt>
                <c:pt idx="347">
                  <c:v>9.5882851978929527E-4</c:v>
                </c:pt>
                <c:pt idx="348">
                  <c:v>9.6002724630164186E-4</c:v>
                </c:pt>
                <c:pt idx="349">
                  <c:v>9.6112994203684829E-4</c:v>
                </c:pt>
                <c:pt idx="350">
                  <c:v>9.6213663764996716E-4</c:v>
                </c:pt>
                <c:pt idx="351">
                  <c:v>9.6304736222190446E-4</c:v>
                </c:pt>
                <c:pt idx="352">
                  <c:v>9.6386214296133646E-4</c:v>
                </c:pt>
                <c:pt idx="353">
                  <c:v>9.6458100493519369E-4</c:v>
                </c:pt>
                <c:pt idx="354">
                  <c:v>9.6520397082766694E-4</c:v>
                </c:pt>
                <c:pt idx="355">
                  <c:v>9.6573106072769105E-4</c:v>
                </c:pt>
                <c:pt idx="356">
                  <c:v>9.6616229194486012E-4</c:v>
                </c:pt>
                <c:pt idx="357">
                  <c:v>9.6649767885373893E-4</c:v>
                </c:pt>
                <c:pt idx="358">
                  <c:v>9.6673723276653192E-4</c:v>
                </c:pt>
                <c:pt idx="359">
                  <c:v>9.6688096183407933E-4</c:v>
                </c:pt>
              </c:numCache>
            </c:numRef>
          </c:xVal>
          <c:yVal>
            <c:numRef>
              <c:f>'6,7,8,9,10000 RPM '!$AR$4:$AR$363</c:f>
              <c:numCache>
                <c:formatCode>General</c:formatCode>
                <c:ptCount val="360"/>
                <c:pt idx="0">
                  <c:v>1.159</c:v>
                </c:pt>
                <c:pt idx="1">
                  <c:v>1.157</c:v>
                </c:pt>
                <c:pt idx="2">
                  <c:v>1.159</c:v>
                </c:pt>
                <c:pt idx="3">
                  <c:v>1.1559999999999999</c:v>
                </c:pt>
                <c:pt idx="4">
                  <c:v>1.1599999999999999</c:v>
                </c:pt>
                <c:pt idx="5">
                  <c:v>1.1599999999999999</c:v>
                </c:pt>
                <c:pt idx="6">
                  <c:v>1.1579999999999999</c:v>
                </c:pt>
                <c:pt idx="7">
                  <c:v>1.1499999999999999</c:v>
                </c:pt>
                <c:pt idx="8">
                  <c:v>1.1339999999999999</c:v>
                </c:pt>
                <c:pt idx="9">
                  <c:v>1.1279999999999999</c:v>
                </c:pt>
                <c:pt idx="10">
                  <c:v>1.137</c:v>
                </c:pt>
                <c:pt idx="11">
                  <c:v>1.141</c:v>
                </c:pt>
                <c:pt idx="12">
                  <c:v>1.1479999999999999</c:v>
                </c:pt>
                <c:pt idx="13">
                  <c:v>1.1419999999999999</c:v>
                </c:pt>
                <c:pt idx="14">
                  <c:v>1.1379999999999999</c:v>
                </c:pt>
                <c:pt idx="15">
                  <c:v>1.145</c:v>
                </c:pt>
                <c:pt idx="16">
                  <c:v>1.145</c:v>
                </c:pt>
                <c:pt idx="17">
                  <c:v>1.139</c:v>
                </c:pt>
                <c:pt idx="18">
                  <c:v>1.1359999999999999</c:v>
                </c:pt>
                <c:pt idx="19">
                  <c:v>1.135</c:v>
                </c:pt>
                <c:pt idx="20">
                  <c:v>1.129</c:v>
                </c:pt>
                <c:pt idx="21">
                  <c:v>1.125</c:v>
                </c:pt>
                <c:pt idx="22">
                  <c:v>1.1240000000000001</c:v>
                </c:pt>
                <c:pt idx="23">
                  <c:v>1.1240000000000001</c:v>
                </c:pt>
                <c:pt idx="24">
                  <c:v>1.119</c:v>
                </c:pt>
                <c:pt idx="25">
                  <c:v>1.105</c:v>
                </c:pt>
                <c:pt idx="26">
                  <c:v>1.095</c:v>
                </c:pt>
                <c:pt idx="27">
                  <c:v>1.085</c:v>
                </c:pt>
                <c:pt idx="28">
                  <c:v>1.0760000000000001</c:v>
                </c:pt>
                <c:pt idx="29">
                  <c:v>1.0649999999999999</c:v>
                </c:pt>
                <c:pt idx="30">
                  <c:v>1.0549999999999999</c:v>
                </c:pt>
                <c:pt idx="31">
                  <c:v>1.054</c:v>
                </c:pt>
                <c:pt idx="32">
                  <c:v>1.052</c:v>
                </c:pt>
                <c:pt idx="33">
                  <c:v>1.048</c:v>
                </c:pt>
                <c:pt idx="34">
                  <c:v>1.0449999999999999</c:v>
                </c:pt>
                <c:pt idx="35">
                  <c:v>1.044</c:v>
                </c:pt>
                <c:pt idx="36">
                  <c:v>1.0369999999999999</c:v>
                </c:pt>
                <c:pt idx="37">
                  <c:v>1.02</c:v>
                </c:pt>
                <c:pt idx="38">
                  <c:v>1.014</c:v>
                </c:pt>
                <c:pt idx="39">
                  <c:v>1.0149999999999999</c:v>
                </c:pt>
                <c:pt idx="40">
                  <c:v>1.008</c:v>
                </c:pt>
                <c:pt idx="41">
                  <c:v>1.0109999999999999</c:v>
                </c:pt>
                <c:pt idx="42">
                  <c:v>1.012</c:v>
                </c:pt>
                <c:pt idx="43">
                  <c:v>1.0169999999999999</c:v>
                </c:pt>
                <c:pt idx="44">
                  <c:v>1.014</c:v>
                </c:pt>
                <c:pt idx="45">
                  <c:v>1.0189999999999999</c:v>
                </c:pt>
                <c:pt idx="46">
                  <c:v>1.02</c:v>
                </c:pt>
                <c:pt idx="47">
                  <c:v>1.01</c:v>
                </c:pt>
                <c:pt idx="48">
                  <c:v>1.002</c:v>
                </c:pt>
                <c:pt idx="49">
                  <c:v>0.99299999999999999</c:v>
                </c:pt>
                <c:pt idx="50">
                  <c:v>0.97899999999999998</c:v>
                </c:pt>
                <c:pt idx="51">
                  <c:v>0.97099999999999997</c:v>
                </c:pt>
                <c:pt idx="52">
                  <c:v>0.96499999999999997</c:v>
                </c:pt>
                <c:pt idx="53">
                  <c:v>0.94799999999999995</c:v>
                </c:pt>
                <c:pt idx="54">
                  <c:v>0.92700000000000005</c:v>
                </c:pt>
                <c:pt idx="55">
                  <c:v>0.91700000000000004</c:v>
                </c:pt>
                <c:pt idx="56">
                  <c:v>0.91</c:v>
                </c:pt>
                <c:pt idx="57">
                  <c:v>0.89900000000000002</c:v>
                </c:pt>
                <c:pt idx="58">
                  <c:v>0.88900000000000001</c:v>
                </c:pt>
                <c:pt idx="59">
                  <c:v>0.89100000000000001</c:v>
                </c:pt>
                <c:pt idx="60">
                  <c:v>0.89200000000000002</c:v>
                </c:pt>
                <c:pt idx="61">
                  <c:v>0.88100000000000001</c:v>
                </c:pt>
                <c:pt idx="62">
                  <c:v>0.86799999999999999</c:v>
                </c:pt>
                <c:pt idx="63">
                  <c:v>0.86499999999999999</c:v>
                </c:pt>
                <c:pt idx="64">
                  <c:v>0.86599999999999999</c:v>
                </c:pt>
                <c:pt idx="65">
                  <c:v>0.86099999999999999</c:v>
                </c:pt>
                <c:pt idx="66">
                  <c:v>0.85599999999999998</c:v>
                </c:pt>
                <c:pt idx="67">
                  <c:v>0.85499999999999998</c:v>
                </c:pt>
                <c:pt idx="68">
                  <c:v>0.85699999999999998</c:v>
                </c:pt>
                <c:pt idx="69">
                  <c:v>0.85399999999999998</c:v>
                </c:pt>
                <c:pt idx="70">
                  <c:v>0.84399999999999997</c:v>
                </c:pt>
                <c:pt idx="71">
                  <c:v>0.84399999999999997</c:v>
                </c:pt>
                <c:pt idx="72">
                  <c:v>0.84199999999999997</c:v>
                </c:pt>
                <c:pt idx="73">
                  <c:v>0.83699999999999997</c:v>
                </c:pt>
                <c:pt idx="74">
                  <c:v>0.85499999999999998</c:v>
                </c:pt>
                <c:pt idx="75">
                  <c:v>0.72299999999999998</c:v>
                </c:pt>
                <c:pt idx="76">
                  <c:v>0.80600000000000005</c:v>
                </c:pt>
                <c:pt idx="77">
                  <c:v>0.87</c:v>
                </c:pt>
                <c:pt idx="78">
                  <c:v>0.78</c:v>
                </c:pt>
                <c:pt idx="79">
                  <c:v>0.92600000000000005</c:v>
                </c:pt>
                <c:pt idx="80">
                  <c:v>0.92700000000000005</c:v>
                </c:pt>
                <c:pt idx="81">
                  <c:v>0.83499999999999996</c:v>
                </c:pt>
                <c:pt idx="82">
                  <c:v>0.97899999999999998</c:v>
                </c:pt>
                <c:pt idx="83">
                  <c:v>0.85699999999999998</c:v>
                </c:pt>
                <c:pt idx="84">
                  <c:v>0.95299999999999996</c:v>
                </c:pt>
                <c:pt idx="85">
                  <c:v>0.94699999999999995</c:v>
                </c:pt>
                <c:pt idx="86">
                  <c:v>0.79200000000000004</c:v>
                </c:pt>
                <c:pt idx="87">
                  <c:v>0.93400000000000005</c:v>
                </c:pt>
                <c:pt idx="88">
                  <c:v>1.0349999999999999</c:v>
                </c:pt>
                <c:pt idx="89">
                  <c:v>0.93</c:v>
                </c:pt>
                <c:pt idx="90">
                  <c:v>0.93400000000000005</c:v>
                </c:pt>
                <c:pt idx="91">
                  <c:v>0.97499999999999998</c:v>
                </c:pt>
                <c:pt idx="92">
                  <c:v>1.006</c:v>
                </c:pt>
                <c:pt idx="93">
                  <c:v>1.0129999999999999</c:v>
                </c:pt>
                <c:pt idx="94">
                  <c:v>1.0069999999999999</c:v>
                </c:pt>
                <c:pt idx="95">
                  <c:v>0.98</c:v>
                </c:pt>
                <c:pt idx="96">
                  <c:v>1.071</c:v>
                </c:pt>
                <c:pt idx="97">
                  <c:v>1.1180000000000001</c:v>
                </c:pt>
                <c:pt idx="98">
                  <c:v>1.1579999999999999</c:v>
                </c:pt>
                <c:pt idx="99">
                  <c:v>1.218</c:v>
                </c:pt>
                <c:pt idx="100">
                  <c:v>1.2769999999999999</c:v>
                </c:pt>
                <c:pt idx="101">
                  <c:v>1.27</c:v>
                </c:pt>
                <c:pt idx="102">
                  <c:v>1.2749999999999999</c:v>
                </c:pt>
                <c:pt idx="103">
                  <c:v>1.288</c:v>
                </c:pt>
                <c:pt idx="104">
                  <c:v>1.292</c:v>
                </c:pt>
                <c:pt idx="105">
                  <c:v>1.3029999999999999</c:v>
                </c:pt>
                <c:pt idx="106">
                  <c:v>1.3120000000000001</c:v>
                </c:pt>
                <c:pt idx="107">
                  <c:v>1.3280000000000001</c:v>
                </c:pt>
                <c:pt idx="108">
                  <c:v>1.3779999999999999</c:v>
                </c:pt>
                <c:pt idx="109">
                  <c:v>1.4590000000000001</c:v>
                </c:pt>
                <c:pt idx="110">
                  <c:v>1.516</c:v>
                </c:pt>
                <c:pt idx="111">
                  <c:v>1.5780000000000001</c:v>
                </c:pt>
                <c:pt idx="112">
                  <c:v>1.621</c:v>
                </c:pt>
                <c:pt idx="113">
                  <c:v>1.6970000000000001</c:v>
                </c:pt>
                <c:pt idx="114">
                  <c:v>1.647</c:v>
                </c:pt>
                <c:pt idx="115">
                  <c:v>1.649</c:v>
                </c:pt>
                <c:pt idx="116">
                  <c:v>1.722</c:v>
                </c:pt>
                <c:pt idx="117">
                  <c:v>1.756</c:v>
                </c:pt>
                <c:pt idx="118">
                  <c:v>1.752</c:v>
                </c:pt>
                <c:pt idx="119">
                  <c:v>1.903</c:v>
                </c:pt>
                <c:pt idx="120">
                  <c:v>2.0139999999999998</c:v>
                </c:pt>
                <c:pt idx="121">
                  <c:v>2.0640000000000001</c:v>
                </c:pt>
                <c:pt idx="122">
                  <c:v>2.1509999999999998</c:v>
                </c:pt>
                <c:pt idx="123">
                  <c:v>2.1739999999999999</c:v>
                </c:pt>
                <c:pt idx="124">
                  <c:v>2.161</c:v>
                </c:pt>
                <c:pt idx="125">
                  <c:v>2.282</c:v>
                </c:pt>
                <c:pt idx="126">
                  <c:v>2.319</c:v>
                </c:pt>
                <c:pt idx="127">
                  <c:v>2.427</c:v>
                </c:pt>
                <c:pt idx="128">
                  <c:v>2.4700000000000002</c:v>
                </c:pt>
                <c:pt idx="129">
                  <c:v>2.6080000000000001</c:v>
                </c:pt>
                <c:pt idx="130">
                  <c:v>2.7410000000000001</c:v>
                </c:pt>
                <c:pt idx="131">
                  <c:v>2.85</c:v>
                </c:pt>
                <c:pt idx="132">
                  <c:v>2.964</c:v>
                </c:pt>
                <c:pt idx="133">
                  <c:v>3.1110000000000002</c:v>
                </c:pt>
                <c:pt idx="134">
                  <c:v>3.198</c:v>
                </c:pt>
                <c:pt idx="135">
                  <c:v>3.2269999999999999</c:v>
                </c:pt>
                <c:pt idx="136">
                  <c:v>3.2440000000000002</c:v>
                </c:pt>
                <c:pt idx="137">
                  <c:v>3.391</c:v>
                </c:pt>
                <c:pt idx="138">
                  <c:v>3.6739999999999999</c:v>
                </c:pt>
                <c:pt idx="139">
                  <c:v>3.8149999999999999</c:v>
                </c:pt>
                <c:pt idx="140">
                  <c:v>4.07</c:v>
                </c:pt>
                <c:pt idx="141">
                  <c:v>4.16</c:v>
                </c:pt>
                <c:pt idx="142">
                  <c:v>4.1440000000000001</c:v>
                </c:pt>
                <c:pt idx="143">
                  <c:v>4.3419999999999996</c:v>
                </c:pt>
                <c:pt idx="144">
                  <c:v>4.6989999999999998</c:v>
                </c:pt>
                <c:pt idx="145">
                  <c:v>4.87</c:v>
                </c:pt>
                <c:pt idx="146">
                  <c:v>5.0380000000000003</c:v>
                </c:pt>
                <c:pt idx="147">
                  <c:v>5.1310000000000002</c:v>
                </c:pt>
                <c:pt idx="148">
                  <c:v>5.5380000000000003</c:v>
                </c:pt>
                <c:pt idx="149">
                  <c:v>5.718</c:v>
                </c:pt>
                <c:pt idx="150">
                  <c:v>5.81</c:v>
                </c:pt>
                <c:pt idx="151">
                  <c:v>5.9690000000000003</c:v>
                </c:pt>
                <c:pt idx="152">
                  <c:v>6.2309999999999999</c:v>
                </c:pt>
                <c:pt idx="153">
                  <c:v>6.5839999999999996</c:v>
                </c:pt>
                <c:pt idx="154">
                  <c:v>6.7370000000000001</c:v>
                </c:pt>
                <c:pt idx="155">
                  <c:v>7.0960000000000001</c:v>
                </c:pt>
                <c:pt idx="156">
                  <c:v>7.4850000000000003</c:v>
                </c:pt>
                <c:pt idx="157">
                  <c:v>7.93</c:v>
                </c:pt>
                <c:pt idx="158">
                  <c:v>8.1509999999999998</c:v>
                </c:pt>
                <c:pt idx="159">
                  <c:v>8.2970000000000006</c:v>
                </c:pt>
                <c:pt idx="160">
                  <c:v>8.5969999999999995</c:v>
                </c:pt>
                <c:pt idx="161">
                  <c:v>9.2040000000000006</c:v>
                </c:pt>
                <c:pt idx="162">
                  <c:v>9.3439999999999994</c:v>
                </c:pt>
                <c:pt idx="163">
                  <c:v>9.76</c:v>
                </c:pt>
                <c:pt idx="164">
                  <c:v>10</c:v>
                </c:pt>
                <c:pt idx="165">
                  <c:v>10.246</c:v>
                </c:pt>
                <c:pt idx="166">
                  <c:v>10.598000000000001</c:v>
                </c:pt>
                <c:pt idx="167">
                  <c:v>11.273999999999999</c:v>
                </c:pt>
                <c:pt idx="168">
                  <c:v>11.435</c:v>
                </c:pt>
                <c:pt idx="169">
                  <c:v>11.961</c:v>
                </c:pt>
                <c:pt idx="170">
                  <c:v>12.339</c:v>
                </c:pt>
                <c:pt idx="171">
                  <c:v>12.628</c:v>
                </c:pt>
                <c:pt idx="172">
                  <c:v>13.028</c:v>
                </c:pt>
                <c:pt idx="173">
                  <c:v>13.29</c:v>
                </c:pt>
                <c:pt idx="174">
                  <c:v>13.499000000000001</c:v>
                </c:pt>
                <c:pt idx="175">
                  <c:v>13.904</c:v>
                </c:pt>
                <c:pt idx="176">
                  <c:v>14.286</c:v>
                </c:pt>
                <c:pt idx="177">
                  <c:v>14.726000000000001</c:v>
                </c:pt>
                <c:pt idx="178">
                  <c:v>15.359</c:v>
                </c:pt>
                <c:pt idx="179">
                  <c:v>16.045999999999999</c:v>
                </c:pt>
                <c:pt idx="180">
                  <c:v>16.268000000000001</c:v>
                </c:pt>
                <c:pt idx="181">
                  <c:v>17.318000000000001</c:v>
                </c:pt>
                <c:pt idx="182">
                  <c:v>17.832000000000001</c:v>
                </c:pt>
                <c:pt idx="183">
                  <c:v>18.876000000000001</c:v>
                </c:pt>
                <c:pt idx="184">
                  <c:v>19.178999999999998</c:v>
                </c:pt>
                <c:pt idx="185">
                  <c:v>20.483000000000001</c:v>
                </c:pt>
                <c:pt idx="186">
                  <c:v>21.853999999999999</c:v>
                </c:pt>
                <c:pt idx="187">
                  <c:v>23.187999999999999</c:v>
                </c:pt>
                <c:pt idx="188">
                  <c:v>24.425000000000001</c:v>
                </c:pt>
                <c:pt idx="189">
                  <c:v>25.591000000000001</c:v>
                </c:pt>
                <c:pt idx="190">
                  <c:v>26.823</c:v>
                </c:pt>
                <c:pt idx="191">
                  <c:v>27.907</c:v>
                </c:pt>
                <c:pt idx="192">
                  <c:v>28.748999999999999</c:v>
                </c:pt>
                <c:pt idx="193">
                  <c:v>29.893999999999998</c:v>
                </c:pt>
                <c:pt idx="194">
                  <c:v>30.547000000000001</c:v>
                </c:pt>
                <c:pt idx="195">
                  <c:v>30.911000000000001</c:v>
                </c:pt>
                <c:pt idx="196">
                  <c:v>30.971</c:v>
                </c:pt>
                <c:pt idx="197">
                  <c:v>30.893000000000001</c:v>
                </c:pt>
                <c:pt idx="198">
                  <c:v>30.853000000000002</c:v>
                </c:pt>
                <c:pt idx="199">
                  <c:v>30.832000000000001</c:v>
                </c:pt>
                <c:pt idx="200">
                  <c:v>30.288</c:v>
                </c:pt>
                <c:pt idx="201">
                  <c:v>29.817</c:v>
                </c:pt>
                <c:pt idx="202">
                  <c:v>29.186</c:v>
                </c:pt>
                <c:pt idx="203">
                  <c:v>28.524000000000001</c:v>
                </c:pt>
                <c:pt idx="204">
                  <c:v>27.952999999999999</c:v>
                </c:pt>
                <c:pt idx="205">
                  <c:v>27.414999999999999</c:v>
                </c:pt>
                <c:pt idx="206">
                  <c:v>26.698</c:v>
                </c:pt>
                <c:pt idx="207">
                  <c:v>26.013000000000002</c:v>
                </c:pt>
                <c:pt idx="208">
                  <c:v>25.155000000000001</c:v>
                </c:pt>
                <c:pt idx="209">
                  <c:v>24.411999999999999</c:v>
                </c:pt>
                <c:pt idx="210">
                  <c:v>23.844000000000001</c:v>
                </c:pt>
                <c:pt idx="211">
                  <c:v>23.122</c:v>
                </c:pt>
                <c:pt idx="212">
                  <c:v>22.446999999999999</c:v>
                </c:pt>
                <c:pt idx="213">
                  <c:v>21.783000000000001</c:v>
                </c:pt>
                <c:pt idx="214">
                  <c:v>20.986999999999998</c:v>
                </c:pt>
                <c:pt idx="215">
                  <c:v>20.256</c:v>
                </c:pt>
                <c:pt idx="216">
                  <c:v>19.663</c:v>
                </c:pt>
                <c:pt idx="217">
                  <c:v>19.109000000000002</c:v>
                </c:pt>
                <c:pt idx="218">
                  <c:v>18.471</c:v>
                </c:pt>
                <c:pt idx="219">
                  <c:v>17.893999999999998</c:v>
                </c:pt>
                <c:pt idx="220">
                  <c:v>17.309999999999999</c:v>
                </c:pt>
                <c:pt idx="221">
                  <c:v>16.699000000000002</c:v>
                </c:pt>
                <c:pt idx="222">
                  <c:v>16.059999999999999</c:v>
                </c:pt>
                <c:pt idx="223">
                  <c:v>15.553000000000001</c:v>
                </c:pt>
                <c:pt idx="224">
                  <c:v>15.092000000000001</c:v>
                </c:pt>
                <c:pt idx="225">
                  <c:v>14.667999999999999</c:v>
                </c:pt>
                <c:pt idx="226">
                  <c:v>14.159000000000001</c:v>
                </c:pt>
                <c:pt idx="227">
                  <c:v>13.689</c:v>
                </c:pt>
                <c:pt idx="228">
                  <c:v>13.188000000000001</c:v>
                </c:pt>
                <c:pt idx="229">
                  <c:v>12.724</c:v>
                </c:pt>
                <c:pt idx="230">
                  <c:v>12.343</c:v>
                </c:pt>
                <c:pt idx="231">
                  <c:v>11.992000000000001</c:v>
                </c:pt>
                <c:pt idx="232">
                  <c:v>11.664</c:v>
                </c:pt>
                <c:pt idx="233">
                  <c:v>11.331</c:v>
                </c:pt>
                <c:pt idx="234">
                  <c:v>10.994999999999999</c:v>
                </c:pt>
                <c:pt idx="235">
                  <c:v>10.603999999999999</c:v>
                </c:pt>
                <c:pt idx="236">
                  <c:v>10.249000000000001</c:v>
                </c:pt>
                <c:pt idx="237">
                  <c:v>9.9819999999999993</c:v>
                </c:pt>
                <c:pt idx="238">
                  <c:v>9.6989999999999998</c:v>
                </c:pt>
                <c:pt idx="239">
                  <c:v>9.4469999999999992</c:v>
                </c:pt>
                <c:pt idx="240">
                  <c:v>9.2100000000000009</c:v>
                </c:pt>
                <c:pt idx="241">
                  <c:v>8.9510000000000005</c:v>
                </c:pt>
                <c:pt idx="242">
                  <c:v>8.6780000000000008</c:v>
                </c:pt>
                <c:pt idx="243">
                  <c:v>8.4280000000000008</c:v>
                </c:pt>
                <c:pt idx="244">
                  <c:v>8.2029999999999994</c:v>
                </c:pt>
                <c:pt idx="245">
                  <c:v>7.984</c:v>
                </c:pt>
                <c:pt idx="246">
                  <c:v>7.7750000000000004</c:v>
                </c:pt>
                <c:pt idx="247">
                  <c:v>7.5919999999999996</c:v>
                </c:pt>
                <c:pt idx="248">
                  <c:v>7.42</c:v>
                </c:pt>
                <c:pt idx="249">
                  <c:v>7.2270000000000003</c:v>
                </c:pt>
                <c:pt idx="250">
                  <c:v>7.0179999999999998</c:v>
                </c:pt>
                <c:pt idx="251">
                  <c:v>6.82</c:v>
                </c:pt>
                <c:pt idx="252">
                  <c:v>6.6890000000000001</c:v>
                </c:pt>
                <c:pt idx="253">
                  <c:v>6.5609999999999999</c:v>
                </c:pt>
                <c:pt idx="254">
                  <c:v>6.4260000000000002</c:v>
                </c:pt>
                <c:pt idx="255">
                  <c:v>6.2709999999999999</c:v>
                </c:pt>
                <c:pt idx="256">
                  <c:v>6.1289999999999996</c:v>
                </c:pt>
                <c:pt idx="257">
                  <c:v>5.9889999999999999</c:v>
                </c:pt>
                <c:pt idx="258">
                  <c:v>5.8710000000000004</c:v>
                </c:pt>
                <c:pt idx="259">
                  <c:v>5.7309999999999999</c:v>
                </c:pt>
                <c:pt idx="260">
                  <c:v>5.6210000000000004</c:v>
                </c:pt>
                <c:pt idx="261">
                  <c:v>5.5010000000000003</c:v>
                </c:pt>
                <c:pt idx="262">
                  <c:v>5.4050000000000002</c:v>
                </c:pt>
                <c:pt idx="263">
                  <c:v>5.3120000000000003</c:v>
                </c:pt>
                <c:pt idx="264">
                  <c:v>5.2320000000000002</c:v>
                </c:pt>
                <c:pt idx="265">
                  <c:v>5.1360000000000001</c:v>
                </c:pt>
                <c:pt idx="266">
                  <c:v>5.0359999999999996</c:v>
                </c:pt>
                <c:pt idx="267">
                  <c:v>4.9240000000000004</c:v>
                </c:pt>
                <c:pt idx="268">
                  <c:v>4.8159999999999998</c:v>
                </c:pt>
                <c:pt idx="269">
                  <c:v>4.7370000000000001</c:v>
                </c:pt>
                <c:pt idx="270">
                  <c:v>4.66</c:v>
                </c:pt>
                <c:pt idx="271">
                  <c:v>4.5919999999999996</c:v>
                </c:pt>
                <c:pt idx="272">
                  <c:v>4.5209999999999999</c:v>
                </c:pt>
                <c:pt idx="273">
                  <c:v>4.4089999999999998</c:v>
                </c:pt>
                <c:pt idx="274">
                  <c:v>4.2990000000000004</c:v>
                </c:pt>
                <c:pt idx="275">
                  <c:v>4.16</c:v>
                </c:pt>
                <c:pt idx="276">
                  <c:v>4.0359999999999996</c:v>
                </c:pt>
                <c:pt idx="277">
                  <c:v>3.8980000000000001</c:v>
                </c:pt>
                <c:pt idx="278">
                  <c:v>3.766</c:v>
                </c:pt>
                <c:pt idx="279">
                  <c:v>3.6779999999999999</c:v>
                </c:pt>
                <c:pt idx="280">
                  <c:v>3.5390000000000001</c:v>
                </c:pt>
                <c:pt idx="281">
                  <c:v>3.411</c:v>
                </c:pt>
                <c:pt idx="282">
                  <c:v>3.302</c:v>
                </c:pt>
                <c:pt idx="283">
                  <c:v>3.181</c:v>
                </c:pt>
                <c:pt idx="284">
                  <c:v>3.032</c:v>
                </c:pt>
                <c:pt idx="285">
                  <c:v>2.9020000000000001</c:v>
                </c:pt>
                <c:pt idx="286">
                  <c:v>2.823</c:v>
                </c:pt>
                <c:pt idx="287">
                  <c:v>2.7269999999999999</c:v>
                </c:pt>
                <c:pt idx="288">
                  <c:v>2.621</c:v>
                </c:pt>
                <c:pt idx="289">
                  <c:v>2.4929999999999999</c:v>
                </c:pt>
                <c:pt idx="290">
                  <c:v>2.3969999999999998</c:v>
                </c:pt>
                <c:pt idx="291">
                  <c:v>2.3119999999999998</c:v>
                </c:pt>
                <c:pt idx="292">
                  <c:v>2.234</c:v>
                </c:pt>
                <c:pt idx="293">
                  <c:v>2.13</c:v>
                </c:pt>
                <c:pt idx="294">
                  <c:v>2.0310000000000001</c:v>
                </c:pt>
                <c:pt idx="295">
                  <c:v>1.9950000000000001</c:v>
                </c:pt>
                <c:pt idx="296">
                  <c:v>1.9379999999999999</c:v>
                </c:pt>
                <c:pt idx="297">
                  <c:v>1.8620000000000001</c:v>
                </c:pt>
                <c:pt idx="298">
                  <c:v>1.79</c:v>
                </c:pt>
                <c:pt idx="299">
                  <c:v>1.726</c:v>
                </c:pt>
                <c:pt idx="300">
                  <c:v>1.647</c:v>
                </c:pt>
                <c:pt idx="301">
                  <c:v>1.605</c:v>
                </c:pt>
                <c:pt idx="302">
                  <c:v>1.5309999999999999</c:v>
                </c:pt>
                <c:pt idx="303">
                  <c:v>1.4750000000000001</c:v>
                </c:pt>
                <c:pt idx="304">
                  <c:v>1.4319999999999999</c:v>
                </c:pt>
                <c:pt idx="305">
                  <c:v>1.405</c:v>
                </c:pt>
                <c:pt idx="306">
                  <c:v>1.3819999999999999</c:v>
                </c:pt>
                <c:pt idx="307">
                  <c:v>1.3380000000000001</c:v>
                </c:pt>
                <c:pt idx="308">
                  <c:v>1.2729999999999999</c:v>
                </c:pt>
                <c:pt idx="309">
                  <c:v>1.2250000000000001</c:v>
                </c:pt>
                <c:pt idx="310">
                  <c:v>1.1930000000000001</c:v>
                </c:pt>
                <c:pt idx="311">
                  <c:v>1.1579999999999999</c:v>
                </c:pt>
                <c:pt idx="312">
                  <c:v>1.1459999999999999</c:v>
                </c:pt>
                <c:pt idx="313">
                  <c:v>1.1519999999999999</c:v>
                </c:pt>
                <c:pt idx="314">
                  <c:v>1.167</c:v>
                </c:pt>
                <c:pt idx="315">
                  <c:v>1.165</c:v>
                </c:pt>
                <c:pt idx="316">
                  <c:v>1.1659999999999999</c:v>
                </c:pt>
                <c:pt idx="317">
                  <c:v>1.155</c:v>
                </c:pt>
                <c:pt idx="318">
                  <c:v>1.131</c:v>
                </c:pt>
                <c:pt idx="319">
                  <c:v>1.109</c:v>
                </c:pt>
                <c:pt idx="320">
                  <c:v>1.0960000000000001</c:v>
                </c:pt>
                <c:pt idx="321">
                  <c:v>1.0820000000000001</c:v>
                </c:pt>
                <c:pt idx="322">
                  <c:v>1.0640000000000001</c:v>
                </c:pt>
                <c:pt idx="323">
                  <c:v>1.034</c:v>
                </c:pt>
                <c:pt idx="324">
                  <c:v>1.0169999999999999</c:v>
                </c:pt>
                <c:pt idx="325">
                  <c:v>1.01</c:v>
                </c:pt>
                <c:pt idx="326">
                  <c:v>0.996</c:v>
                </c:pt>
                <c:pt idx="327">
                  <c:v>0.97899999999999998</c:v>
                </c:pt>
                <c:pt idx="328">
                  <c:v>0.99199999999999999</c:v>
                </c:pt>
                <c:pt idx="329">
                  <c:v>0.99099999999999999</c:v>
                </c:pt>
                <c:pt idx="330">
                  <c:v>0.996</c:v>
                </c:pt>
                <c:pt idx="331">
                  <c:v>1.01</c:v>
                </c:pt>
                <c:pt idx="332">
                  <c:v>1.0169999999999999</c:v>
                </c:pt>
                <c:pt idx="333">
                  <c:v>1.0109999999999999</c:v>
                </c:pt>
                <c:pt idx="334">
                  <c:v>1.028</c:v>
                </c:pt>
                <c:pt idx="335">
                  <c:v>1.0389999999999999</c:v>
                </c:pt>
                <c:pt idx="336">
                  <c:v>1.0369999999999999</c:v>
                </c:pt>
                <c:pt idx="337">
                  <c:v>1.04</c:v>
                </c:pt>
                <c:pt idx="338">
                  <c:v>1.044</c:v>
                </c:pt>
                <c:pt idx="339">
                  <c:v>1.056</c:v>
                </c:pt>
                <c:pt idx="340">
                  <c:v>1.0469999999999999</c:v>
                </c:pt>
                <c:pt idx="341">
                  <c:v>1.046</c:v>
                </c:pt>
                <c:pt idx="342">
                  <c:v>1.0509999999999999</c:v>
                </c:pt>
                <c:pt idx="343">
                  <c:v>1.0529999999999999</c:v>
                </c:pt>
                <c:pt idx="344">
                  <c:v>1.052</c:v>
                </c:pt>
                <c:pt idx="345">
                  <c:v>1.056</c:v>
                </c:pt>
                <c:pt idx="346">
                  <c:v>1.0469999999999999</c:v>
                </c:pt>
                <c:pt idx="347">
                  <c:v>1.0589999999999999</c:v>
                </c:pt>
                <c:pt idx="348">
                  <c:v>1.0649999999999999</c:v>
                </c:pt>
                <c:pt idx="349">
                  <c:v>1.0680000000000001</c:v>
                </c:pt>
                <c:pt idx="350">
                  <c:v>1.089</c:v>
                </c:pt>
                <c:pt idx="351">
                  <c:v>1.091</c:v>
                </c:pt>
                <c:pt idx="352">
                  <c:v>1.1040000000000001</c:v>
                </c:pt>
                <c:pt idx="353">
                  <c:v>1.1140000000000001</c:v>
                </c:pt>
                <c:pt idx="354">
                  <c:v>1.123</c:v>
                </c:pt>
                <c:pt idx="355">
                  <c:v>1.1359999999999999</c:v>
                </c:pt>
                <c:pt idx="356">
                  <c:v>1.135</c:v>
                </c:pt>
                <c:pt idx="357">
                  <c:v>1.1419999999999999</c:v>
                </c:pt>
                <c:pt idx="358">
                  <c:v>1.159</c:v>
                </c:pt>
                <c:pt idx="359">
                  <c:v>1.157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80C7-48DC-9606-AC2C1B9266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9231376"/>
        <c:axId val="1659232816"/>
      </c:scatterChart>
      <c:valAx>
        <c:axId val="1659231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Volume</a:t>
                </a:r>
                <a:r>
                  <a:rPr lang="en-GB" baseline="0"/>
                  <a:t> (m^3)</a:t>
                </a:r>
                <a:endParaRPr lang="en-GB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232816"/>
        <c:crosses val="autoZero"/>
        <c:crossBetween val="midCat"/>
      </c:valAx>
      <c:valAx>
        <c:axId val="1659232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23137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2738708442694664"/>
          <c:y val="7.3795881897741528E-2"/>
          <c:w val="0.12933166557305337"/>
          <c:h val="0.36642175047268027"/>
        </c:manualLayout>
      </c:layout>
      <c:overlay val="0"/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Crank</a:t>
            </a:r>
            <a:r>
              <a:rPr lang="en-GB" baseline="0"/>
              <a:t> Angle Vs Volume @2000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'2,3,4,5000 RPM'!$F$4:$F$363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'2,3,4,5000 RPM'!$K$4:$K$363</c:f>
              <c:numCache>
                <c:formatCode>General</c:formatCode>
                <c:ptCount val="360"/>
                <c:pt idx="0">
                  <c:v>9.669288709751603E-4</c:v>
                </c:pt>
                <c:pt idx="1">
                  <c:v>9.6688096183407933E-4</c:v>
                </c:pt>
                <c:pt idx="2">
                  <c:v>9.6673723276653192E-4</c:v>
                </c:pt>
                <c:pt idx="3">
                  <c:v>9.6649767885373893E-4</c:v>
                </c:pt>
                <c:pt idx="4">
                  <c:v>9.6616229194486012E-4</c:v>
                </c:pt>
                <c:pt idx="5">
                  <c:v>9.6573106072769105E-4</c:v>
                </c:pt>
                <c:pt idx="6">
                  <c:v>9.6520397082766694E-4</c:v>
                </c:pt>
                <c:pt idx="7">
                  <c:v>9.6458100493519369E-4</c:v>
                </c:pt>
                <c:pt idx="8">
                  <c:v>9.6386214296133646E-4</c:v>
                </c:pt>
                <c:pt idx="9">
                  <c:v>9.6304736222190446E-4</c:v>
                </c:pt>
                <c:pt idx="10">
                  <c:v>9.6213663764996716E-4</c:v>
                </c:pt>
                <c:pt idx="11">
                  <c:v>9.6112994203684829E-4</c:v>
                </c:pt>
                <c:pt idx="12">
                  <c:v>9.6002724630164186E-4</c:v>
                </c:pt>
                <c:pt idx="13">
                  <c:v>9.5882851978929527E-4</c:v>
                </c:pt>
                <c:pt idx="14">
                  <c:v>9.575337305973065E-4</c:v>
                </c:pt>
                <c:pt idx="15">
                  <c:v>9.5614284593107789E-4</c:v>
                </c:pt>
                <c:pt idx="16">
                  <c:v>9.5465583248796355E-4</c:v>
                </c:pt>
                <c:pt idx="17">
                  <c:v>9.5307265687004741E-4</c:v>
                </c:pt>
                <c:pt idx="18">
                  <c:v>9.5139328602567225E-4</c:v>
                </c:pt>
                <c:pt idx="19">
                  <c:v>9.4961768771973602E-4</c:v>
                </c:pt>
                <c:pt idx="20">
                  <c:v>9.4774583103275829E-4</c:v>
                </c:pt>
                <c:pt idx="21">
                  <c:v>9.4577768688869997E-4</c:v>
                </c:pt>
                <c:pt idx="22">
                  <c:v>9.4371322861150787E-4</c:v>
                </c:pt>
                <c:pt idx="23">
                  <c:v>9.4155243251032846E-4</c:v>
                </c:pt>
                <c:pt idx="24">
                  <c:v>9.3929527849332002E-4</c:v>
                </c:pt>
                <c:pt idx="25">
                  <c:v>9.3694175070995454E-4</c:v>
                </c:pt>
                <c:pt idx="26">
                  <c:v>9.3449183822168246E-4</c:v>
                </c:pt>
                <c:pt idx="27">
                  <c:v>9.319455357007934E-4</c:v>
                </c:pt>
                <c:pt idx="28">
                  <c:v>9.2930284415727274E-4</c:v>
                </c:pt>
                <c:pt idx="29">
                  <c:v>9.2656377169341234E-4</c:v>
                </c:pt>
                <c:pt idx="30">
                  <c:v>9.237283342858958E-4</c:v>
                </c:pt>
                <c:pt idx="31">
                  <c:v>9.2079655659502429E-4</c:v>
                </c:pt>
                <c:pt idx="32">
                  <c:v>9.1776847280070984E-4</c:v>
                </c:pt>
                <c:pt idx="33">
                  <c:v>9.146441274647994E-4</c:v>
                </c:pt>
                <c:pt idx="34">
                  <c:v>9.1142357641924249E-4</c:v>
                </c:pt>
                <c:pt idx="35">
                  <c:v>9.0810688767955659E-4</c:v>
                </c:pt>
                <c:pt idx="36">
                  <c:v>9.046941423829746E-4</c:v>
                </c:pt>
                <c:pt idx="37">
                  <c:v>9.011854357505951E-4</c:v>
                </c:pt>
                <c:pt idx="38">
                  <c:v>8.9758087807279257E-4</c:v>
                </c:pt>
                <c:pt idx="39">
                  <c:v>8.9388059571705793E-4</c:v>
                </c:pt>
                <c:pt idx="40">
                  <c:v>8.9008473215737463E-4</c:v>
                </c:pt>
                <c:pt idx="41">
                  <c:v>8.8619344902415615E-4</c:v>
                </c:pt>
                <c:pt idx="42">
                  <c:v>8.8220692717367775E-4</c:v>
                </c:pt>
                <c:pt idx="43">
                  <c:v>8.7812536777586998E-4</c:v>
                </c:pt>
                <c:pt idx="44">
                  <c:v>8.7394899341923309E-4</c:v>
                </c:pt>
                <c:pt idx="45">
                  <c:v>8.6967804923156634E-4</c:v>
                </c:pt>
                <c:pt idx="46">
                  <c:v>8.6531280401509509E-4</c:v>
                </c:pt>
                <c:pt idx="47">
                  <c:v>8.6085355139450153E-4</c:v>
                </c:pt>
                <c:pt idx="48">
                  <c:v>8.5630061097626887E-4</c:v>
                </c:pt>
                <c:pt idx="49">
                  <c:v>8.516543295176525E-4</c:v>
                </c:pt>
                <c:pt idx="50">
                  <c:v>8.4691508210350472E-4</c:v>
                </c:pt>
                <c:pt idx="51">
                  <c:v>8.4208327332908092E-4</c:v>
                </c:pt>
                <c:pt idx="52">
                  <c:v>8.3715933848687099E-4</c:v>
                </c:pt>
                <c:pt idx="53">
                  <c:v>8.3214374475539953E-4</c:v>
                </c:pt>
                <c:pt idx="54">
                  <c:v>8.2703699238785794E-4</c:v>
                </c:pt>
                <c:pt idx="55">
                  <c:v>8.2183961589834273E-4</c:v>
                </c:pt>
                <c:pt idx="56">
                  <c:v>8.1655218524338434E-4</c:v>
                </c:pt>
                <c:pt idx="57">
                  <c:v>8.1117530699638266E-4</c:v>
                </c:pt>
                <c:pt idx="58">
                  <c:v>8.0570962551247606E-4</c:v>
                </c:pt>
                <c:pt idx="59">
                  <c:v>8.0015582408130806E-4</c:v>
                </c:pt>
                <c:pt idx="60">
                  <c:v>7.9451462606508266E-4</c:v>
                </c:pt>
                <c:pt idx="61">
                  <c:v>7.8878679601924616E-4</c:v>
                </c:pt>
                <c:pt idx="62">
                  <c:v>7.8297314079306499E-4</c:v>
                </c:pt>
                <c:pt idx="63">
                  <c:v>7.7707451060733625E-4</c:v>
                </c:pt>
                <c:pt idx="64">
                  <c:v>7.7109180010641602E-4</c:v>
                </c:pt>
                <c:pt idx="65">
                  <c:v>7.6502594938172039E-4</c:v>
                </c:pt>
                <c:pt idx="66">
                  <c:v>7.5887794496383204E-4</c:v>
                </c:pt>
                <c:pt idx="67">
                  <c:v>7.5264882078032497E-4</c:v>
                </c:pt>
                <c:pt idx="68">
                  <c:v>7.4633965907641784E-4</c:v>
                </c:pt>
                <c:pt idx="69">
                  <c:v>7.3995159129556566E-4</c:v>
                </c:pt>
                <c:pt idx="70">
                  <c:v>7.334857989171156E-4</c:v>
                </c:pt>
                <c:pt idx="71">
                  <c:v>7.2694351424817439E-4</c:v>
                </c:pt>
                <c:pt idx="72">
                  <c:v>7.2032602116686923E-4</c:v>
                </c:pt>
                <c:pt idx="73">
                  <c:v>7.1363465581423115E-4</c:v>
                </c:pt>
                <c:pt idx="74">
                  <c:v>7.0687080723197979E-4</c:v>
                </c:pt>
                <c:pt idx="75">
                  <c:v>7.0003591794356589E-4</c:v>
                </c:pt>
                <c:pt idx="76">
                  <c:v>6.9313148447589098E-4</c:v>
                </c:pt>
                <c:pt idx="77">
                  <c:v>6.8615905781922834E-4</c:v>
                </c:pt>
                <c:pt idx="78">
                  <c:v>6.7912024382295755E-4</c:v>
                </c:pt>
                <c:pt idx="79">
                  <c:v>6.7201670352483962E-4</c:v>
                </c:pt>
                <c:pt idx="80">
                  <c:v>6.6485015341168031E-4</c:v>
                </c:pt>
                <c:pt idx="81">
                  <c:v>6.5762236560936121E-4</c:v>
                </c:pt>
                <c:pt idx="82">
                  <c:v>6.5033516800035618E-4</c:v>
                </c:pt>
                <c:pt idx="83">
                  <c:v>6.4299044426699772E-4</c:v>
                </c:pt>
                <c:pt idx="84">
                  <c:v>6.3559013385892666E-4</c:v>
                </c:pt>
                <c:pt idx="85">
                  <c:v>6.2813623188331079E-4</c:v>
                </c:pt>
                <c:pt idx="86">
                  <c:v>6.2063078891660191E-4</c:v>
                </c:pt>
                <c:pt idx="87">
                  <c:v>6.1307591073677271E-4</c:v>
                </c:pt>
                <c:pt idx="88">
                  <c:v>6.054737579751716E-4</c:v>
                </c:pt>
                <c:pt idx="89">
                  <c:v>5.9782654568730869E-4</c:v>
                </c:pt>
                <c:pt idx="90">
                  <c:v>5.9013654284209723E-4</c:v>
                </c:pt>
                <c:pt idx="91">
                  <c:v>5.8240607172926179E-4</c:v>
                </c:pt>
                <c:pt idx="92">
                  <c:v>5.7463750728482712E-4</c:v>
                </c:pt>
                <c:pt idx="93">
                  <c:v>5.6683327633480821E-4</c:v>
                </c:pt>
                <c:pt idx="94">
                  <c:v>5.5899585675741866E-4</c:v>
                </c:pt>
                <c:pt idx="95">
                  <c:v>5.5112777656431567E-4</c:v>
                </c:pt>
                <c:pt idx="96">
                  <c:v>5.4323161290160743E-4</c:v>
                </c:pt>
                <c:pt idx="97">
                  <c:v>5.3530999097153495E-4</c:v>
                </c:pt>
                <c:pt idx="98">
                  <c:v>5.2736558287594772E-4</c:v>
                </c:pt>
                <c:pt idx="99">
                  <c:v>5.1940110638286916E-4</c:v>
                </c:pt>
                <c:pt idx="100">
                  <c:v>5.1141932361764423E-4</c:v>
                </c:pt>
                <c:pt idx="101">
                  <c:v>5.0342303968033272E-4</c:v>
                </c:pt>
                <c:pt idx="102">
                  <c:v>4.9541510119119044E-4</c:v>
                </c:pt>
                <c:pt idx="103">
                  <c:v>4.8739839476623836E-4</c:v>
                </c:pt>
                <c:pt idx="104">
                  <c:v>4.793758454250816E-4</c:v>
                </c:pt>
                <c:pt idx="105">
                  <c:v>4.713504149332896E-4</c:v>
                </c:pt>
                <c:pt idx="106">
                  <c:v>4.6332510008177978E-4</c:v>
                </c:pt>
                <c:pt idx="107">
                  <c:v>4.5530293090578528E-4</c:v>
                </c:pt>
                <c:pt idx="108">
                  <c:v>4.4728696884610043E-4</c:v>
                </c:pt>
                <c:pt idx="109">
                  <c:v>4.3928030485540829E-4</c:v>
                </c:pt>
                <c:pt idx="110">
                  <c:v>4.3128605745258925E-4</c:v>
                </c:pt>
                <c:pt idx="111">
                  <c:v>4.2330737072800379E-4</c:v>
                </c:pt>
                <c:pt idx="112">
                  <c:v>4.1534741230280685E-4</c:v>
                </c:pt>
                <c:pt idx="113">
                  <c:v>4.0740937124542607E-4</c:v>
                </c:pt>
                <c:pt idx="114">
                  <c:v>3.9949645594838305E-4</c:v>
                </c:pt>
                <c:pt idx="115">
                  <c:v>3.9161189196868212E-4</c:v>
                </c:pt>
                <c:pt idx="116">
                  <c:v>3.8375891983501956E-4</c:v>
                </c:pt>
                <c:pt idx="117">
                  <c:v>3.7594079282509026E-4</c:v>
                </c:pt>
                <c:pt idx="118">
                  <c:v>3.6816077471627537E-4</c:v>
                </c:pt>
                <c:pt idx="119">
                  <c:v>3.6042213751299784E-4</c:v>
                </c:pt>
                <c:pt idx="120">
                  <c:v>3.5272815915401805E-4</c:v>
                </c:pt>
                <c:pt idx="121">
                  <c:v>3.4508212120292977E-4</c:v>
                </c:pt>
                <c:pt idx="122">
                  <c:v>3.3748730652507911E-4</c:v>
                </c:pt>
                <c:pt idx="123">
                  <c:v>3.2994699695410186E-4</c:v>
                </c:pt>
                <c:pt idx="124">
                  <c:v>3.2246447095122193E-4</c:v>
                </c:pt>
                <c:pt idx="125">
                  <c:v>3.1504300126040707E-4</c:v>
                </c:pt>
                <c:pt idx="126">
                  <c:v>3.0768585256241718E-4</c:v>
                </c:pt>
                <c:pt idx="127">
                  <c:v>3.0039627913071147E-4</c:v>
                </c:pt>
                <c:pt idx="128">
                  <c:v>2.9317752249211873E-4</c:v>
                </c:pt>
                <c:pt idx="129">
                  <c:v>2.8603280909508648E-4</c:v>
                </c:pt>
                <c:pt idx="130">
                  <c:v>2.7896534798825545E-4</c:v>
                </c:pt>
                <c:pt idx="131">
                  <c:v>2.7197832851201271E-4</c:v>
                </c:pt>
                <c:pt idx="132">
                  <c:v>2.6507491800559224E-4</c:v>
                </c:pt>
                <c:pt idx="133">
                  <c:v>2.5825825953219899E-4</c:v>
                </c:pt>
                <c:pt idx="134">
                  <c:v>2.5153146962453928E-4</c:v>
                </c:pt>
                <c:pt idx="135">
                  <c:v>2.4489763605304622E-4</c:v>
                </c:pt>
                <c:pt idx="136">
                  <c:v>2.3835981561898644E-4</c:v>
                </c:pt>
                <c:pt idx="137">
                  <c:v>2.319210319745453E-4</c:v>
                </c:pt>
                <c:pt idx="138">
                  <c:v>2.2558427347188251E-4</c:v>
                </c:pt>
                <c:pt idx="139">
                  <c:v>2.1935249104305379E-4</c:v>
                </c:pt>
                <c:pt idx="140">
                  <c:v>2.1322859611260002E-4</c:v>
                </c:pt>
                <c:pt idx="141">
                  <c:v>2.072154585445027E-4</c:v>
                </c:pt>
                <c:pt idx="142">
                  <c:v>2.0131590462511433E-4</c:v>
                </c:pt>
                <c:pt idx="143">
                  <c:v>1.955327150835759E-4</c:v>
                </c:pt>
                <c:pt idx="144">
                  <c:v>1.8986862315114114E-4</c:v>
                </c:pt>
                <c:pt idx="145">
                  <c:v>1.8432631266073737E-4</c:v>
                </c:pt>
                <c:pt idx="146">
                  <c:v>1.7890841618800802E-4</c:v>
                </c:pt>
                <c:pt idx="147">
                  <c:v>1.7361751323498962E-4</c:v>
                </c:pt>
                <c:pt idx="148">
                  <c:v>1.6845612845750542E-4</c:v>
                </c:pt>
                <c:pt idx="149">
                  <c:v>1.6342672993726373E-4</c:v>
                </c:pt>
                <c:pt idx="150">
                  <c:v>1.5853172749958505E-4</c:v>
                </c:pt>
                <c:pt idx="151">
                  <c:v>1.5377347107760502E-4</c:v>
                </c:pt>
                <c:pt idx="152">
                  <c:v>1.4915424912372374E-4</c:v>
                </c:pt>
                <c:pt idx="153">
                  <c:v>1.4467628706901924E-4</c:v>
                </c:pt>
                <c:pt idx="154">
                  <c:v>1.4034174583126469E-4</c:v>
                </c:pt>
                <c:pt idx="155">
                  <c:v>1.3615272037214017E-4</c:v>
                </c:pt>
                <c:pt idx="156">
                  <c:v>1.3211123830416755E-4</c:v>
                </c:pt>
                <c:pt idx="157">
                  <c:v>1.2821925854784654E-4</c:v>
                </c:pt>
                <c:pt idx="158">
                  <c:v>1.2447867003942102E-4</c:v>
                </c:pt>
                <c:pt idx="159">
                  <c:v>1.2089129048965279E-4</c:v>
                </c:pt>
                <c:pt idx="160">
                  <c:v>1.1745886519394763E-4</c:v>
                </c:pt>
                <c:pt idx="161">
                  <c:v>1.1418306589412685E-4</c:v>
                </c:pt>
                <c:pt idx="162">
                  <c:v>1.1106548969210958E-4</c:v>
                </c:pt>
                <c:pt idx="163">
                  <c:v>1.0810765801573283E-4</c:v>
                </c:pt>
                <c:pt idx="164">
                  <c:v>1.0531101563690748E-4</c:v>
                </c:pt>
                <c:pt idx="165">
                  <c:v>1.0267692974228131E-4</c:v>
                </c:pt>
                <c:pt idx="166">
                  <c:v>1.0020668905655064E-4</c:v>
                </c:pt>
                <c:pt idx="167">
                  <c:v>9.7901503018546761E-5</c:v>
                </c:pt>
                <c:pt idx="168">
                  <c:v>9.5762501010196447E-5</c:v>
                </c:pt>
                <c:pt idx="169">
                  <c:v>9.3790731638442357E-5</c:v>
                </c:pt>
                <c:pt idx="170">
                  <c:v>9.1987162070191711E-5</c:v>
                </c:pt>
                <c:pt idx="171">
                  <c:v>9.0352677420348106E-5</c:v>
                </c:pt>
                <c:pt idx="172">
                  <c:v>8.8888080192973105E-5</c:v>
                </c:pt>
                <c:pt idx="173">
                  <c:v>8.7594089775606737E-5</c:v>
                </c:pt>
                <c:pt idx="174">
                  <c:v>8.6471341986777024E-5</c:v>
                </c:pt>
                <c:pt idx="175">
                  <c:v>8.5520388676717081E-5</c:v>
                </c:pt>
                <c:pt idx="176">
                  <c:v>8.4741697381301274E-5</c:v>
                </c:pt>
                <c:pt idx="177">
                  <c:v>8.4135651029212277E-5</c:v>
                </c:pt>
                <c:pt idx="178">
                  <c:v>8.3702547702345356E-5</c:v>
                </c:pt>
                <c:pt idx="179">
                  <c:v>8.3442600449452846E-5</c:v>
                </c:pt>
                <c:pt idx="180">
                  <c:v>8.3355937153031058E-5</c:v>
                </c:pt>
                <c:pt idx="181">
                  <c:v>8.3442600449452846E-5</c:v>
                </c:pt>
                <c:pt idx="182">
                  <c:v>8.3702547702345356E-5</c:v>
                </c:pt>
                <c:pt idx="183">
                  <c:v>8.4135651029212277E-5</c:v>
                </c:pt>
                <c:pt idx="184">
                  <c:v>8.4741697381301274E-5</c:v>
                </c:pt>
                <c:pt idx="185">
                  <c:v>8.5520388676717081E-5</c:v>
                </c:pt>
                <c:pt idx="186">
                  <c:v>8.6471341986777024E-5</c:v>
                </c:pt>
                <c:pt idx="187">
                  <c:v>8.7594089775606737E-5</c:v>
                </c:pt>
                <c:pt idx="188">
                  <c:v>8.8888080192973105E-5</c:v>
                </c:pt>
                <c:pt idx="189">
                  <c:v>9.0352677420348106E-5</c:v>
                </c:pt>
                <c:pt idx="190">
                  <c:v>9.1987162070191711E-5</c:v>
                </c:pt>
                <c:pt idx="191">
                  <c:v>9.3790731638442357E-5</c:v>
                </c:pt>
                <c:pt idx="192">
                  <c:v>9.5762501010196447E-5</c:v>
                </c:pt>
                <c:pt idx="193">
                  <c:v>9.7901503018546761E-5</c:v>
                </c:pt>
                <c:pt idx="194">
                  <c:v>1.0020668905655064E-4</c:v>
                </c:pt>
                <c:pt idx="195">
                  <c:v>1.0267692974228131E-4</c:v>
                </c:pt>
                <c:pt idx="196">
                  <c:v>1.0531101563690748E-4</c:v>
                </c:pt>
                <c:pt idx="197">
                  <c:v>1.0810765801573283E-4</c:v>
                </c:pt>
                <c:pt idx="198">
                  <c:v>1.1106548969210958E-4</c:v>
                </c:pt>
                <c:pt idx="199">
                  <c:v>1.1418306589412685E-4</c:v>
                </c:pt>
                <c:pt idx="200">
                  <c:v>1.1745886519394763E-4</c:v>
                </c:pt>
                <c:pt idx="201">
                  <c:v>1.2089129048965279E-4</c:v>
                </c:pt>
                <c:pt idx="202">
                  <c:v>1.2447867003942102E-4</c:v>
                </c:pt>
                <c:pt idx="203">
                  <c:v>1.2821925854784654E-4</c:v>
                </c:pt>
                <c:pt idx="204">
                  <c:v>1.3211123830416755E-4</c:v>
                </c:pt>
                <c:pt idx="205">
                  <c:v>1.3615272037214017E-4</c:v>
                </c:pt>
                <c:pt idx="206">
                  <c:v>1.4034174583126469E-4</c:v>
                </c:pt>
                <c:pt idx="207">
                  <c:v>1.4467628706901924E-4</c:v>
                </c:pt>
                <c:pt idx="208">
                  <c:v>1.4915424912372374E-4</c:v>
                </c:pt>
                <c:pt idx="209">
                  <c:v>1.5377347107760502E-4</c:v>
                </c:pt>
                <c:pt idx="210">
                  <c:v>1.5853172749958505E-4</c:v>
                </c:pt>
                <c:pt idx="211">
                  <c:v>1.6342672993726373E-4</c:v>
                </c:pt>
                <c:pt idx="212">
                  <c:v>1.6845612845750542E-4</c:v>
                </c:pt>
                <c:pt idx="213">
                  <c:v>1.7361751323498962E-4</c:v>
                </c:pt>
                <c:pt idx="214">
                  <c:v>1.7890841618800802E-4</c:v>
                </c:pt>
                <c:pt idx="215">
                  <c:v>1.8432631266073737E-4</c:v>
                </c:pt>
                <c:pt idx="216">
                  <c:v>1.8986862315114114E-4</c:v>
                </c:pt>
                <c:pt idx="217">
                  <c:v>1.955327150835759E-4</c:v>
                </c:pt>
                <c:pt idx="218">
                  <c:v>2.0131590462511433E-4</c:v>
                </c:pt>
                <c:pt idx="219">
                  <c:v>2.072154585445027E-4</c:v>
                </c:pt>
                <c:pt idx="220">
                  <c:v>2.1322859611260002E-4</c:v>
                </c:pt>
                <c:pt idx="221">
                  <c:v>2.1935249104305379E-4</c:v>
                </c:pt>
                <c:pt idx="222">
                  <c:v>2.2558427347188251E-4</c:v>
                </c:pt>
                <c:pt idx="223">
                  <c:v>2.319210319745453E-4</c:v>
                </c:pt>
                <c:pt idx="224">
                  <c:v>2.3835981561898644E-4</c:v>
                </c:pt>
                <c:pt idx="225">
                  <c:v>2.4489763605304622E-4</c:v>
                </c:pt>
                <c:pt idx="226">
                  <c:v>2.5153146962453928E-4</c:v>
                </c:pt>
                <c:pt idx="227">
                  <c:v>2.5825825953219899E-4</c:v>
                </c:pt>
                <c:pt idx="228">
                  <c:v>2.6507491800559224E-4</c:v>
                </c:pt>
                <c:pt idx="229">
                  <c:v>2.7197832851201271E-4</c:v>
                </c:pt>
                <c:pt idx="230">
                  <c:v>2.7896534798825545E-4</c:v>
                </c:pt>
                <c:pt idx="231">
                  <c:v>2.8603280909508648E-4</c:v>
                </c:pt>
                <c:pt idx="232">
                  <c:v>2.9317752249211873E-4</c:v>
                </c:pt>
                <c:pt idx="233">
                  <c:v>3.0039627913071147E-4</c:v>
                </c:pt>
                <c:pt idx="234">
                  <c:v>3.0768585256241718E-4</c:v>
                </c:pt>
                <c:pt idx="235">
                  <c:v>3.1504300126040707E-4</c:v>
                </c:pt>
                <c:pt idx="236">
                  <c:v>3.2246447095122193E-4</c:v>
                </c:pt>
                <c:pt idx="237">
                  <c:v>3.2994699695410186E-4</c:v>
                </c:pt>
                <c:pt idx="238">
                  <c:v>3.3748730652507911E-4</c:v>
                </c:pt>
                <c:pt idx="239">
                  <c:v>3.4508212120292977E-4</c:v>
                </c:pt>
                <c:pt idx="240">
                  <c:v>3.5272815915401805E-4</c:v>
                </c:pt>
                <c:pt idx="241">
                  <c:v>3.6042213751299784E-4</c:v>
                </c:pt>
                <c:pt idx="242">
                  <c:v>3.6816077471627537E-4</c:v>
                </c:pt>
                <c:pt idx="243">
                  <c:v>3.7594079282509026E-4</c:v>
                </c:pt>
                <c:pt idx="244">
                  <c:v>3.8375891983501956E-4</c:v>
                </c:pt>
                <c:pt idx="245">
                  <c:v>3.9161189196868212E-4</c:v>
                </c:pt>
                <c:pt idx="246">
                  <c:v>3.9949645594838305E-4</c:v>
                </c:pt>
                <c:pt idx="247">
                  <c:v>4.0740937124542607E-4</c:v>
                </c:pt>
                <c:pt idx="248">
                  <c:v>4.1534741230280685E-4</c:v>
                </c:pt>
                <c:pt idx="249">
                  <c:v>4.2330737072800379E-4</c:v>
                </c:pt>
                <c:pt idx="250">
                  <c:v>4.3128605745258925E-4</c:v>
                </c:pt>
                <c:pt idx="251">
                  <c:v>4.3928030485540829E-4</c:v>
                </c:pt>
                <c:pt idx="252">
                  <c:v>4.4728696884610043E-4</c:v>
                </c:pt>
                <c:pt idx="253">
                  <c:v>4.5530293090578528E-4</c:v>
                </c:pt>
                <c:pt idx="254">
                  <c:v>4.6332510008177978E-4</c:v>
                </c:pt>
                <c:pt idx="255">
                  <c:v>4.713504149332896E-4</c:v>
                </c:pt>
                <c:pt idx="256">
                  <c:v>4.793758454250816E-4</c:v>
                </c:pt>
                <c:pt idx="257">
                  <c:v>4.8739839476623836E-4</c:v>
                </c:pt>
                <c:pt idx="258">
                  <c:v>4.9541510119119044E-4</c:v>
                </c:pt>
                <c:pt idx="259">
                  <c:v>5.0342303968033272E-4</c:v>
                </c:pt>
                <c:pt idx="260">
                  <c:v>5.1141932361764423E-4</c:v>
                </c:pt>
                <c:pt idx="261">
                  <c:v>5.1940110638286916E-4</c:v>
                </c:pt>
                <c:pt idx="262">
                  <c:v>5.2736558287594772E-4</c:v>
                </c:pt>
                <c:pt idx="263">
                  <c:v>5.3530999097153495E-4</c:v>
                </c:pt>
                <c:pt idx="264">
                  <c:v>5.4323161290160743E-4</c:v>
                </c:pt>
                <c:pt idx="265">
                  <c:v>5.5112777656431567E-4</c:v>
                </c:pt>
                <c:pt idx="266">
                  <c:v>5.5899585675741866E-4</c:v>
                </c:pt>
                <c:pt idx="267">
                  <c:v>5.6683327633480821E-4</c:v>
                </c:pt>
                <c:pt idx="268">
                  <c:v>5.7463750728482712E-4</c:v>
                </c:pt>
                <c:pt idx="269">
                  <c:v>5.8240607172926179E-4</c:v>
                </c:pt>
                <c:pt idx="270">
                  <c:v>5.9013654284209723E-4</c:v>
                </c:pt>
                <c:pt idx="271">
                  <c:v>5.9782654568730869E-4</c:v>
                </c:pt>
                <c:pt idx="272">
                  <c:v>6.054737579751716E-4</c:v>
                </c:pt>
                <c:pt idx="273">
                  <c:v>6.1307591073677271E-4</c:v>
                </c:pt>
                <c:pt idx="274">
                  <c:v>6.2063078891660191E-4</c:v>
                </c:pt>
                <c:pt idx="275">
                  <c:v>6.2813623188331079E-4</c:v>
                </c:pt>
                <c:pt idx="276">
                  <c:v>6.3559013385892666E-4</c:v>
                </c:pt>
                <c:pt idx="277">
                  <c:v>6.4299044426699772E-4</c:v>
                </c:pt>
                <c:pt idx="278">
                  <c:v>6.5033516800035618E-4</c:v>
                </c:pt>
                <c:pt idx="279">
                  <c:v>6.5762236560936121E-4</c:v>
                </c:pt>
                <c:pt idx="280">
                  <c:v>6.6485015341168031E-4</c:v>
                </c:pt>
                <c:pt idx="281">
                  <c:v>6.7201670352483962E-4</c:v>
                </c:pt>
                <c:pt idx="282">
                  <c:v>6.7912024382295755E-4</c:v>
                </c:pt>
                <c:pt idx="283">
                  <c:v>6.8615905781922834E-4</c:v>
                </c:pt>
                <c:pt idx="284">
                  <c:v>6.9313148447589098E-4</c:v>
                </c:pt>
                <c:pt idx="285">
                  <c:v>7.0003591794356589E-4</c:v>
                </c:pt>
                <c:pt idx="286">
                  <c:v>7.0687080723197979E-4</c:v>
                </c:pt>
                <c:pt idx="287">
                  <c:v>7.1363465581423115E-4</c:v>
                </c:pt>
                <c:pt idx="288">
                  <c:v>7.2032602116686923E-4</c:v>
                </c:pt>
                <c:pt idx="289">
                  <c:v>7.2694351424817439E-4</c:v>
                </c:pt>
                <c:pt idx="290">
                  <c:v>7.334857989171156E-4</c:v>
                </c:pt>
                <c:pt idx="291">
                  <c:v>7.3995159129556566E-4</c:v>
                </c:pt>
                <c:pt idx="292">
                  <c:v>7.4633965907641784E-4</c:v>
                </c:pt>
                <c:pt idx="293">
                  <c:v>7.5264882078032497E-4</c:v>
                </c:pt>
                <c:pt idx="294">
                  <c:v>7.5887794496383204E-4</c:v>
                </c:pt>
                <c:pt idx="295">
                  <c:v>7.6502594938172039E-4</c:v>
                </c:pt>
                <c:pt idx="296">
                  <c:v>7.7109180010641602E-4</c:v>
                </c:pt>
                <c:pt idx="297">
                  <c:v>7.7707451060733625E-4</c:v>
                </c:pt>
                <c:pt idx="298">
                  <c:v>7.8297314079306499E-4</c:v>
                </c:pt>
                <c:pt idx="299">
                  <c:v>7.8878679601924616E-4</c:v>
                </c:pt>
                <c:pt idx="300">
                  <c:v>7.9451462606508266E-4</c:v>
                </c:pt>
                <c:pt idx="301">
                  <c:v>8.0015582408130806E-4</c:v>
                </c:pt>
                <c:pt idx="302">
                  <c:v>8.0570962551247606E-4</c:v>
                </c:pt>
                <c:pt idx="303">
                  <c:v>8.1117530699638266E-4</c:v>
                </c:pt>
                <c:pt idx="304">
                  <c:v>8.1655218524338434E-4</c:v>
                </c:pt>
                <c:pt idx="305">
                  <c:v>8.2183961589834273E-4</c:v>
                </c:pt>
                <c:pt idx="306">
                  <c:v>8.2703699238785794E-4</c:v>
                </c:pt>
                <c:pt idx="307">
                  <c:v>8.3214374475539953E-4</c:v>
                </c:pt>
                <c:pt idx="308">
                  <c:v>8.3715933848687099E-4</c:v>
                </c:pt>
                <c:pt idx="309">
                  <c:v>8.4208327332908092E-4</c:v>
                </c:pt>
                <c:pt idx="310">
                  <c:v>8.4691508210350472E-4</c:v>
                </c:pt>
                <c:pt idx="311">
                  <c:v>8.516543295176525E-4</c:v>
                </c:pt>
                <c:pt idx="312">
                  <c:v>8.5630061097626887E-4</c:v>
                </c:pt>
                <c:pt idx="313">
                  <c:v>8.6085355139450153E-4</c:v>
                </c:pt>
                <c:pt idx="314">
                  <c:v>8.6531280401509509E-4</c:v>
                </c:pt>
                <c:pt idx="315">
                  <c:v>8.6967804923156634E-4</c:v>
                </c:pt>
                <c:pt idx="316">
                  <c:v>8.7394899341923309E-4</c:v>
                </c:pt>
                <c:pt idx="317">
                  <c:v>8.7812536777586998E-4</c:v>
                </c:pt>
                <c:pt idx="318">
                  <c:v>8.8220692717367775E-4</c:v>
                </c:pt>
                <c:pt idx="319">
                  <c:v>8.8619344902415615E-4</c:v>
                </c:pt>
                <c:pt idx="320">
                  <c:v>8.9008473215737463E-4</c:v>
                </c:pt>
                <c:pt idx="321">
                  <c:v>8.9388059571705793E-4</c:v>
                </c:pt>
                <c:pt idx="322">
                  <c:v>8.9758087807279257E-4</c:v>
                </c:pt>
                <c:pt idx="323">
                  <c:v>9.011854357505951E-4</c:v>
                </c:pt>
                <c:pt idx="324">
                  <c:v>9.046941423829746E-4</c:v>
                </c:pt>
                <c:pt idx="325">
                  <c:v>9.0810688767955659E-4</c:v>
                </c:pt>
                <c:pt idx="326">
                  <c:v>9.1142357641924249E-4</c:v>
                </c:pt>
                <c:pt idx="327">
                  <c:v>9.146441274647994E-4</c:v>
                </c:pt>
                <c:pt idx="328">
                  <c:v>9.1776847280070984E-4</c:v>
                </c:pt>
                <c:pt idx="329">
                  <c:v>9.2079655659502429E-4</c:v>
                </c:pt>
                <c:pt idx="330">
                  <c:v>9.237283342858958E-4</c:v>
                </c:pt>
                <c:pt idx="331">
                  <c:v>9.2656377169341234E-4</c:v>
                </c:pt>
                <c:pt idx="332">
                  <c:v>9.2930284415727274E-4</c:v>
                </c:pt>
                <c:pt idx="333">
                  <c:v>9.319455357007934E-4</c:v>
                </c:pt>
                <c:pt idx="334">
                  <c:v>9.3449183822168246E-4</c:v>
                </c:pt>
                <c:pt idx="335">
                  <c:v>9.3694175070995454E-4</c:v>
                </c:pt>
                <c:pt idx="336">
                  <c:v>9.3929527849332002E-4</c:v>
                </c:pt>
                <c:pt idx="337">
                  <c:v>9.4155243251032846E-4</c:v>
                </c:pt>
                <c:pt idx="338">
                  <c:v>9.4371322861150787E-4</c:v>
                </c:pt>
                <c:pt idx="339">
                  <c:v>9.4577768688869997E-4</c:v>
                </c:pt>
                <c:pt idx="340">
                  <c:v>9.4774583103275829E-4</c:v>
                </c:pt>
                <c:pt idx="341">
                  <c:v>9.4961768771973602E-4</c:v>
                </c:pt>
                <c:pt idx="342">
                  <c:v>9.5139328602567225E-4</c:v>
                </c:pt>
                <c:pt idx="343">
                  <c:v>9.5307265687004741E-4</c:v>
                </c:pt>
                <c:pt idx="344">
                  <c:v>9.5465583248796355E-4</c:v>
                </c:pt>
                <c:pt idx="345">
                  <c:v>9.5614284593107789E-4</c:v>
                </c:pt>
                <c:pt idx="346">
                  <c:v>9.575337305973065E-4</c:v>
                </c:pt>
                <c:pt idx="347">
                  <c:v>9.5882851978929527E-4</c:v>
                </c:pt>
                <c:pt idx="348">
                  <c:v>9.6002724630164186E-4</c:v>
                </c:pt>
                <c:pt idx="349">
                  <c:v>9.6112994203684829E-4</c:v>
                </c:pt>
                <c:pt idx="350">
                  <c:v>9.6213663764996716E-4</c:v>
                </c:pt>
                <c:pt idx="351">
                  <c:v>9.6304736222190446E-4</c:v>
                </c:pt>
                <c:pt idx="352">
                  <c:v>9.6386214296133646E-4</c:v>
                </c:pt>
                <c:pt idx="353">
                  <c:v>9.6458100493519369E-4</c:v>
                </c:pt>
                <c:pt idx="354">
                  <c:v>9.6520397082766694E-4</c:v>
                </c:pt>
                <c:pt idx="355">
                  <c:v>9.6573106072769105E-4</c:v>
                </c:pt>
                <c:pt idx="356">
                  <c:v>9.6616229194486012E-4</c:v>
                </c:pt>
                <c:pt idx="357">
                  <c:v>9.6649767885373893E-4</c:v>
                </c:pt>
                <c:pt idx="358">
                  <c:v>9.6673723276653192E-4</c:v>
                </c:pt>
                <c:pt idx="359">
                  <c:v>9.6688096183407933E-4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35-47BF-9D4C-E49E8FC189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6619280"/>
        <c:axId val="526618800"/>
      </c:scatterChart>
      <c:valAx>
        <c:axId val="526619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618800"/>
        <c:crosses val="autoZero"/>
        <c:crossBetween val="midCat"/>
      </c:valAx>
      <c:valAx>
        <c:axId val="526618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(m^3)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619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66675</xdr:colOff>
      <xdr:row>0</xdr:row>
      <xdr:rowOff>180975</xdr:rowOff>
    </xdr:from>
    <xdr:to>
      <xdr:col>27</xdr:col>
      <xdr:colOff>504825</xdr:colOff>
      <xdr:row>9</xdr:row>
      <xdr:rowOff>57150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2FE96C-724D-4722-948C-08A48EDAC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20550" y="180975"/>
          <a:ext cx="4572000" cy="1619250"/>
        </a:xfrm>
        <a:prstGeom prst="rect">
          <a:avLst/>
        </a:prstGeom>
      </xdr:spPr>
    </xdr:pic>
    <xdr:clientData/>
  </xdr:twoCellAnchor>
  <xdr:twoCellAnchor>
    <xdr:from>
      <xdr:col>20</xdr:col>
      <xdr:colOff>171450</xdr:colOff>
      <xdr:row>20</xdr:row>
      <xdr:rowOff>0</xdr:rowOff>
    </xdr:from>
    <xdr:to>
      <xdr:col>28</xdr:col>
      <xdr:colOff>19050</xdr:colOff>
      <xdr:row>34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D6FA68F-F61F-D18D-B77B-7B73965667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180975</xdr:colOff>
      <xdr:row>34</xdr:row>
      <xdr:rowOff>171450</xdr:rowOff>
    </xdr:from>
    <xdr:to>
      <xdr:col>28</xdr:col>
      <xdr:colOff>28575</xdr:colOff>
      <xdr:row>49</xdr:row>
      <xdr:rowOff>57150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10395C6-0F6F-40E8-BC4A-3AB8032C46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866775</xdr:colOff>
      <xdr:row>6</xdr:row>
      <xdr:rowOff>161925</xdr:rowOff>
    </xdr:from>
    <xdr:to>
      <xdr:col>34</xdr:col>
      <xdr:colOff>104775</xdr:colOff>
      <xdr:row>21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6658C20-0291-59A2-723A-7A8D4641D1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590550</xdr:colOff>
      <xdr:row>0</xdr:row>
      <xdr:rowOff>57150</xdr:rowOff>
    </xdr:from>
    <xdr:to>
      <xdr:col>15</xdr:col>
      <xdr:colOff>285750</xdr:colOff>
      <xdr:row>14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32B32E0-E402-447F-92E8-BAADCA7DB3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0</xdr:row>
      <xdr:rowOff>85725</xdr:rowOff>
    </xdr:from>
    <xdr:to>
      <xdr:col>7</xdr:col>
      <xdr:colOff>476250</xdr:colOff>
      <xdr:row>14</xdr:row>
      <xdr:rowOff>161925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A587F6E-09C7-4D40-BD53-6593DC8C28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133350</xdr:colOff>
      <xdr:row>16</xdr:row>
      <xdr:rowOff>38099</xdr:rowOff>
    </xdr:from>
    <xdr:to>
      <xdr:col>12</xdr:col>
      <xdr:colOff>133350</xdr:colOff>
      <xdr:row>32</xdr:row>
      <xdr:rowOff>123824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92365AC-78B2-43A2-AAD3-20E4F8C478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16</xdr:row>
      <xdr:rowOff>0</xdr:rowOff>
    </xdr:from>
    <xdr:to>
      <xdr:col>25</xdr:col>
      <xdr:colOff>0</xdr:colOff>
      <xdr:row>32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D4A88BE-8DB2-4972-A1B7-112CE20DC7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209550</xdr:colOff>
      <xdr:row>0</xdr:row>
      <xdr:rowOff>71437</xdr:rowOff>
    </xdr:from>
    <xdr:to>
      <xdr:col>23</xdr:col>
      <xdr:colOff>514350</xdr:colOff>
      <xdr:row>14</xdr:row>
      <xdr:rowOff>147637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8E2B70D-E2AB-84F0-9425-01348AD33B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362"/>
  <sheetViews>
    <sheetView topLeftCell="K3" workbookViewId="0">
      <selection activeCell="T3" sqref="T3:T362"/>
    </sheetView>
  </sheetViews>
  <sheetFormatPr defaultColWidth="8.85546875" defaultRowHeight="15" x14ac:dyDescent="0.25"/>
  <cols>
    <col min="1" max="1" width="12.7109375" bestFit="1" customWidth="1"/>
    <col min="2" max="19" width="8.7109375" bestFit="1" customWidth="1"/>
    <col min="20" max="20" width="9.7109375" bestFit="1" customWidth="1"/>
    <col min="34" max="34" width="14.42578125" bestFit="1" customWidth="1"/>
    <col min="37" max="37" width="12.28515625" bestFit="1" customWidth="1"/>
    <col min="38" max="38" width="11.28515625" bestFit="1" customWidth="1"/>
  </cols>
  <sheetData>
    <row r="1" spans="1:38" ht="15.75" thickBot="1" x14ac:dyDescent="0.3">
      <c r="A1" s="2" t="s">
        <v>0</v>
      </c>
      <c r="B1" s="18" t="s">
        <v>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9"/>
    </row>
    <row r="2" spans="1:38" ht="16.5" thickTop="1" thickBot="1" x14ac:dyDescent="0.3">
      <c r="A2" s="1"/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AF2" t="s">
        <v>39</v>
      </c>
      <c r="AH2" t="s">
        <v>41</v>
      </c>
      <c r="AI2" t="s">
        <v>42</v>
      </c>
      <c r="AK2" t="s">
        <v>47</v>
      </c>
      <c r="AL2" t="s">
        <v>48</v>
      </c>
    </row>
    <row r="3" spans="1:38" x14ac:dyDescent="0.25">
      <c r="A3" s="1">
        <v>-180</v>
      </c>
      <c r="B3" s="5">
        <v>0.92</v>
      </c>
      <c r="C3" s="1">
        <v>0.93200000000000005</v>
      </c>
      <c r="D3" s="1">
        <v>0.92200000000000004</v>
      </c>
      <c r="E3" s="1">
        <v>0.91200000000000003</v>
      </c>
      <c r="F3" s="1">
        <v>0.95199999999999996</v>
      </c>
      <c r="G3" s="1">
        <v>1.0369999999999999</v>
      </c>
      <c r="H3" s="1">
        <v>1.0940000000000001</v>
      </c>
      <c r="I3" s="1">
        <v>1.167</v>
      </c>
      <c r="J3" s="1">
        <v>1.0880000000000001</v>
      </c>
      <c r="K3" s="1">
        <v>1.099</v>
      </c>
      <c r="L3" s="1">
        <v>1.107</v>
      </c>
      <c r="M3" s="1">
        <v>1.111</v>
      </c>
      <c r="N3" s="1">
        <v>1.163</v>
      </c>
      <c r="O3" s="1">
        <v>1.0509999999999999</v>
      </c>
      <c r="P3" s="1">
        <v>1.093</v>
      </c>
      <c r="Q3" s="1">
        <v>1.0049999999999999</v>
      </c>
      <c r="R3" s="1">
        <v>1.083</v>
      </c>
      <c r="S3" s="1">
        <v>1.147</v>
      </c>
      <c r="T3" s="1">
        <v>1.159</v>
      </c>
      <c r="AD3">
        <f>125*(1-COS(A3))</f>
        <v>199.80750863223227</v>
      </c>
      <c r="AF3">
        <f>(PI()/4)*0.125*0.125*0.72</f>
        <v>8.8357293382212935E-3</v>
      </c>
      <c r="AH3">
        <f xml:space="preserve"> $W$18*(1-COS(RADIANS(A3))) + $W$19*(1-SQRT(1-($W$18/$W$19)^2*SIN(RADIANS(A3))^2))</f>
        <v>7.1999999999999995E-2</v>
      </c>
      <c r="AI3">
        <f>($AF$5+(((PI()*$W$19*$W$19)/4)*AH3))</f>
        <v>1.7171323053524401E-3</v>
      </c>
      <c r="AK3">
        <f>LN(B3)</f>
        <v>-8.3381608939051013E-2</v>
      </c>
      <c r="AL3">
        <f>LN(AI3)</f>
        <v>-6.3670996439187304</v>
      </c>
    </row>
    <row r="4" spans="1:38" x14ac:dyDescent="0.25">
      <c r="A4" s="1">
        <v>-179</v>
      </c>
      <c r="B4" s="5">
        <v>0.91200000000000003</v>
      </c>
      <c r="C4" s="1">
        <v>0.93400000000000005</v>
      </c>
      <c r="D4" s="1">
        <v>0.92800000000000005</v>
      </c>
      <c r="E4" s="1">
        <v>0.91200000000000003</v>
      </c>
      <c r="F4" s="1">
        <v>0.94</v>
      </c>
      <c r="G4" s="1">
        <v>1.0269999999999999</v>
      </c>
      <c r="H4" s="1">
        <v>1.0900000000000001</v>
      </c>
      <c r="I4" s="1">
        <v>1.167</v>
      </c>
      <c r="J4" s="1">
        <v>1.0780000000000001</v>
      </c>
      <c r="K4" s="1">
        <v>1.087</v>
      </c>
      <c r="L4" s="1">
        <v>1.095</v>
      </c>
      <c r="M4" s="1">
        <v>1.107</v>
      </c>
      <c r="N4" s="1">
        <v>1.1519999999999999</v>
      </c>
      <c r="O4" s="1">
        <v>1.06</v>
      </c>
      <c r="P4" s="1">
        <v>1.099</v>
      </c>
      <c r="Q4" s="1">
        <v>1.0169999999999999</v>
      </c>
      <c r="R4" s="1">
        <v>1.099</v>
      </c>
      <c r="S4" s="1">
        <v>1.1359999999999999</v>
      </c>
      <c r="T4" s="1">
        <v>1.157</v>
      </c>
      <c r="AD4">
        <f>125*(1-COS(A4))</f>
        <v>249.68700658179438</v>
      </c>
      <c r="AF4" t="s">
        <v>40</v>
      </c>
      <c r="AH4">
        <f t="shared" ref="AH4:AH67" si="0" xml:space="preserve"> $W$18*(1-COS(RADIANS(A4))) + $W$19*(1-SQRT(1-($W$18/$W$19)^2*SIN(RADIANS(A4))^2))</f>
        <v>7.1996096011969365E-2</v>
      </c>
      <c r="AI4">
        <f t="shared" ref="AI4:AI67" si="1">($AF$5+(((PI()*$W$19*$W$19)/4)*AH4))</f>
        <v>1.7170843962113591E-3</v>
      </c>
      <c r="AK4">
        <f t="shared" ref="AK4:AK67" si="2">LN(B4)</f>
        <v>-9.2115288907805626E-2</v>
      </c>
      <c r="AL4">
        <f t="shared" ref="AL4:AL67" si="3">LN(AI4)</f>
        <v>-6.3671275449775431</v>
      </c>
    </row>
    <row r="5" spans="1:38" x14ac:dyDescent="0.25">
      <c r="A5" s="1">
        <v>-178</v>
      </c>
      <c r="B5" s="5">
        <v>0.91100000000000003</v>
      </c>
      <c r="C5" s="1">
        <v>0.93600000000000005</v>
      </c>
      <c r="D5" s="1">
        <v>0.93500000000000005</v>
      </c>
      <c r="E5" s="1">
        <v>0.91</v>
      </c>
      <c r="F5" s="1">
        <v>0.93200000000000005</v>
      </c>
      <c r="G5" s="1">
        <v>1.0129999999999999</v>
      </c>
      <c r="H5" s="1">
        <v>1.077</v>
      </c>
      <c r="I5" s="1">
        <v>1.1639999999999999</v>
      </c>
      <c r="J5" s="1">
        <v>1.087</v>
      </c>
      <c r="K5" s="1">
        <v>1.077</v>
      </c>
      <c r="L5" s="1">
        <v>1.085</v>
      </c>
      <c r="M5" s="1">
        <v>1.0980000000000001</v>
      </c>
      <c r="N5" s="1">
        <v>1.1479999999999999</v>
      </c>
      <c r="O5" s="1">
        <v>1.0549999999999999</v>
      </c>
      <c r="P5" s="1">
        <v>1.109</v>
      </c>
      <c r="Q5" s="1">
        <v>1.026</v>
      </c>
      <c r="R5" s="1">
        <v>1.103</v>
      </c>
      <c r="S5" s="1">
        <v>1.149</v>
      </c>
      <c r="T5" s="1">
        <v>1.159</v>
      </c>
      <c r="AD5">
        <f t="shared" ref="AD5:AD68" si="4">125*(1-COS(A5))</f>
        <v>184.92984570364661</v>
      </c>
      <c r="AF5">
        <f>AF3/(11.6-1)</f>
        <v>8.3355937153031074E-4</v>
      </c>
      <c r="AH5">
        <f t="shared" si="0"/>
        <v>7.1984383913887492E-2</v>
      </c>
      <c r="AI5">
        <f t="shared" si="1"/>
        <v>1.7169406671438117E-3</v>
      </c>
      <c r="AK5">
        <f t="shared" si="2"/>
        <v>-9.3212381722178703E-2</v>
      </c>
      <c r="AL5">
        <f t="shared" si="3"/>
        <v>-6.3672112537827967</v>
      </c>
    </row>
    <row r="6" spans="1:38" x14ac:dyDescent="0.25">
      <c r="A6" s="1">
        <v>-177</v>
      </c>
      <c r="B6" s="5">
        <v>0.91400000000000003</v>
      </c>
      <c r="C6" s="1">
        <v>0.93700000000000006</v>
      </c>
      <c r="D6" s="1">
        <v>0.94499999999999995</v>
      </c>
      <c r="E6" s="1">
        <v>0.91700000000000004</v>
      </c>
      <c r="F6" s="1">
        <v>0.92600000000000005</v>
      </c>
      <c r="G6" s="1">
        <v>1.002</v>
      </c>
      <c r="H6" s="1">
        <v>1.0680000000000001</v>
      </c>
      <c r="I6" s="1">
        <v>1.165</v>
      </c>
      <c r="J6" s="1">
        <v>1.0960000000000001</v>
      </c>
      <c r="K6" s="1">
        <v>1.0660000000000001</v>
      </c>
      <c r="L6" s="1">
        <v>1.0760000000000001</v>
      </c>
      <c r="M6" s="1">
        <v>1.101</v>
      </c>
      <c r="N6" s="1">
        <v>1.127</v>
      </c>
      <c r="O6" s="1">
        <v>1.0509999999999999</v>
      </c>
      <c r="P6" s="1">
        <v>1.121</v>
      </c>
      <c r="Q6" s="1">
        <v>1.0409999999999999</v>
      </c>
      <c r="R6" s="1">
        <v>1.113</v>
      </c>
      <c r="S6" s="1">
        <v>1.153</v>
      </c>
      <c r="T6" s="1">
        <v>1.1559999999999999</v>
      </c>
      <c r="AD6">
        <f t="shared" si="4"/>
        <v>65.073461066209759</v>
      </c>
      <c r="AH6">
        <f t="shared" si="0"/>
        <v>7.1964863304936191E-2</v>
      </c>
      <c r="AI6">
        <f t="shared" si="1"/>
        <v>1.7167011132310185E-3</v>
      </c>
      <c r="AK6">
        <f t="shared" si="2"/>
        <v>-8.9924707527987008E-2</v>
      </c>
      <c r="AL6">
        <f t="shared" si="3"/>
        <v>-6.3673507872161039</v>
      </c>
    </row>
    <row r="7" spans="1:38" x14ac:dyDescent="0.25">
      <c r="A7" s="1">
        <v>-176</v>
      </c>
      <c r="B7" s="5">
        <v>0.91500000000000004</v>
      </c>
      <c r="C7" s="1">
        <v>0.94299999999999995</v>
      </c>
      <c r="D7" s="1">
        <v>0.94299999999999995</v>
      </c>
      <c r="E7" s="1">
        <v>0.92</v>
      </c>
      <c r="F7" s="1">
        <v>0.91900000000000004</v>
      </c>
      <c r="G7" s="1">
        <v>0.99099999999999999</v>
      </c>
      <c r="H7" s="1">
        <v>1.0609999999999999</v>
      </c>
      <c r="I7" s="1">
        <v>1.1659999999999999</v>
      </c>
      <c r="J7" s="1">
        <v>1.0960000000000001</v>
      </c>
      <c r="K7" s="1">
        <v>1.0589999999999999</v>
      </c>
      <c r="L7" s="1">
        <v>1.069</v>
      </c>
      <c r="M7" s="1">
        <v>1.091</v>
      </c>
      <c r="N7" s="1">
        <v>1.115</v>
      </c>
      <c r="O7" s="1">
        <v>1.054</v>
      </c>
      <c r="P7" s="1">
        <v>1.1000000000000001</v>
      </c>
      <c r="Q7" s="1">
        <v>1.0489999999999999</v>
      </c>
      <c r="R7" s="1">
        <v>1.123</v>
      </c>
      <c r="S7" s="1">
        <v>1.1479999999999999</v>
      </c>
      <c r="T7" s="1">
        <v>1.1599999999999999</v>
      </c>
      <c r="AD7">
        <f t="shared" si="4"/>
        <v>0.31325995910597149</v>
      </c>
      <c r="AH7">
        <f t="shared" si="0"/>
        <v>7.1937533520925245E-2</v>
      </c>
      <c r="AI7">
        <f t="shared" si="1"/>
        <v>1.7163657263221397E-3</v>
      </c>
      <c r="AK7">
        <f t="shared" si="2"/>
        <v>-8.8831213706615703E-2</v>
      </c>
      <c r="AL7">
        <f t="shared" si="3"/>
        <v>-6.3675461733973933</v>
      </c>
    </row>
    <row r="8" spans="1:38" x14ac:dyDescent="0.25">
      <c r="A8" s="1">
        <v>-175</v>
      </c>
      <c r="B8" s="5">
        <v>0.92100000000000004</v>
      </c>
      <c r="C8" s="1">
        <v>0.94699999999999995</v>
      </c>
      <c r="D8" s="1">
        <v>0.94299999999999995</v>
      </c>
      <c r="E8" s="1">
        <v>0.92900000000000005</v>
      </c>
      <c r="F8" s="1">
        <v>0.91100000000000003</v>
      </c>
      <c r="G8" s="1">
        <v>0.98</v>
      </c>
      <c r="H8" s="1">
        <v>1.0489999999999999</v>
      </c>
      <c r="I8" s="1">
        <v>1.1599999999999999</v>
      </c>
      <c r="J8" s="1">
        <v>1.0980000000000001</v>
      </c>
      <c r="K8" s="1">
        <v>1.054</v>
      </c>
      <c r="L8" s="1">
        <v>1.0589999999999999</v>
      </c>
      <c r="M8" s="1">
        <v>1.085</v>
      </c>
      <c r="N8" s="1">
        <v>1.111</v>
      </c>
      <c r="O8" s="1">
        <v>1.0369999999999999</v>
      </c>
      <c r="P8" s="1">
        <v>1.0980000000000001</v>
      </c>
      <c r="Q8" s="1">
        <v>1.044</v>
      </c>
      <c r="R8" s="1">
        <v>1.1160000000000001</v>
      </c>
      <c r="S8" s="1">
        <v>1.137</v>
      </c>
      <c r="T8" s="1">
        <v>1.1599999999999999</v>
      </c>
      <c r="AD8">
        <f t="shared" si="4"/>
        <v>50.189472623237542</v>
      </c>
      <c r="AH8">
        <f t="shared" si="0"/>
        <v>7.1902393640053311E-2</v>
      </c>
      <c r="AI8">
        <f t="shared" si="1"/>
        <v>1.7159344951049706E-3</v>
      </c>
      <c r="AK8">
        <f t="shared" si="2"/>
        <v>-8.2295242726830156E-2</v>
      </c>
      <c r="AL8">
        <f t="shared" si="3"/>
        <v>-6.3677974516607261</v>
      </c>
    </row>
    <row r="9" spans="1:38" x14ac:dyDescent="0.25">
      <c r="A9" s="1">
        <v>-174</v>
      </c>
      <c r="B9" s="5">
        <v>0.92900000000000005</v>
      </c>
      <c r="C9" s="1">
        <v>0.94899999999999995</v>
      </c>
      <c r="D9" s="1">
        <v>0.94199999999999995</v>
      </c>
      <c r="E9" s="1">
        <v>0.92900000000000005</v>
      </c>
      <c r="F9" s="1">
        <v>0.90200000000000002</v>
      </c>
      <c r="G9" s="1">
        <v>0.97399999999999998</v>
      </c>
      <c r="H9" s="1">
        <v>1.0409999999999999</v>
      </c>
      <c r="I9" s="1">
        <v>1.153</v>
      </c>
      <c r="J9" s="1">
        <v>1.1040000000000001</v>
      </c>
      <c r="K9" s="1">
        <v>1.0580000000000001</v>
      </c>
      <c r="L9" s="1">
        <v>1.0569999999999999</v>
      </c>
      <c r="M9" s="1">
        <v>1.0820000000000001</v>
      </c>
      <c r="N9" s="1">
        <v>1.1020000000000001</v>
      </c>
      <c r="O9" s="1">
        <v>1.0249999999999999</v>
      </c>
      <c r="P9" s="1">
        <v>1.101</v>
      </c>
      <c r="Q9" s="1">
        <v>1.032</v>
      </c>
      <c r="R9" s="1">
        <v>1.1100000000000001</v>
      </c>
      <c r="S9" s="1">
        <v>1.1439999999999999</v>
      </c>
      <c r="T9" s="1">
        <v>1.1579999999999999</v>
      </c>
      <c r="AD9">
        <f t="shared" si="4"/>
        <v>168.84613915114133</v>
      </c>
      <c r="AH9">
        <f t="shared" si="0"/>
        <v>7.1859442490975478E-2</v>
      </c>
      <c r="AI9">
        <f t="shared" si="1"/>
        <v>1.7154074052049466E-3</v>
      </c>
      <c r="AK9">
        <f t="shared" si="2"/>
        <v>-7.3646540168298483E-2</v>
      </c>
      <c r="AL9">
        <f t="shared" si="3"/>
        <v>-6.368104672520368</v>
      </c>
    </row>
    <row r="10" spans="1:38" x14ac:dyDescent="0.25">
      <c r="A10" s="1">
        <v>-173</v>
      </c>
      <c r="B10" s="5">
        <v>0.93700000000000006</v>
      </c>
      <c r="C10" s="1">
        <v>0.94399999999999995</v>
      </c>
      <c r="D10" s="1">
        <v>0.94</v>
      </c>
      <c r="E10" s="1">
        <v>0.93700000000000006</v>
      </c>
      <c r="F10" s="1">
        <v>0.89500000000000002</v>
      </c>
      <c r="G10" s="1">
        <v>0.96299999999999997</v>
      </c>
      <c r="H10" s="1">
        <v>1.026</v>
      </c>
      <c r="I10" s="1">
        <v>1.1459999999999999</v>
      </c>
      <c r="J10" s="1">
        <v>1.1060000000000001</v>
      </c>
      <c r="K10" s="1">
        <v>1.0720000000000001</v>
      </c>
      <c r="L10" s="1">
        <v>1.052</v>
      </c>
      <c r="M10" s="1">
        <v>1.0780000000000001</v>
      </c>
      <c r="N10" s="1">
        <v>1.0940000000000001</v>
      </c>
      <c r="O10" s="1">
        <v>1.0149999999999999</v>
      </c>
      <c r="P10" s="1">
        <v>1.0960000000000001</v>
      </c>
      <c r="Q10" s="1">
        <v>1.0329999999999999</v>
      </c>
      <c r="R10" s="1">
        <v>1.107</v>
      </c>
      <c r="S10" s="1">
        <v>1.149</v>
      </c>
      <c r="T10" s="1">
        <v>1.1499999999999999</v>
      </c>
      <c r="AD10">
        <f t="shared" si="4"/>
        <v>247.19086755031643</v>
      </c>
      <c r="AH10">
        <f t="shared" si="0"/>
        <v>7.180867866317911E-2</v>
      </c>
      <c r="AI10">
        <f t="shared" si="1"/>
        <v>1.7147844393124733E-3</v>
      </c>
      <c r="AK10">
        <f t="shared" si="2"/>
        <v>-6.5071996743714805E-2</v>
      </c>
      <c r="AL10">
        <f t="shared" si="3"/>
        <v>-6.3684678976270446</v>
      </c>
    </row>
    <row r="11" spans="1:38" x14ac:dyDescent="0.25">
      <c r="A11" s="1">
        <v>-172</v>
      </c>
      <c r="B11" s="5">
        <v>0.94799999999999995</v>
      </c>
      <c r="C11" s="1">
        <v>0.94</v>
      </c>
      <c r="D11" s="1">
        <v>0.93799999999999994</v>
      </c>
      <c r="E11" s="1">
        <v>0.94099999999999995</v>
      </c>
      <c r="F11" s="1">
        <v>0.88300000000000001</v>
      </c>
      <c r="G11" s="1">
        <v>0.94899999999999995</v>
      </c>
      <c r="H11" s="1">
        <v>1.0189999999999999</v>
      </c>
      <c r="I11" s="1">
        <v>1.1379999999999999</v>
      </c>
      <c r="J11" s="1">
        <v>1.101</v>
      </c>
      <c r="K11" s="1">
        <v>1.0840000000000001</v>
      </c>
      <c r="L11" s="1">
        <v>1.0489999999999999</v>
      </c>
      <c r="M11" s="1">
        <v>1.081</v>
      </c>
      <c r="N11" s="1">
        <v>1.093</v>
      </c>
      <c r="O11" s="1">
        <v>1.004</v>
      </c>
      <c r="P11" s="1">
        <v>1.077</v>
      </c>
      <c r="Q11" s="1">
        <v>1.0229999999999999</v>
      </c>
      <c r="R11" s="1">
        <v>1.1180000000000001</v>
      </c>
      <c r="S11" s="1">
        <v>1.141</v>
      </c>
      <c r="T11" s="1">
        <v>1.1339999999999999</v>
      </c>
      <c r="AD11">
        <f t="shared" si="4"/>
        <v>213.19387583578748</v>
      </c>
      <c r="AH11">
        <f t="shared" si="0"/>
        <v>7.175010051967054E-2</v>
      </c>
      <c r="AI11">
        <f t="shared" si="1"/>
        <v>1.714065577338616E-3</v>
      </c>
      <c r="AK11">
        <f t="shared" si="2"/>
        <v>-5.3400776727115296E-2</v>
      </c>
      <c r="AL11">
        <f t="shared" si="3"/>
        <v>-6.3688871997142744</v>
      </c>
    </row>
    <row r="12" spans="1:38" x14ac:dyDescent="0.25">
      <c r="A12" s="1">
        <v>-171</v>
      </c>
      <c r="B12" s="5">
        <v>0.95499999999999996</v>
      </c>
      <c r="C12" s="1">
        <v>0.93700000000000006</v>
      </c>
      <c r="D12" s="1">
        <v>0.93600000000000005</v>
      </c>
      <c r="E12" s="1">
        <v>0.94299999999999995</v>
      </c>
      <c r="F12" s="1">
        <v>0.88200000000000001</v>
      </c>
      <c r="G12" s="1">
        <v>0.94399999999999995</v>
      </c>
      <c r="H12" s="1">
        <v>1.01</v>
      </c>
      <c r="I12" s="1">
        <v>1.1319999999999999</v>
      </c>
      <c r="J12" s="1">
        <v>1.0960000000000001</v>
      </c>
      <c r="K12" s="1">
        <v>1.0880000000000001</v>
      </c>
      <c r="L12" s="1">
        <v>1.052</v>
      </c>
      <c r="M12" s="1">
        <v>1.073</v>
      </c>
      <c r="N12" s="1">
        <v>1.0980000000000001</v>
      </c>
      <c r="O12" s="1">
        <v>0.996</v>
      </c>
      <c r="P12" s="1">
        <v>1.069</v>
      </c>
      <c r="Q12" s="1">
        <v>1.018</v>
      </c>
      <c r="R12" s="1">
        <v>1.1180000000000001</v>
      </c>
      <c r="S12" s="1">
        <v>1.129</v>
      </c>
      <c r="T12" s="1">
        <v>1.1279999999999999</v>
      </c>
      <c r="AD12">
        <f t="shared" si="4"/>
        <v>98.111841404732345</v>
      </c>
      <c r="AH12">
        <f t="shared" si="0"/>
        <v>7.1683706211975604E-2</v>
      </c>
      <c r="AI12">
        <f t="shared" si="1"/>
        <v>1.7132507965991841E-3</v>
      </c>
      <c r="AK12">
        <f t="shared" si="2"/>
        <v>-4.6043938501406846E-2</v>
      </c>
      <c r="AL12">
        <f t="shared" si="3"/>
        <v>-6.3693626625346758</v>
      </c>
    </row>
    <row r="13" spans="1:38" x14ac:dyDescent="0.25">
      <c r="A13" s="1">
        <v>-170</v>
      </c>
      <c r="B13" s="5">
        <v>0.96399999999999997</v>
      </c>
      <c r="C13" s="1">
        <v>0.93</v>
      </c>
      <c r="D13" s="1">
        <v>0.93200000000000005</v>
      </c>
      <c r="E13" s="1">
        <v>0.94799999999999995</v>
      </c>
      <c r="F13" s="1">
        <v>0.874</v>
      </c>
      <c r="G13" s="1">
        <v>0.93899999999999995</v>
      </c>
      <c r="H13" s="1">
        <v>0.99399999999999999</v>
      </c>
      <c r="I13" s="1">
        <v>1.1240000000000001</v>
      </c>
      <c r="J13" s="1">
        <v>1.0840000000000001</v>
      </c>
      <c r="K13" s="1">
        <v>1.0960000000000001</v>
      </c>
      <c r="L13" s="1">
        <v>1.0509999999999999</v>
      </c>
      <c r="M13" s="1">
        <v>1.0640000000000001</v>
      </c>
      <c r="N13" s="1">
        <v>1.093</v>
      </c>
      <c r="O13" s="1">
        <v>0.99199999999999999</v>
      </c>
      <c r="P13" s="1">
        <v>1.0680000000000001</v>
      </c>
      <c r="Q13" s="1">
        <v>1.0189999999999999</v>
      </c>
      <c r="R13" s="1">
        <v>1.113</v>
      </c>
      <c r="S13" s="1">
        <v>1.1339999999999999</v>
      </c>
      <c r="T13" s="1">
        <v>1.137</v>
      </c>
      <c r="AD13">
        <f t="shared" si="4"/>
        <v>7.7506559850698125</v>
      </c>
      <c r="AH13">
        <f t="shared" si="0"/>
        <v>7.1609493697457047E-2</v>
      </c>
      <c r="AI13">
        <f t="shared" si="1"/>
        <v>1.7123400720272467E-3</v>
      </c>
      <c r="AK13">
        <f t="shared" si="2"/>
        <v>-3.666398437159147E-2</v>
      </c>
      <c r="AL13">
        <f t="shared" si="3"/>
        <v>-6.3698943807861088</v>
      </c>
    </row>
    <row r="14" spans="1:38" x14ac:dyDescent="0.25">
      <c r="A14" s="1">
        <v>-169</v>
      </c>
      <c r="B14" s="5">
        <v>0.97</v>
      </c>
      <c r="C14" s="1">
        <v>0.92700000000000005</v>
      </c>
      <c r="D14" s="1">
        <v>0.93400000000000005</v>
      </c>
      <c r="E14" s="1">
        <v>0.95699999999999996</v>
      </c>
      <c r="F14" s="1">
        <v>0.873</v>
      </c>
      <c r="G14" s="1">
        <v>0.93600000000000005</v>
      </c>
      <c r="H14" s="1">
        <v>0.98099999999999998</v>
      </c>
      <c r="I14" s="1">
        <v>1.115</v>
      </c>
      <c r="J14" s="1">
        <v>1.079</v>
      </c>
      <c r="K14" s="1">
        <v>1.1000000000000001</v>
      </c>
      <c r="L14" s="1">
        <v>1.046</v>
      </c>
      <c r="M14" s="1">
        <v>1.0589999999999999</v>
      </c>
      <c r="N14" s="1">
        <v>1.0900000000000001</v>
      </c>
      <c r="O14" s="1">
        <v>0.99199999999999999</v>
      </c>
      <c r="P14" s="1">
        <v>1.0669999999999999</v>
      </c>
      <c r="Q14" s="1">
        <v>1.0149999999999999</v>
      </c>
      <c r="R14" s="1">
        <v>1.1060000000000001</v>
      </c>
      <c r="S14" s="1">
        <v>1.1399999999999999</v>
      </c>
      <c r="T14" s="1">
        <v>1.141</v>
      </c>
      <c r="V14" t="s">
        <v>38</v>
      </c>
      <c r="AD14">
        <f t="shared" si="4"/>
        <v>25.187976729680553</v>
      </c>
      <c r="AH14">
        <f t="shared" si="0"/>
        <v>7.1527460758952444E-2</v>
      </c>
      <c r="AI14">
        <f t="shared" si="1"/>
        <v>1.7113333764141279E-3</v>
      </c>
      <c r="AK14">
        <f t="shared" si="2"/>
        <v>-3.0459207484708574E-2</v>
      </c>
      <c r="AL14">
        <f t="shared" si="3"/>
        <v>-6.3704824600274801</v>
      </c>
    </row>
    <row r="15" spans="1:38" x14ac:dyDescent="0.25">
      <c r="A15" s="1">
        <v>-168</v>
      </c>
      <c r="B15" s="5">
        <v>0.97499999999999998</v>
      </c>
      <c r="C15" s="1">
        <v>0.92200000000000004</v>
      </c>
      <c r="D15" s="1">
        <v>0.93300000000000005</v>
      </c>
      <c r="E15" s="1">
        <v>0.96699999999999997</v>
      </c>
      <c r="F15" s="1">
        <v>0.872</v>
      </c>
      <c r="G15" s="1">
        <v>0.93</v>
      </c>
      <c r="H15" s="1">
        <v>0.96599999999999997</v>
      </c>
      <c r="I15" s="1">
        <v>1.105</v>
      </c>
      <c r="J15" s="1">
        <v>1.075</v>
      </c>
      <c r="K15" s="1">
        <v>1.097</v>
      </c>
      <c r="L15" s="1">
        <v>1.0489999999999999</v>
      </c>
      <c r="M15" s="1">
        <v>1.0529999999999999</v>
      </c>
      <c r="N15" s="1">
        <v>1.0900000000000001</v>
      </c>
      <c r="O15" s="1">
        <v>0.98599999999999999</v>
      </c>
      <c r="P15" s="1">
        <v>1.0589999999999999</v>
      </c>
      <c r="Q15" s="1">
        <v>1.002</v>
      </c>
      <c r="R15" s="1">
        <v>1.101</v>
      </c>
      <c r="S15" s="1">
        <v>1.1339999999999999</v>
      </c>
      <c r="T15" s="1">
        <v>1.1479999999999999</v>
      </c>
      <c r="AD15">
        <f t="shared" si="4"/>
        <v>134.39201136229414</v>
      </c>
      <c r="AH15">
        <f t="shared" si="0"/>
        <v>7.1437605026736406E-2</v>
      </c>
      <c r="AI15">
        <f t="shared" si="1"/>
        <v>1.7102306806789215E-3</v>
      </c>
      <c r="AK15">
        <f t="shared" si="2"/>
        <v>-2.5317807984289897E-2</v>
      </c>
      <c r="AL15">
        <f t="shared" si="3"/>
        <v>-6.3711270165840626</v>
      </c>
    </row>
    <row r="16" spans="1:38" x14ac:dyDescent="0.25">
      <c r="A16" s="1">
        <v>-167</v>
      </c>
      <c r="B16" s="5">
        <v>0.98</v>
      </c>
      <c r="C16" s="1">
        <v>0.91800000000000004</v>
      </c>
      <c r="D16" s="1">
        <v>0.93</v>
      </c>
      <c r="E16" s="1">
        <v>0.96699999999999997</v>
      </c>
      <c r="F16" s="1">
        <v>0.88100000000000001</v>
      </c>
      <c r="G16" s="1">
        <v>0.92500000000000004</v>
      </c>
      <c r="H16" s="1">
        <v>0.95599999999999996</v>
      </c>
      <c r="I16" s="1">
        <v>1.0980000000000001</v>
      </c>
      <c r="J16" s="1">
        <v>1.0669999999999999</v>
      </c>
      <c r="K16" s="1">
        <v>1.097</v>
      </c>
      <c r="L16" s="1">
        <v>1.054</v>
      </c>
      <c r="M16" s="1">
        <v>1.048</v>
      </c>
      <c r="N16" s="1">
        <v>1.083</v>
      </c>
      <c r="O16" s="1">
        <v>0.98599999999999999</v>
      </c>
      <c r="P16" s="1">
        <v>1.0349999999999999</v>
      </c>
      <c r="Q16" s="1">
        <v>0.98899999999999999</v>
      </c>
      <c r="R16" s="1">
        <v>1.1080000000000001</v>
      </c>
      <c r="S16" s="1">
        <v>1.1319999999999999</v>
      </c>
      <c r="T16" s="1">
        <v>1.1419999999999999</v>
      </c>
      <c r="V16" t="s">
        <v>46</v>
      </c>
      <c r="W16" s="1">
        <f>66.34/1000</f>
        <v>6.634000000000001E-2</v>
      </c>
      <c r="AD16">
        <f t="shared" si="4"/>
        <v>234.96107406189404</v>
      </c>
      <c r="AH16">
        <f t="shared" si="0"/>
        <v>7.1339924002810501E-2</v>
      </c>
      <c r="AI16">
        <f t="shared" si="1"/>
        <v>1.7090319541665749E-3</v>
      </c>
      <c r="AK16">
        <f t="shared" si="2"/>
        <v>-2.0202707317519466E-2</v>
      </c>
      <c r="AL16">
        <f t="shared" si="3"/>
        <v>-6.3718281774421026</v>
      </c>
    </row>
    <row r="17" spans="1:38" x14ac:dyDescent="0.25">
      <c r="A17" s="1">
        <v>-166</v>
      </c>
      <c r="B17" s="5">
        <v>0.97799999999999998</v>
      </c>
      <c r="C17" s="1">
        <v>0.91300000000000003</v>
      </c>
      <c r="D17" s="1">
        <v>0.93</v>
      </c>
      <c r="E17" s="1">
        <v>0.96799999999999997</v>
      </c>
      <c r="F17" s="1">
        <v>0.88900000000000001</v>
      </c>
      <c r="G17" s="1">
        <v>0.91800000000000004</v>
      </c>
      <c r="H17" s="1">
        <v>0.94099999999999995</v>
      </c>
      <c r="I17" s="1">
        <v>1.0840000000000001</v>
      </c>
      <c r="J17" s="1">
        <v>1.056</v>
      </c>
      <c r="K17" s="1">
        <v>1.089</v>
      </c>
      <c r="L17" s="1">
        <v>1.056</v>
      </c>
      <c r="M17" s="1">
        <v>1.0409999999999999</v>
      </c>
      <c r="N17" s="1">
        <v>1.085</v>
      </c>
      <c r="O17" s="1">
        <v>0.98599999999999999</v>
      </c>
      <c r="P17" s="1">
        <v>1.0269999999999999</v>
      </c>
      <c r="Q17" s="1">
        <v>0.97899999999999998</v>
      </c>
      <c r="R17" s="1">
        <v>1.095</v>
      </c>
      <c r="S17" s="1">
        <v>1.1319999999999999</v>
      </c>
      <c r="T17" s="1">
        <v>1.1379999999999999</v>
      </c>
      <c r="V17" t="s">
        <v>45</v>
      </c>
      <c r="W17">
        <f>72/1000</f>
        <v>7.1999999999999995E-2</v>
      </c>
      <c r="AD17">
        <f t="shared" si="4"/>
        <v>234.43243238046313</v>
      </c>
      <c r="AH17">
        <f t="shared" si="0"/>
        <v>7.123441508752501E-2</v>
      </c>
      <c r="AI17">
        <f t="shared" si="1"/>
        <v>1.707737164974586E-3</v>
      </c>
      <c r="AK17">
        <f t="shared" si="2"/>
        <v>-2.2245608947319737E-2</v>
      </c>
      <c r="AL17">
        <f t="shared" si="3"/>
        <v>-6.3725860801325211</v>
      </c>
    </row>
    <row r="18" spans="1:38" x14ac:dyDescent="0.25">
      <c r="A18" s="1">
        <v>-165</v>
      </c>
      <c r="B18" s="5">
        <v>0.97699999999999998</v>
      </c>
      <c r="C18" s="1">
        <v>0.91400000000000003</v>
      </c>
      <c r="D18" s="1">
        <v>0.92800000000000005</v>
      </c>
      <c r="E18" s="1">
        <v>0.96299999999999997</v>
      </c>
      <c r="F18" s="1">
        <v>0.90100000000000002</v>
      </c>
      <c r="G18" s="1">
        <v>0.91400000000000003</v>
      </c>
      <c r="H18" s="1">
        <v>0.92800000000000005</v>
      </c>
      <c r="I18" s="1">
        <v>1.075</v>
      </c>
      <c r="J18" s="1">
        <v>1.052</v>
      </c>
      <c r="K18" s="1">
        <v>1.075</v>
      </c>
      <c r="L18" s="1">
        <v>1.0580000000000001</v>
      </c>
      <c r="M18" s="1">
        <v>1.0349999999999999</v>
      </c>
      <c r="N18" s="1">
        <v>1.081</v>
      </c>
      <c r="O18" s="1">
        <v>0.98799999999999999</v>
      </c>
      <c r="P18" s="1">
        <v>1.016</v>
      </c>
      <c r="Q18" s="1">
        <v>0.96699999999999997</v>
      </c>
      <c r="R18" s="1">
        <v>1.0860000000000001</v>
      </c>
      <c r="S18" s="1">
        <v>1.119</v>
      </c>
      <c r="T18" s="1">
        <v>1.145</v>
      </c>
      <c r="V18" t="s">
        <v>43</v>
      </c>
      <c r="W18">
        <f>W17/2</f>
        <v>3.5999999999999997E-2</v>
      </c>
      <c r="AD18">
        <f t="shared" si="4"/>
        <v>133.29211704195296</v>
      </c>
      <c r="AH18">
        <f t="shared" si="0"/>
        <v>7.11210756085357E-2</v>
      </c>
      <c r="AI18">
        <f t="shared" si="1"/>
        <v>1.7063462803083575E-3</v>
      </c>
      <c r="AK18">
        <f t="shared" si="2"/>
        <v>-2.3268626939354331E-2</v>
      </c>
      <c r="AL18">
        <f t="shared" si="3"/>
        <v>-6.3734008726034546</v>
      </c>
    </row>
    <row r="19" spans="1:38" x14ac:dyDescent="0.25">
      <c r="A19" s="1">
        <v>-164</v>
      </c>
      <c r="B19" s="5">
        <v>0.96899999999999997</v>
      </c>
      <c r="C19" s="1">
        <v>0.91300000000000003</v>
      </c>
      <c r="D19" s="1">
        <v>0.92300000000000004</v>
      </c>
      <c r="E19" s="1">
        <v>0.96399999999999997</v>
      </c>
      <c r="F19" s="1">
        <v>0.90800000000000003</v>
      </c>
      <c r="G19" s="1">
        <v>0.90900000000000003</v>
      </c>
      <c r="H19" s="1">
        <v>0.91800000000000004</v>
      </c>
      <c r="I19" s="1">
        <v>1.0660000000000001</v>
      </c>
      <c r="J19" s="1">
        <v>1.046</v>
      </c>
      <c r="K19" s="1">
        <v>1.07</v>
      </c>
      <c r="L19" s="1">
        <v>1.056</v>
      </c>
      <c r="M19" s="1">
        <v>1.0429999999999999</v>
      </c>
      <c r="N19" s="1">
        <v>1.0780000000000001</v>
      </c>
      <c r="O19" s="1">
        <v>0.98199999999999998</v>
      </c>
      <c r="P19" s="1">
        <v>1.016</v>
      </c>
      <c r="Q19" s="1">
        <v>0.96199999999999997</v>
      </c>
      <c r="R19" s="1">
        <v>1.079</v>
      </c>
      <c r="S19" s="1">
        <v>1.1120000000000001</v>
      </c>
      <c r="T19" s="1">
        <v>1.145</v>
      </c>
      <c r="V19" t="s">
        <v>44</v>
      </c>
      <c r="W19">
        <f>125/1000</f>
        <v>0.125</v>
      </c>
      <c r="AD19">
        <f t="shared" si="4"/>
        <v>24.528067536128255</v>
      </c>
      <c r="AH19">
        <f t="shared" si="0"/>
        <v>7.099990285209884E-2</v>
      </c>
      <c r="AI19">
        <f t="shared" si="1"/>
        <v>1.7048592668652432E-3</v>
      </c>
      <c r="AK19">
        <f t="shared" si="2"/>
        <v>-3.1490667091370848E-2</v>
      </c>
      <c r="AL19">
        <f t="shared" si="3"/>
        <v>-6.3742727130813979</v>
      </c>
    </row>
    <row r="20" spans="1:38" x14ac:dyDescent="0.25">
      <c r="A20" s="1">
        <v>-163</v>
      </c>
      <c r="B20" s="5">
        <v>0.95499999999999996</v>
      </c>
      <c r="C20" s="1">
        <v>0.91400000000000003</v>
      </c>
      <c r="D20" s="1">
        <v>0.91600000000000004</v>
      </c>
      <c r="E20" s="1">
        <v>0.96199999999999997</v>
      </c>
      <c r="F20" s="1">
        <v>0.91700000000000004</v>
      </c>
      <c r="G20" s="1">
        <v>0.91400000000000003</v>
      </c>
      <c r="H20" s="1">
        <v>0.90900000000000003</v>
      </c>
      <c r="I20" s="1">
        <v>1.0489999999999999</v>
      </c>
      <c r="J20" s="1">
        <v>1.0409999999999999</v>
      </c>
      <c r="K20" s="1">
        <v>1.0609999999999999</v>
      </c>
      <c r="L20" s="1">
        <v>1.0529999999999999</v>
      </c>
      <c r="M20" s="1">
        <v>1.0409999999999999</v>
      </c>
      <c r="N20" s="1">
        <v>1.0740000000000001</v>
      </c>
      <c r="O20" s="1">
        <v>1.0029999999999999</v>
      </c>
      <c r="P20" s="1">
        <v>1.0349999999999999</v>
      </c>
      <c r="Q20" s="1">
        <v>0.96</v>
      </c>
      <c r="R20" s="1">
        <v>1.079</v>
      </c>
      <c r="S20" s="1">
        <v>1.1060000000000001</v>
      </c>
      <c r="T20" s="1">
        <v>1.139</v>
      </c>
      <c r="AD20">
        <f t="shared" si="4"/>
        <v>8.1374493875312073</v>
      </c>
      <c r="AH20">
        <f t="shared" si="0"/>
        <v>7.0870894096707396E-2</v>
      </c>
      <c r="AI20">
        <f t="shared" si="1"/>
        <v>1.7032760912473271E-3</v>
      </c>
      <c r="AK20">
        <f t="shared" si="2"/>
        <v>-4.6043938501406846E-2</v>
      </c>
      <c r="AL20">
        <f t="shared" si="3"/>
        <v>-6.3752017699206593</v>
      </c>
    </row>
    <row r="21" spans="1:38" x14ac:dyDescent="0.25">
      <c r="A21" s="1">
        <v>-162</v>
      </c>
      <c r="B21" s="5">
        <v>0.94599999999999995</v>
      </c>
      <c r="C21" s="1">
        <v>0.91800000000000004</v>
      </c>
      <c r="D21" s="1">
        <v>0.91100000000000003</v>
      </c>
      <c r="E21" s="1">
        <v>0.95799999999999996</v>
      </c>
      <c r="F21" s="1">
        <v>0.93</v>
      </c>
      <c r="G21" s="1">
        <v>0.90200000000000002</v>
      </c>
      <c r="H21" s="1">
        <v>0.90500000000000003</v>
      </c>
      <c r="I21" s="1">
        <v>1.036</v>
      </c>
      <c r="J21" s="1">
        <v>1.0349999999999999</v>
      </c>
      <c r="K21" s="1">
        <v>1.06</v>
      </c>
      <c r="L21" s="1">
        <v>1.0569999999999999</v>
      </c>
      <c r="M21" s="1">
        <v>1.04</v>
      </c>
      <c r="N21" s="1">
        <v>1.0649999999999999</v>
      </c>
      <c r="O21" s="1">
        <v>1.018</v>
      </c>
      <c r="P21" s="1">
        <v>1.0309999999999999</v>
      </c>
      <c r="Q21" s="1">
        <v>0.95599999999999996</v>
      </c>
      <c r="R21" s="1">
        <v>1.07</v>
      </c>
      <c r="S21" s="1">
        <v>1.0980000000000001</v>
      </c>
      <c r="T21" s="1">
        <v>1.1359999999999999</v>
      </c>
      <c r="AD21">
        <f t="shared" si="4"/>
        <v>99.189721332773615</v>
      </c>
      <c r="AH21">
        <f t="shared" si="0"/>
        <v>7.0734046649070029E-2</v>
      </c>
      <c r="AI21">
        <f t="shared" si="1"/>
        <v>1.7015967204029518E-3</v>
      </c>
      <c r="AK21">
        <f t="shared" si="2"/>
        <v>-5.5512709930258829E-2</v>
      </c>
      <c r="AL21">
        <f t="shared" si="3"/>
        <v>-6.3761882214408514</v>
      </c>
    </row>
    <row r="22" spans="1:38" x14ac:dyDescent="0.25">
      <c r="A22" s="1">
        <v>-161</v>
      </c>
      <c r="B22" s="5">
        <v>0.94299999999999995</v>
      </c>
      <c r="C22" s="1">
        <v>0.92500000000000004</v>
      </c>
      <c r="D22" s="1">
        <v>0.90400000000000003</v>
      </c>
      <c r="E22" s="1">
        <v>0.95199999999999996</v>
      </c>
      <c r="F22" s="1">
        <v>0.94099999999999995</v>
      </c>
      <c r="G22" s="1">
        <v>0.90400000000000003</v>
      </c>
      <c r="H22" s="1">
        <v>0.89500000000000002</v>
      </c>
      <c r="I22" s="1">
        <v>1.0229999999999999</v>
      </c>
      <c r="J22" s="1">
        <v>1.0249999999999999</v>
      </c>
      <c r="K22" s="1">
        <v>1.042</v>
      </c>
      <c r="L22" s="1">
        <v>1.0529999999999999</v>
      </c>
      <c r="M22" s="1">
        <v>1.0449999999999999</v>
      </c>
      <c r="N22" s="1">
        <v>1.0680000000000001</v>
      </c>
      <c r="O22" s="1">
        <v>1.0149999999999999</v>
      </c>
      <c r="P22" s="1">
        <v>1.022</v>
      </c>
      <c r="Q22" s="1">
        <v>0.97</v>
      </c>
      <c r="R22" s="1">
        <v>1.0620000000000001</v>
      </c>
      <c r="S22" s="1">
        <v>1.091</v>
      </c>
      <c r="T22" s="1">
        <v>1.135</v>
      </c>
      <c r="AD22">
        <f t="shared" si="4"/>
        <v>213.97184445446544</v>
      </c>
      <c r="AH22">
        <f t="shared" si="0"/>
        <v>7.0589357882434339E-2</v>
      </c>
      <c r="AI22">
        <f t="shared" si="1"/>
        <v>1.6998211220970157E-3</v>
      </c>
      <c r="AK22">
        <f t="shared" si="2"/>
        <v>-5.8688996348679613E-2</v>
      </c>
      <c r="AL22">
        <f t="shared" si="3"/>
        <v>-6.3772322557520935</v>
      </c>
    </row>
    <row r="23" spans="1:38" x14ac:dyDescent="0.25">
      <c r="A23" s="1">
        <v>-160</v>
      </c>
      <c r="B23" s="5">
        <v>0.94199999999999995</v>
      </c>
      <c r="C23" s="1">
        <v>0.93500000000000005</v>
      </c>
      <c r="D23" s="1">
        <v>0.89500000000000002</v>
      </c>
      <c r="E23" s="1">
        <v>0.94499999999999995</v>
      </c>
      <c r="F23" s="1">
        <v>0.95199999999999996</v>
      </c>
      <c r="G23" s="1">
        <v>0.90400000000000003</v>
      </c>
      <c r="H23" s="1">
        <v>0.88700000000000001</v>
      </c>
      <c r="I23" s="1">
        <v>1.0109999999999999</v>
      </c>
      <c r="J23" s="1">
        <v>1.0169999999999999</v>
      </c>
      <c r="K23" s="1">
        <v>1.034</v>
      </c>
      <c r="L23" s="1">
        <v>1.056</v>
      </c>
      <c r="M23" s="1">
        <v>1.0569999999999999</v>
      </c>
      <c r="N23" s="1">
        <v>1.0569999999999999</v>
      </c>
      <c r="O23" s="1">
        <v>1.026</v>
      </c>
      <c r="P23" s="1">
        <v>1.0189999999999999</v>
      </c>
      <c r="Q23" s="1">
        <v>0.97599999999999998</v>
      </c>
      <c r="R23" s="1">
        <v>1.0629999999999999</v>
      </c>
      <c r="S23" s="1">
        <v>1.0980000000000001</v>
      </c>
      <c r="T23" s="1">
        <v>1.129</v>
      </c>
      <c r="AD23">
        <f t="shared" si="4"/>
        <v>246.95366409940468</v>
      </c>
      <c r="AH23">
        <f t="shared" si="0"/>
        <v>7.0436825277254367E-2</v>
      </c>
      <c r="AI23">
        <f t="shared" si="1"/>
        <v>1.6979492654100379E-3</v>
      </c>
      <c r="AK23">
        <f t="shared" si="2"/>
        <v>-5.9750004405774049E-2</v>
      </c>
      <c r="AL23">
        <f t="shared" si="3"/>
        <v>-6.3783340705676146</v>
      </c>
    </row>
    <row r="24" spans="1:38" x14ac:dyDescent="0.25">
      <c r="A24" s="1">
        <v>-159</v>
      </c>
      <c r="B24" s="5">
        <v>0.94499999999999995</v>
      </c>
      <c r="C24" s="1">
        <v>0.94299999999999995</v>
      </c>
      <c r="D24" s="1">
        <v>0.89200000000000002</v>
      </c>
      <c r="E24" s="1">
        <v>0.94299999999999995</v>
      </c>
      <c r="F24" s="1">
        <v>0.96099999999999997</v>
      </c>
      <c r="G24" s="1">
        <v>0.90800000000000003</v>
      </c>
      <c r="H24" s="1">
        <v>0.879</v>
      </c>
      <c r="I24" s="1">
        <v>1.0009999999999999</v>
      </c>
      <c r="J24" s="1">
        <v>1.002</v>
      </c>
      <c r="K24" s="1">
        <v>1.028</v>
      </c>
      <c r="L24" s="1">
        <v>1.0489999999999999</v>
      </c>
      <c r="M24" s="1">
        <v>1.0660000000000001</v>
      </c>
      <c r="N24" s="1">
        <v>1.05</v>
      </c>
      <c r="O24" s="1">
        <v>1.034</v>
      </c>
      <c r="P24" s="1">
        <v>1.022</v>
      </c>
      <c r="Q24" s="1">
        <v>0.96699999999999997</v>
      </c>
      <c r="R24" s="1">
        <v>1.07</v>
      </c>
      <c r="S24" s="1">
        <v>1.0980000000000001</v>
      </c>
      <c r="T24" s="1">
        <v>1.125</v>
      </c>
      <c r="AD24">
        <f t="shared" si="4"/>
        <v>167.81184738948838</v>
      </c>
      <c r="AH24">
        <f t="shared" si="0"/>
        <v>7.0276446464201309E-2</v>
      </c>
      <c r="AI24">
        <f t="shared" si="1"/>
        <v>1.6959811212659795E-3</v>
      </c>
      <c r="AK24">
        <f t="shared" si="2"/>
        <v>-5.6570351488394351E-2</v>
      </c>
      <c r="AL24">
        <f t="shared" si="3"/>
        <v>-6.3794938730034012</v>
      </c>
    </row>
    <row r="25" spans="1:38" x14ac:dyDescent="0.25">
      <c r="A25" s="1">
        <v>-158</v>
      </c>
      <c r="B25" s="5">
        <v>0.94599999999999995</v>
      </c>
      <c r="C25" s="1">
        <v>0.95599999999999996</v>
      </c>
      <c r="D25" s="1">
        <v>0.89100000000000001</v>
      </c>
      <c r="E25" s="1">
        <v>0.94399999999999995</v>
      </c>
      <c r="F25" s="1">
        <v>0.97499999999999998</v>
      </c>
      <c r="G25" s="1">
        <v>0.91800000000000004</v>
      </c>
      <c r="H25" s="1">
        <v>0.877</v>
      </c>
      <c r="I25" s="1">
        <v>0.98899999999999999</v>
      </c>
      <c r="J25" s="1">
        <v>0.99</v>
      </c>
      <c r="K25" s="1">
        <v>1.0209999999999999</v>
      </c>
      <c r="L25" s="1">
        <v>1.0469999999999999</v>
      </c>
      <c r="M25" s="1">
        <v>1.0609999999999999</v>
      </c>
      <c r="N25" s="1">
        <v>1.056</v>
      </c>
      <c r="O25" s="1">
        <v>1.0409999999999999</v>
      </c>
      <c r="P25" s="1">
        <v>1.026</v>
      </c>
      <c r="Q25" s="1">
        <v>0.95199999999999996</v>
      </c>
      <c r="R25" s="1">
        <v>1.0580000000000001</v>
      </c>
      <c r="S25" s="1">
        <v>1.0920000000000001</v>
      </c>
      <c r="T25" s="1">
        <v>1.1240000000000001</v>
      </c>
      <c r="AD25">
        <f t="shared" si="4"/>
        <v>49.309015626626277</v>
      </c>
      <c r="AH25">
        <f t="shared" si="0"/>
        <v>7.0108219269514799E-2</v>
      </c>
      <c r="AI25">
        <f t="shared" si="1"/>
        <v>1.6939166629887875E-3</v>
      </c>
      <c r="AK25">
        <f t="shared" si="2"/>
        <v>-5.5512709930258829E-2</v>
      </c>
      <c r="AL25">
        <f t="shared" si="3"/>
        <v>-6.3807118793645401</v>
      </c>
    </row>
    <row r="26" spans="1:38" x14ac:dyDescent="0.25">
      <c r="A26" s="1">
        <v>-157</v>
      </c>
      <c r="B26" s="5">
        <v>0.95199999999999996</v>
      </c>
      <c r="C26" s="1">
        <v>0.97</v>
      </c>
      <c r="D26" s="1">
        <v>0.88900000000000001</v>
      </c>
      <c r="E26" s="1">
        <v>0.94199999999999995</v>
      </c>
      <c r="F26" s="1">
        <v>0.99</v>
      </c>
      <c r="G26" s="1">
        <v>0.91900000000000004</v>
      </c>
      <c r="H26" s="1">
        <v>0.86799999999999999</v>
      </c>
      <c r="I26" s="1">
        <v>0.98299999999999998</v>
      </c>
      <c r="J26" s="1">
        <v>0.97899999999999998</v>
      </c>
      <c r="K26" s="1">
        <v>1.02</v>
      </c>
      <c r="L26" s="1">
        <v>1.0489999999999999</v>
      </c>
      <c r="M26" s="1">
        <v>1.0620000000000001</v>
      </c>
      <c r="N26" s="1">
        <v>1.07</v>
      </c>
      <c r="O26" s="1">
        <v>1.0449999999999999</v>
      </c>
      <c r="P26" s="1">
        <v>1.028</v>
      </c>
      <c r="Q26" s="1">
        <v>0.96499999999999997</v>
      </c>
      <c r="R26" s="1">
        <v>1.0529999999999999</v>
      </c>
      <c r="S26" s="1">
        <v>1.085</v>
      </c>
      <c r="T26" s="1">
        <v>1.1240000000000001</v>
      </c>
      <c r="AD26">
        <f t="shared" si="4"/>
        <v>0.39612582978530708</v>
      </c>
      <c r="AH26">
        <f t="shared" si="0"/>
        <v>6.99321417626904E-2</v>
      </c>
      <c r="AI26">
        <f t="shared" si="1"/>
        <v>1.6917558668876082E-3</v>
      </c>
      <c r="AK26">
        <f t="shared" si="2"/>
        <v>-4.9190244190771781E-2</v>
      </c>
      <c r="AL26">
        <f t="shared" si="3"/>
        <v>-6.3819883149178853</v>
      </c>
    </row>
    <row r="27" spans="1:38" x14ac:dyDescent="0.25">
      <c r="A27" s="1">
        <v>-156</v>
      </c>
      <c r="B27" s="5">
        <v>0.95599999999999996</v>
      </c>
      <c r="C27" s="1">
        <v>0.98199999999999998</v>
      </c>
      <c r="D27" s="1">
        <v>0.88600000000000001</v>
      </c>
      <c r="E27" s="1">
        <v>0.93799999999999994</v>
      </c>
      <c r="F27" s="1">
        <v>1</v>
      </c>
      <c r="G27" s="1">
        <v>0.92600000000000005</v>
      </c>
      <c r="H27" s="1">
        <v>0.86399999999999999</v>
      </c>
      <c r="I27" s="1">
        <v>0.97199999999999998</v>
      </c>
      <c r="J27" s="1">
        <v>0.96399999999999997</v>
      </c>
      <c r="K27" s="1">
        <v>1.01</v>
      </c>
      <c r="L27" s="1">
        <v>1.036</v>
      </c>
      <c r="M27" s="1">
        <v>1.0640000000000001</v>
      </c>
      <c r="N27" s="1">
        <v>1.0640000000000001</v>
      </c>
      <c r="O27" s="1">
        <v>1.032</v>
      </c>
      <c r="P27" s="1">
        <v>1.0269999999999999</v>
      </c>
      <c r="Q27" s="1">
        <v>0.96499999999999997</v>
      </c>
      <c r="R27" s="1">
        <v>1.0529999999999999</v>
      </c>
      <c r="S27" s="1">
        <v>1.0820000000000001</v>
      </c>
      <c r="T27" s="1">
        <v>1.119</v>
      </c>
      <c r="AD27">
        <f t="shared" si="4"/>
        <v>66.04346330483267</v>
      </c>
      <c r="AH27">
        <f t="shared" si="0"/>
        <v>6.9748212306497567E-2</v>
      </c>
      <c r="AI27">
        <f t="shared" si="1"/>
        <v>1.6894987128705996E-3</v>
      </c>
      <c r="AK27">
        <f t="shared" si="2"/>
        <v>-4.4997365930735805E-2</v>
      </c>
      <c r="AL27">
        <f t="shared" si="3"/>
        <v>-6.383323413650646</v>
      </c>
    </row>
    <row r="28" spans="1:38" x14ac:dyDescent="0.25">
      <c r="A28" s="1">
        <v>-155</v>
      </c>
      <c r="B28" s="5">
        <v>0.95899999999999996</v>
      </c>
      <c r="C28" s="1">
        <v>0.99299999999999999</v>
      </c>
      <c r="D28" s="1">
        <v>0.88</v>
      </c>
      <c r="E28" s="1">
        <v>0.93300000000000005</v>
      </c>
      <c r="F28" s="1">
        <v>1.0089999999999999</v>
      </c>
      <c r="G28" s="1">
        <v>0.93600000000000005</v>
      </c>
      <c r="H28" s="1">
        <v>0.86099999999999999</v>
      </c>
      <c r="I28" s="1">
        <v>0.96399999999999997</v>
      </c>
      <c r="J28" s="1">
        <v>0.95599999999999996</v>
      </c>
      <c r="K28" s="1">
        <v>1.006</v>
      </c>
      <c r="L28" s="1">
        <v>1.0309999999999999</v>
      </c>
      <c r="M28" s="1">
        <v>1.0660000000000001</v>
      </c>
      <c r="N28" s="1">
        <v>1.0580000000000001</v>
      </c>
      <c r="O28" s="1">
        <v>1.0249999999999999</v>
      </c>
      <c r="P28" s="1">
        <v>1.016</v>
      </c>
      <c r="Q28" s="1">
        <v>0.96399999999999997</v>
      </c>
      <c r="R28" s="1">
        <v>1.0449999999999999</v>
      </c>
      <c r="S28" s="1">
        <v>1.071</v>
      </c>
      <c r="T28" s="1">
        <v>1.105</v>
      </c>
      <c r="AD28">
        <f t="shared" si="4"/>
        <v>185.89516872541768</v>
      </c>
      <c r="AH28">
        <f t="shared" si="0"/>
        <v>6.9556429609319084E-2</v>
      </c>
      <c r="AI28">
        <f t="shared" si="1"/>
        <v>1.6871451850872343E-3</v>
      </c>
      <c r="AK28">
        <f t="shared" si="2"/>
        <v>-4.1864204098698871E-2</v>
      </c>
      <c r="AL28">
        <f t="shared" si="3"/>
        <v>-6.384717418014513</v>
      </c>
    </row>
    <row r="29" spans="1:38" x14ac:dyDescent="0.25">
      <c r="A29" s="1">
        <v>-154</v>
      </c>
      <c r="B29" s="5">
        <v>0.96399999999999997</v>
      </c>
      <c r="C29" s="1">
        <v>0.999</v>
      </c>
      <c r="D29" s="1">
        <v>0.879</v>
      </c>
      <c r="E29" s="1">
        <v>0.93200000000000005</v>
      </c>
      <c r="F29" s="1">
        <v>1.0129999999999999</v>
      </c>
      <c r="G29" s="1">
        <v>0.94199999999999995</v>
      </c>
      <c r="H29" s="1">
        <v>0.86199999999999999</v>
      </c>
      <c r="I29" s="1">
        <v>0.96</v>
      </c>
      <c r="J29" s="1">
        <v>0.94</v>
      </c>
      <c r="K29" s="1">
        <v>0.997</v>
      </c>
      <c r="L29" s="1">
        <v>1.02</v>
      </c>
      <c r="M29" s="1">
        <v>1.0669999999999999</v>
      </c>
      <c r="N29" s="1">
        <v>1.08</v>
      </c>
      <c r="O29" s="1">
        <v>1.0089999999999999</v>
      </c>
      <c r="P29" s="1">
        <v>1.016</v>
      </c>
      <c r="Q29" s="1">
        <v>0.95299999999999996</v>
      </c>
      <c r="R29" s="1">
        <v>1.046</v>
      </c>
      <c r="S29" s="1">
        <v>1.0669999999999999</v>
      </c>
      <c r="T29" s="1">
        <v>1.095</v>
      </c>
      <c r="AD29">
        <f t="shared" si="4"/>
        <v>249.76013685231251</v>
      </c>
      <c r="AH29">
        <f t="shared" si="0"/>
        <v>6.9356792779801738E-2</v>
      </c>
      <c r="AI29">
        <f t="shared" si="1"/>
        <v>1.684695272598962E-3</v>
      </c>
      <c r="AK29">
        <f t="shared" si="2"/>
        <v>-3.666398437159147E-2</v>
      </c>
      <c r="AL29">
        <f t="shared" si="3"/>
        <v>-6.3861705786549026</v>
      </c>
    </row>
    <row r="30" spans="1:38" x14ac:dyDescent="0.25">
      <c r="A30" s="1">
        <v>-153</v>
      </c>
      <c r="B30" s="5">
        <v>0.96399999999999997</v>
      </c>
      <c r="C30" s="1">
        <v>1.006</v>
      </c>
      <c r="D30" s="1">
        <v>0.879</v>
      </c>
      <c r="E30" s="1">
        <v>0.93500000000000005</v>
      </c>
      <c r="F30" s="1">
        <v>1.0129999999999999</v>
      </c>
      <c r="G30" s="1">
        <v>0.95099999999999996</v>
      </c>
      <c r="H30" s="1">
        <v>0.86099999999999999</v>
      </c>
      <c r="I30" s="1">
        <v>0.94899999999999995</v>
      </c>
      <c r="J30" s="1">
        <v>0.92900000000000005</v>
      </c>
      <c r="K30" s="1">
        <v>0.98599999999999999</v>
      </c>
      <c r="L30" s="1">
        <v>1.0149999999999999</v>
      </c>
      <c r="M30" s="1">
        <v>1.0649999999999999</v>
      </c>
      <c r="N30" s="1">
        <v>1.0720000000000001</v>
      </c>
      <c r="O30" s="1">
        <v>0.98799999999999999</v>
      </c>
      <c r="P30" s="1">
        <v>1.02</v>
      </c>
      <c r="Q30" s="1">
        <v>0.95599999999999996</v>
      </c>
      <c r="R30" s="1">
        <v>1.046</v>
      </c>
      <c r="S30" s="1">
        <v>1.0760000000000001</v>
      </c>
      <c r="T30" s="1">
        <v>1.085</v>
      </c>
      <c r="AD30">
        <f t="shared" si="4"/>
        <v>198.92121051804057</v>
      </c>
      <c r="AH30">
        <f t="shared" si="0"/>
        <v>6.9149301383804637E-2</v>
      </c>
      <c r="AI30">
        <f t="shared" si="1"/>
        <v>1.6821489700780731E-3</v>
      </c>
      <c r="AK30">
        <f t="shared" si="2"/>
        <v>-3.666398437159147E-2</v>
      </c>
      <c r="AL30">
        <f t="shared" si="3"/>
        <v>-6.3876831541248826</v>
      </c>
    </row>
    <row r="31" spans="1:38" x14ac:dyDescent="0.25">
      <c r="A31" s="1">
        <v>-152</v>
      </c>
      <c r="B31" s="5">
        <v>0.96399999999999997</v>
      </c>
      <c r="C31" s="1">
        <v>1.01</v>
      </c>
      <c r="D31" s="1">
        <v>0.88300000000000001</v>
      </c>
      <c r="E31" s="1">
        <v>0.92900000000000005</v>
      </c>
      <c r="F31" s="1">
        <v>1.0189999999999999</v>
      </c>
      <c r="G31" s="1">
        <v>0.95699999999999996</v>
      </c>
      <c r="H31" s="1">
        <v>0.86599999999999999</v>
      </c>
      <c r="I31" s="1">
        <v>0.94699999999999995</v>
      </c>
      <c r="J31" s="1">
        <v>0.91200000000000003</v>
      </c>
      <c r="K31" s="1">
        <v>0.98099999999999998</v>
      </c>
      <c r="L31" s="1">
        <v>1.0029999999999999</v>
      </c>
      <c r="M31" s="1">
        <v>1.0569999999999999</v>
      </c>
      <c r="N31" s="1">
        <v>1.0489999999999999</v>
      </c>
      <c r="O31" s="1">
        <v>0.96699999999999997</v>
      </c>
      <c r="P31" s="1">
        <v>1.01</v>
      </c>
      <c r="Q31" s="1">
        <v>0.95499999999999996</v>
      </c>
      <c r="R31" s="1">
        <v>1.0409999999999999</v>
      </c>
      <c r="S31" s="1">
        <v>1.075</v>
      </c>
      <c r="T31" s="1">
        <v>1.0760000000000001</v>
      </c>
      <c r="AD31">
        <f t="shared" si="4"/>
        <v>80.119464138610482</v>
      </c>
      <c r="AH31">
        <f t="shared" si="0"/>
        <v>6.8933955503628783E-2</v>
      </c>
      <c r="AI31">
        <f t="shared" si="1"/>
        <v>1.6795062785345525E-3</v>
      </c>
      <c r="AK31">
        <f t="shared" si="2"/>
        <v>-3.666398437159147E-2</v>
      </c>
      <c r="AL31">
        <f t="shared" si="3"/>
        <v>-6.3892554105833668</v>
      </c>
    </row>
    <row r="32" spans="1:38" x14ac:dyDescent="0.25">
      <c r="A32" s="1">
        <v>-151</v>
      </c>
      <c r="B32" s="5">
        <v>0.95899999999999996</v>
      </c>
      <c r="C32" s="1">
        <v>1.0109999999999999</v>
      </c>
      <c r="D32" s="1">
        <v>0.88500000000000001</v>
      </c>
      <c r="E32" s="1">
        <v>0.91600000000000004</v>
      </c>
      <c r="F32" s="1">
        <v>1.018</v>
      </c>
      <c r="G32" s="1">
        <v>0.96899999999999997</v>
      </c>
      <c r="H32" s="1">
        <v>0.872</v>
      </c>
      <c r="I32" s="1">
        <v>0.93300000000000005</v>
      </c>
      <c r="J32" s="1">
        <v>0.90500000000000003</v>
      </c>
      <c r="K32" s="1">
        <v>0.97199999999999998</v>
      </c>
      <c r="L32" s="1">
        <v>0.99399999999999999</v>
      </c>
      <c r="M32" s="1">
        <v>1.036</v>
      </c>
      <c r="N32" s="1">
        <v>1.0449999999999999</v>
      </c>
      <c r="O32" s="1">
        <v>0.97099999999999997</v>
      </c>
      <c r="P32" s="1">
        <v>0.997</v>
      </c>
      <c r="Q32" s="1">
        <v>0.95</v>
      </c>
      <c r="R32" s="1">
        <v>1.0429999999999999</v>
      </c>
      <c r="S32" s="1">
        <v>1.07</v>
      </c>
      <c r="T32" s="1">
        <v>1.0649999999999999</v>
      </c>
      <c r="AD32">
        <f t="shared" si="4"/>
        <v>2.5806754529464349</v>
      </c>
      <c r="AH32">
        <f t="shared" si="0"/>
        <v>6.8710755799508319E-2</v>
      </c>
      <c r="AI32">
        <f t="shared" si="1"/>
        <v>1.676767206070692E-3</v>
      </c>
      <c r="AK32">
        <f t="shared" si="2"/>
        <v>-4.1864204098698871E-2</v>
      </c>
      <c r="AL32">
        <f t="shared" si="3"/>
        <v>-6.3908876214770993</v>
      </c>
    </row>
    <row r="33" spans="1:38" x14ac:dyDescent="0.25">
      <c r="A33" s="1">
        <v>-150</v>
      </c>
      <c r="B33" s="5">
        <v>0.95799999999999996</v>
      </c>
      <c r="C33" s="1">
        <v>1.008</v>
      </c>
      <c r="D33" s="1">
        <v>0.88900000000000001</v>
      </c>
      <c r="E33" s="1">
        <v>0.90700000000000003</v>
      </c>
      <c r="F33" s="1">
        <v>1.016</v>
      </c>
      <c r="G33" s="1">
        <v>0.97799999999999998</v>
      </c>
      <c r="H33" s="1">
        <v>0.88200000000000001</v>
      </c>
      <c r="I33" s="1">
        <v>0.92500000000000004</v>
      </c>
      <c r="J33" s="1">
        <v>0.89700000000000002</v>
      </c>
      <c r="K33" s="1">
        <v>0.96499999999999997</v>
      </c>
      <c r="L33" s="1">
        <v>0.97699999999999998</v>
      </c>
      <c r="M33" s="1">
        <v>1.038</v>
      </c>
      <c r="N33" s="1">
        <v>1.038</v>
      </c>
      <c r="O33" s="1">
        <v>0.97499999999999998</v>
      </c>
      <c r="P33" s="1">
        <v>1.002</v>
      </c>
      <c r="Q33" s="1">
        <v>0.94099999999999995</v>
      </c>
      <c r="R33" s="1">
        <v>1.0369999999999999</v>
      </c>
      <c r="S33" s="1">
        <v>1.0669999999999999</v>
      </c>
      <c r="T33" s="1">
        <v>1.0549999999999999</v>
      </c>
      <c r="AD33">
        <f t="shared" si="4"/>
        <v>37.593649190203109</v>
      </c>
      <c r="AH33">
        <f t="shared" si="0"/>
        <v>6.8479703573340545E-2</v>
      </c>
      <c r="AI33">
        <f t="shared" si="1"/>
        <v>1.6739317686631755E-3</v>
      </c>
      <c r="AK33">
        <f t="shared" si="2"/>
        <v>-4.290750101127655E-2</v>
      </c>
      <c r="AL33">
        <f t="shared" si="3"/>
        <v>-6.3925800672060111</v>
      </c>
    </row>
    <row r="34" spans="1:38" x14ac:dyDescent="0.25">
      <c r="A34" s="1">
        <v>-149</v>
      </c>
      <c r="B34" s="5">
        <v>0.95399999999999996</v>
      </c>
      <c r="C34" s="1">
        <v>1.002</v>
      </c>
      <c r="D34" s="1">
        <v>0.89700000000000002</v>
      </c>
      <c r="E34" s="1">
        <v>0.90200000000000002</v>
      </c>
      <c r="F34" s="1">
        <v>1.0209999999999999</v>
      </c>
      <c r="G34" s="1">
        <v>0.98699999999999999</v>
      </c>
      <c r="H34" s="1">
        <v>0.88500000000000001</v>
      </c>
      <c r="I34" s="1">
        <v>0.91600000000000004</v>
      </c>
      <c r="J34" s="1">
        <v>0.89</v>
      </c>
      <c r="K34" s="1">
        <v>0.95399999999999996</v>
      </c>
      <c r="L34" s="1">
        <v>0.96399999999999997</v>
      </c>
      <c r="M34" s="1">
        <v>1.02</v>
      </c>
      <c r="N34" s="1">
        <v>1.0229999999999999</v>
      </c>
      <c r="O34" s="1">
        <v>0.96699999999999997</v>
      </c>
      <c r="P34" s="1">
        <v>0.99399999999999999</v>
      </c>
      <c r="Q34" s="1">
        <v>0.94199999999999995</v>
      </c>
      <c r="R34" s="1">
        <v>1.034</v>
      </c>
      <c r="S34" s="1">
        <v>1.0680000000000001</v>
      </c>
      <c r="T34" s="1">
        <v>1.054</v>
      </c>
      <c r="AD34">
        <f t="shared" si="4"/>
        <v>152.96761876694794</v>
      </c>
      <c r="AH34">
        <f t="shared" si="0"/>
        <v>6.8240800834627593E-2</v>
      </c>
      <c r="AI34">
        <f t="shared" si="1"/>
        <v>1.6709999909723041E-3</v>
      </c>
      <c r="AK34">
        <f t="shared" si="2"/>
        <v>-4.7091607533850569E-2</v>
      </c>
      <c r="AL34">
        <f t="shared" si="3"/>
        <v>-6.3943330347714511</v>
      </c>
    </row>
    <row r="35" spans="1:38" x14ac:dyDescent="0.25">
      <c r="A35" s="1">
        <v>-148</v>
      </c>
      <c r="B35" s="5">
        <v>0.95299999999999996</v>
      </c>
      <c r="C35" s="1">
        <v>0.997</v>
      </c>
      <c r="D35" s="1">
        <v>0.91200000000000003</v>
      </c>
      <c r="E35" s="1">
        <v>0.89200000000000002</v>
      </c>
      <c r="F35" s="1">
        <v>1.0229999999999999</v>
      </c>
      <c r="G35" s="1">
        <v>1</v>
      </c>
      <c r="H35" s="1">
        <v>0.89600000000000002</v>
      </c>
      <c r="I35" s="1">
        <v>0.90300000000000002</v>
      </c>
      <c r="J35" s="1">
        <v>0.88900000000000001</v>
      </c>
      <c r="K35" s="1">
        <v>0.95199999999999996</v>
      </c>
      <c r="L35" s="1">
        <v>0.95199999999999996</v>
      </c>
      <c r="M35" s="1">
        <v>1.0029999999999999</v>
      </c>
      <c r="N35" s="1">
        <v>1.0089999999999999</v>
      </c>
      <c r="O35" s="1">
        <v>0.97499999999999998</v>
      </c>
      <c r="P35" s="1">
        <v>0.997</v>
      </c>
      <c r="Q35" s="1">
        <v>0.93400000000000005</v>
      </c>
      <c r="R35" s="1">
        <v>1.0329999999999999</v>
      </c>
      <c r="S35" s="1">
        <v>1.0609999999999999</v>
      </c>
      <c r="T35" s="1">
        <v>1.052</v>
      </c>
      <c r="AD35">
        <f t="shared" si="4"/>
        <v>242.62828862864296</v>
      </c>
      <c r="AH35">
        <f t="shared" si="0"/>
        <v>6.7994050368599249E-2</v>
      </c>
      <c r="AI35">
        <f t="shared" si="1"/>
        <v>1.6679719071779895E-3</v>
      </c>
      <c r="AK35">
        <f t="shared" si="2"/>
        <v>-4.8140375327934984E-2</v>
      </c>
      <c r="AL35">
        <f t="shared" si="3"/>
        <v>-6.3961468174068443</v>
      </c>
    </row>
    <row r="36" spans="1:38" x14ac:dyDescent="0.25">
      <c r="A36" s="1">
        <v>-147</v>
      </c>
      <c r="B36" s="5">
        <v>0.95399999999999996</v>
      </c>
      <c r="C36" s="1">
        <v>0.98199999999999998</v>
      </c>
      <c r="D36" s="1">
        <v>0.92400000000000004</v>
      </c>
      <c r="E36" s="1">
        <v>0.88700000000000001</v>
      </c>
      <c r="F36" s="1">
        <v>1.0169999999999999</v>
      </c>
      <c r="G36" s="1">
        <v>1.008</v>
      </c>
      <c r="H36" s="1">
        <v>0.89700000000000002</v>
      </c>
      <c r="I36" s="1">
        <v>0.90200000000000002</v>
      </c>
      <c r="J36" s="1">
        <v>0.879</v>
      </c>
      <c r="K36" s="1">
        <v>0.94199999999999995</v>
      </c>
      <c r="L36" s="1">
        <v>0.94099999999999995</v>
      </c>
      <c r="M36" s="1">
        <v>1.002</v>
      </c>
      <c r="N36" s="1">
        <v>1.004</v>
      </c>
      <c r="O36" s="1">
        <v>0.99099999999999999</v>
      </c>
      <c r="P36" s="1">
        <v>0.99099999999999999</v>
      </c>
      <c r="Q36" s="1">
        <v>0.92700000000000005</v>
      </c>
      <c r="R36" s="1">
        <v>1.032</v>
      </c>
      <c r="S36" s="1">
        <v>1.046</v>
      </c>
      <c r="T36" s="1">
        <v>1.048</v>
      </c>
      <c r="AD36">
        <f t="shared" si="4"/>
        <v>224.1420523958098</v>
      </c>
      <c r="AH36">
        <f t="shared" si="0"/>
        <v>6.7739455806481483E-2</v>
      </c>
      <c r="AI36">
        <f t="shared" si="1"/>
        <v>1.6648475618420791E-3</v>
      </c>
      <c r="AK36">
        <f t="shared" si="2"/>
        <v>-4.7091607533850569E-2</v>
      </c>
      <c r="AL36">
        <f t="shared" si="3"/>
        <v>-6.3980217141902962</v>
      </c>
    </row>
    <row r="37" spans="1:38" x14ac:dyDescent="0.25">
      <c r="A37" s="1">
        <v>-146</v>
      </c>
      <c r="B37" s="5">
        <v>0.95499999999999996</v>
      </c>
      <c r="C37" s="1">
        <v>0.97199999999999998</v>
      </c>
      <c r="D37" s="1">
        <v>0.92500000000000004</v>
      </c>
      <c r="E37" s="1">
        <v>0.88100000000000001</v>
      </c>
      <c r="F37" s="1">
        <v>1.014</v>
      </c>
      <c r="G37" s="1">
        <v>1.01</v>
      </c>
      <c r="H37" s="1">
        <v>0.90300000000000002</v>
      </c>
      <c r="I37" s="1">
        <v>0.89800000000000002</v>
      </c>
      <c r="J37" s="1">
        <v>0.872</v>
      </c>
      <c r="K37" s="1">
        <v>0.92900000000000005</v>
      </c>
      <c r="L37" s="1">
        <v>0.93200000000000005</v>
      </c>
      <c r="M37" s="1">
        <v>0.998</v>
      </c>
      <c r="N37" s="1">
        <v>1.0009999999999999</v>
      </c>
      <c r="O37" s="1">
        <v>0.98199999999999998</v>
      </c>
      <c r="P37" s="1">
        <v>0.98199999999999998</v>
      </c>
      <c r="Q37" s="1">
        <v>0.92900000000000005</v>
      </c>
      <c r="R37" s="1">
        <v>1.026</v>
      </c>
      <c r="S37" s="1">
        <v>1.0309999999999999</v>
      </c>
      <c r="T37" s="1">
        <v>1.0449999999999999</v>
      </c>
      <c r="AD37">
        <f t="shared" si="4"/>
        <v>114.50507040726895</v>
      </c>
      <c r="AH37">
        <f t="shared" si="0"/>
        <v>6.7477021697870843E-2</v>
      </c>
      <c r="AI37">
        <f t="shared" si="1"/>
        <v>1.6616270107965223E-3</v>
      </c>
      <c r="AK37">
        <f t="shared" si="2"/>
        <v>-4.6043938501406846E-2</v>
      </c>
      <c r="AL37">
        <f t="shared" si="3"/>
        <v>-6.3999580296386602</v>
      </c>
    </row>
    <row r="38" spans="1:38" x14ac:dyDescent="0.25">
      <c r="A38" s="1">
        <v>-145</v>
      </c>
      <c r="B38" s="5">
        <v>0.95499999999999996</v>
      </c>
      <c r="C38" s="1">
        <v>0.96399999999999997</v>
      </c>
      <c r="D38" s="1">
        <v>0.93500000000000005</v>
      </c>
      <c r="E38" s="1">
        <v>0.88400000000000001</v>
      </c>
      <c r="F38" s="1">
        <v>1.0089999999999999</v>
      </c>
      <c r="G38" s="1">
        <v>1.0129999999999999</v>
      </c>
      <c r="H38" s="1">
        <v>0.92200000000000004</v>
      </c>
      <c r="I38" s="1">
        <v>0.89800000000000002</v>
      </c>
      <c r="J38" s="1">
        <v>0.87</v>
      </c>
      <c r="K38" s="1">
        <v>0.92400000000000004</v>
      </c>
      <c r="L38" s="1">
        <v>0.92200000000000004</v>
      </c>
      <c r="M38" s="1">
        <v>0.98799999999999999</v>
      </c>
      <c r="N38" s="1">
        <v>0.98399999999999999</v>
      </c>
      <c r="O38" s="1">
        <v>0.95899999999999996</v>
      </c>
      <c r="P38" s="1">
        <v>0.97399999999999998</v>
      </c>
      <c r="Q38" s="1">
        <v>0.91900000000000004</v>
      </c>
      <c r="R38" s="1">
        <v>1.0209999999999999</v>
      </c>
      <c r="S38" s="1">
        <v>1.036</v>
      </c>
      <c r="T38" s="1">
        <v>1.044</v>
      </c>
      <c r="AD38">
        <f t="shared" si="4"/>
        <v>14.517078286437474</v>
      </c>
      <c r="AH38">
        <f t="shared" si="0"/>
        <v>6.7206753585170309E-2</v>
      </c>
      <c r="AI38">
        <f t="shared" si="1"/>
        <v>1.6583103220568361E-3</v>
      </c>
      <c r="AK38">
        <f t="shared" si="2"/>
        <v>-4.6043938501406846E-2</v>
      </c>
      <c r="AL38">
        <f t="shared" si="3"/>
        <v>-6.4019560732825971</v>
      </c>
    </row>
    <row r="39" spans="1:38" x14ac:dyDescent="0.25">
      <c r="A39" s="1">
        <v>-144</v>
      </c>
      <c r="B39" s="5">
        <v>0.95199999999999996</v>
      </c>
      <c r="C39" s="1">
        <v>0.96299999999999997</v>
      </c>
      <c r="D39" s="1">
        <v>0.95199999999999996</v>
      </c>
      <c r="E39" s="1">
        <v>0.88300000000000001</v>
      </c>
      <c r="F39" s="1">
        <v>1.006</v>
      </c>
      <c r="G39" s="1">
        <v>1.0129999999999999</v>
      </c>
      <c r="H39" s="1">
        <v>0.93799999999999994</v>
      </c>
      <c r="I39" s="1">
        <v>0.90300000000000002</v>
      </c>
      <c r="J39" s="1">
        <v>0.86299999999999999</v>
      </c>
      <c r="K39" s="1">
        <v>0.91700000000000004</v>
      </c>
      <c r="L39" s="1">
        <v>0.90900000000000003</v>
      </c>
      <c r="M39" s="1">
        <v>0.98099999999999998</v>
      </c>
      <c r="N39" s="1">
        <v>0.97599999999999998</v>
      </c>
      <c r="O39" s="1">
        <v>0.95899999999999996</v>
      </c>
      <c r="P39" s="1">
        <v>0.97099999999999997</v>
      </c>
      <c r="Q39" s="1">
        <v>0.92800000000000005</v>
      </c>
      <c r="R39" s="1">
        <v>1.0209999999999999</v>
      </c>
      <c r="S39" s="1">
        <v>1.0309999999999999</v>
      </c>
      <c r="T39" s="1">
        <v>1.0369999999999999</v>
      </c>
      <c r="AD39">
        <f t="shared" si="4"/>
        <v>16.106574870957068</v>
      </c>
      <c r="AH39">
        <f t="shared" si="0"/>
        <v>6.692865808003641E-2</v>
      </c>
      <c r="AI39">
        <f t="shared" si="1"/>
        <v>1.6548975767602544E-3</v>
      </c>
      <c r="AK39">
        <f t="shared" si="2"/>
        <v>-4.9190244190771781E-2</v>
      </c>
      <c r="AL39">
        <f t="shared" si="3"/>
        <v>-6.4040161592221247</v>
      </c>
    </row>
    <row r="40" spans="1:38" x14ac:dyDescent="0.25">
      <c r="A40" s="1">
        <v>-143</v>
      </c>
      <c r="B40" s="5">
        <v>0.95499999999999996</v>
      </c>
      <c r="C40" s="1">
        <v>0.96399999999999997</v>
      </c>
      <c r="D40" s="1">
        <v>0.96499999999999997</v>
      </c>
      <c r="E40" s="1">
        <v>0.88100000000000001</v>
      </c>
      <c r="F40" s="1">
        <v>1.0049999999999999</v>
      </c>
      <c r="G40" s="1">
        <v>1.016</v>
      </c>
      <c r="H40" s="1">
        <v>0.94299999999999995</v>
      </c>
      <c r="I40" s="1">
        <v>0.9</v>
      </c>
      <c r="J40" s="1">
        <v>0.86099999999999999</v>
      </c>
      <c r="K40" s="1">
        <v>0.90800000000000003</v>
      </c>
      <c r="L40" s="1">
        <v>0.90400000000000003</v>
      </c>
      <c r="M40" s="1">
        <v>0.97899999999999998</v>
      </c>
      <c r="N40" s="1">
        <v>0.98499999999999999</v>
      </c>
      <c r="O40" s="1">
        <v>0.95399999999999996</v>
      </c>
      <c r="P40" s="1">
        <v>0.96899999999999997</v>
      </c>
      <c r="Q40" s="1">
        <v>0.94</v>
      </c>
      <c r="R40" s="1">
        <v>1.028</v>
      </c>
      <c r="S40" s="1">
        <v>1.0229999999999999</v>
      </c>
      <c r="T40" s="1">
        <v>1.02</v>
      </c>
      <c r="AD40">
        <f t="shared" si="4"/>
        <v>117.81218433135946</v>
      </c>
      <c r="AH40">
        <f t="shared" si="0"/>
        <v>6.6642742941782324E-2</v>
      </c>
      <c r="AI40">
        <f t="shared" si="1"/>
        <v>1.6513888701278749E-3</v>
      </c>
      <c r="AK40">
        <f t="shared" si="2"/>
        <v>-4.6043938501406846E-2</v>
      </c>
      <c r="AL40">
        <f t="shared" si="3"/>
        <v>-6.4061386056622052</v>
      </c>
    </row>
    <row r="41" spans="1:38" x14ac:dyDescent="0.25">
      <c r="A41" s="1">
        <v>-142</v>
      </c>
      <c r="B41" s="5">
        <v>0.95299999999999996</v>
      </c>
      <c r="C41" s="1">
        <v>0.96399999999999997</v>
      </c>
      <c r="D41" s="1">
        <v>0.97499999999999998</v>
      </c>
      <c r="E41" s="1">
        <v>0.88</v>
      </c>
      <c r="F41" s="1">
        <v>1.006</v>
      </c>
      <c r="G41" s="1">
        <v>1.01</v>
      </c>
      <c r="H41" s="1">
        <v>0.95499999999999996</v>
      </c>
      <c r="I41" s="1">
        <v>0.90500000000000003</v>
      </c>
      <c r="J41" s="1">
        <v>0.85899999999999999</v>
      </c>
      <c r="K41" s="1">
        <v>0.90900000000000003</v>
      </c>
      <c r="L41" s="1">
        <v>0.89400000000000002</v>
      </c>
      <c r="M41" s="1">
        <v>0.96899999999999997</v>
      </c>
      <c r="N41" s="1">
        <v>0.97</v>
      </c>
      <c r="O41" s="1">
        <v>0.93200000000000005</v>
      </c>
      <c r="P41" s="1">
        <v>0.97799999999999998</v>
      </c>
      <c r="Q41" s="1">
        <v>0.93899999999999995</v>
      </c>
      <c r="R41" s="1">
        <v>1.026</v>
      </c>
      <c r="S41" s="1">
        <v>1.016</v>
      </c>
      <c r="T41" s="1">
        <v>1.014</v>
      </c>
      <c r="AD41">
        <f t="shared" si="4"/>
        <v>226.12623836919971</v>
      </c>
      <c r="AH41">
        <f t="shared" si="0"/>
        <v>6.6349017157676285E-2</v>
      </c>
      <c r="AI41">
        <f t="shared" si="1"/>
        <v>1.6477843124500721E-3</v>
      </c>
      <c r="AK41">
        <f t="shared" si="2"/>
        <v>-4.8140375327934984E-2</v>
      </c>
      <c r="AL41">
        <f t="shared" si="3"/>
        <v>-6.408323734427853</v>
      </c>
    </row>
    <row r="42" spans="1:38" x14ac:dyDescent="0.25">
      <c r="A42" s="1">
        <v>-141</v>
      </c>
      <c r="B42" s="5">
        <v>0.94799999999999995</v>
      </c>
      <c r="C42" s="1">
        <v>0.96699999999999997</v>
      </c>
      <c r="D42" s="1">
        <v>0.98799999999999999</v>
      </c>
      <c r="E42" s="1">
        <v>0.88700000000000001</v>
      </c>
      <c r="F42" s="1">
        <v>0.998</v>
      </c>
      <c r="G42" s="1">
        <v>1.012</v>
      </c>
      <c r="H42" s="1">
        <v>0.96199999999999997</v>
      </c>
      <c r="I42" s="1">
        <v>0.91200000000000003</v>
      </c>
      <c r="J42" s="1">
        <v>0.86</v>
      </c>
      <c r="K42" s="1">
        <v>0.90300000000000002</v>
      </c>
      <c r="L42" s="1">
        <v>0.88800000000000001</v>
      </c>
      <c r="M42" s="1">
        <v>0.95599999999999996</v>
      </c>
      <c r="N42" s="1">
        <v>0.96599999999999997</v>
      </c>
      <c r="O42" s="1">
        <v>0.93600000000000005</v>
      </c>
      <c r="P42" s="1">
        <v>0.97299999999999998</v>
      </c>
      <c r="Q42" s="1">
        <v>0.92500000000000004</v>
      </c>
      <c r="R42" s="1">
        <v>1.0189999999999999</v>
      </c>
      <c r="S42" s="1">
        <v>1.0149999999999999</v>
      </c>
      <c r="T42" s="1">
        <v>1.0149999999999999</v>
      </c>
      <c r="AD42">
        <f t="shared" si="4"/>
        <v>241.46529521794002</v>
      </c>
      <c r="AH42">
        <f t="shared" si="0"/>
        <v>6.6047491025067823E-2</v>
      </c>
      <c r="AI42">
        <f t="shared" si="1"/>
        <v>1.6440840300943377E-3</v>
      </c>
      <c r="AK42">
        <f t="shared" si="2"/>
        <v>-5.3400776727115296E-2</v>
      </c>
      <c r="AL42">
        <f t="shared" si="3"/>
        <v>-6.4105718704583143</v>
      </c>
    </row>
    <row r="43" spans="1:38" x14ac:dyDescent="0.25">
      <c r="A43" s="1">
        <v>-140</v>
      </c>
      <c r="B43" s="5">
        <v>0.94399999999999995</v>
      </c>
      <c r="C43" s="1">
        <v>0.97299999999999998</v>
      </c>
      <c r="D43" s="1">
        <v>1.0009999999999999</v>
      </c>
      <c r="E43" s="1">
        <v>0.89400000000000002</v>
      </c>
      <c r="F43" s="1">
        <v>0.97699999999999998</v>
      </c>
      <c r="G43" s="1">
        <v>1.014</v>
      </c>
      <c r="H43" s="1">
        <v>0.97399999999999998</v>
      </c>
      <c r="I43" s="1">
        <v>0.91</v>
      </c>
      <c r="J43" s="1">
        <v>0.86799999999999999</v>
      </c>
      <c r="K43" s="1">
        <v>0.90600000000000003</v>
      </c>
      <c r="L43" s="1">
        <v>0.88800000000000001</v>
      </c>
      <c r="M43" s="1">
        <v>0.95099999999999996</v>
      </c>
      <c r="N43" s="1">
        <v>0.96099999999999997</v>
      </c>
      <c r="O43" s="1">
        <v>0.93100000000000005</v>
      </c>
      <c r="P43" s="1">
        <v>0.98499999999999999</v>
      </c>
      <c r="Q43" s="1">
        <v>0.91600000000000004</v>
      </c>
      <c r="R43" s="1">
        <v>1.0169999999999999</v>
      </c>
      <c r="S43" s="1">
        <v>1.014</v>
      </c>
      <c r="T43" s="1">
        <v>1.008</v>
      </c>
      <c r="AD43">
        <f t="shared" si="4"/>
        <v>149.72669675053351</v>
      </c>
      <c r="AH43">
        <f t="shared" si="0"/>
        <v>6.5738176235268911E-2</v>
      </c>
      <c r="AI43">
        <f t="shared" si="1"/>
        <v>1.6402881665346543E-3</v>
      </c>
      <c r="AK43">
        <f t="shared" si="2"/>
        <v>-5.7629112836636416E-2</v>
      </c>
      <c r="AL43">
        <f t="shared" si="3"/>
        <v>-6.4128833412798345</v>
      </c>
    </row>
    <row r="44" spans="1:38" x14ac:dyDescent="0.25">
      <c r="A44" s="1">
        <v>-139</v>
      </c>
      <c r="B44" s="5">
        <v>0.94599999999999995</v>
      </c>
      <c r="C44" s="1">
        <v>0.97599999999999998</v>
      </c>
      <c r="D44" s="1">
        <v>1.0069999999999999</v>
      </c>
      <c r="E44" s="1">
        <v>0.90600000000000003</v>
      </c>
      <c r="F44" s="1">
        <v>0.96299999999999997</v>
      </c>
      <c r="G44" s="1">
        <v>1.012</v>
      </c>
      <c r="H44" s="1">
        <v>0.998</v>
      </c>
      <c r="I44" s="1">
        <v>0.92500000000000004</v>
      </c>
      <c r="J44" s="1">
        <v>0.879</v>
      </c>
      <c r="K44" s="1">
        <v>0.89900000000000002</v>
      </c>
      <c r="L44" s="1">
        <v>0.88500000000000001</v>
      </c>
      <c r="M44" s="1">
        <v>0.93899999999999995</v>
      </c>
      <c r="N44" s="1">
        <v>0.96699999999999997</v>
      </c>
      <c r="O44" s="1">
        <v>0.92600000000000005</v>
      </c>
      <c r="P44" s="1">
        <v>1.006</v>
      </c>
      <c r="Q44" s="1">
        <v>0.92800000000000005</v>
      </c>
      <c r="R44" s="1">
        <v>1.02</v>
      </c>
      <c r="S44" s="1">
        <v>1.008</v>
      </c>
      <c r="T44" s="1">
        <v>1.0109999999999999</v>
      </c>
      <c r="AD44">
        <f t="shared" si="4"/>
        <v>35.254487323691002</v>
      </c>
      <c r="AH44">
        <f t="shared" si="0"/>
        <v>6.5421085959110531E-2</v>
      </c>
      <c r="AI44">
        <f t="shared" si="1"/>
        <v>1.6363968834014358E-3</v>
      </c>
      <c r="AK44">
        <f t="shared" si="2"/>
        <v>-5.5512709930258829E-2</v>
      </c>
      <c r="AL44">
        <f t="shared" si="3"/>
        <v>-6.4152584764565326</v>
      </c>
    </row>
    <row r="45" spans="1:38" x14ac:dyDescent="0.25">
      <c r="A45" s="1">
        <v>-138</v>
      </c>
      <c r="B45" s="5">
        <v>0.94</v>
      </c>
      <c r="C45" s="1">
        <v>0.98299999999999998</v>
      </c>
      <c r="D45" s="1">
        <v>1.0169999999999999</v>
      </c>
      <c r="E45" s="1">
        <v>0.91200000000000003</v>
      </c>
      <c r="F45" s="1">
        <v>0.95299999999999996</v>
      </c>
      <c r="G45" s="1">
        <v>1.0129999999999999</v>
      </c>
      <c r="H45" s="1">
        <v>1.0109999999999999</v>
      </c>
      <c r="I45" s="1">
        <v>0.93100000000000005</v>
      </c>
      <c r="J45" s="1">
        <v>0.89500000000000002</v>
      </c>
      <c r="K45" s="1">
        <v>0.89500000000000002</v>
      </c>
      <c r="L45" s="1">
        <v>0.86499999999999999</v>
      </c>
      <c r="M45" s="1">
        <v>0.92300000000000004</v>
      </c>
      <c r="N45" s="1">
        <v>0.96499999999999997</v>
      </c>
      <c r="O45" s="1">
        <v>0.92500000000000004</v>
      </c>
      <c r="P45" s="1">
        <v>1.014</v>
      </c>
      <c r="Q45" s="1">
        <v>0.92100000000000004</v>
      </c>
      <c r="R45" s="1">
        <v>1.022</v>
      </c>
      <c r="S45" s="1">
        <v>1.004</v>
      </c>
      <c r="T45" s="1">
        <v>1.012</v>
      </c>
      <c r="AD45">
        <f t="shared" si="4"/>
        <v>3.2938883688102409</v>
      </c>
      <c r="AH45">
        <f t="shared" si="0"/>
        <v>6.5096234934087824E-2</v>
      </c>
      <c r="AI45">
        <f t="shared" si="1"/>
        <v>1.6324103615509575E-3</v>
      </c>
      <c r="AK45">
        <f t="shared" si="2"/>
        <v>-6.1875403718087529E-2</v>
      </c>
      <c r="AL45">
        <f t="shared" si="3"/>
        <v>-6.4176976070189546</v>
      </c>
    </row>
    <row r="46" spans="1:38" x14ac:dyDescent="0.25">
      <c r="A46" s="1">
        <v>-137</v>
      </c>
      <c r="B46" s="5">
        <v>0.93700000000000006</v>
      </c>
      <c r="C46" s="1">
        <v>0.99</v>
      </c>
      <c r="D46" s="1">
        <v>1.0149999999999999</v>
      </c>
      <c r="E46" s="1">
        <v>0.91</v>
      </c>
      <c r="F46" s="1">
        <v>0.94499999999999995</v>
      </c>
      <c r="G46" s="1">
        <v>1.018</v>
      </c>
      <c r="H46" s="1">
        <v>1.036</v>
      </c>
      <c r="I46" s="1">
        <v>0.95399999999999996</v>
      </c>
      <c r="J46" s="1">
        <v>0.91</v>
      </c>
      <c r="K46" s="1">
        <v>0.88800000000000001</v>
      </c>
      <c r="L46" s="1">
        <v>0.86599999999999999</v>
      </c>
      <c r="M46" s="1">
        <v>0.92</v>
      </c>
      <c r="N46" s="1">
        <v>0.96299999999999997</v>
      </c>
      <c r="O46" s="1">
        <v>0.92200000000000004</v>
      </c>
      <c r="P46" s="1">
        <v>1.0309999999999999</v>
      </c>
      <c r="Q46" s="1">
        <v>0.90200000000000002</v>
      </c>
      <c r="R46" s="1">
        <v>1.0089999999999999</v>
      </c>
      <c r="S46" s="1">
        <v>1.01</v>
      </c>
      <c r="T46" s="1">
        <v>1.0169999999999999</v>
      </c>
      <c r="AD46">
        <f t="shared" si="4"/>
        <v>83.229327171154921</v>
      </c>
      <c r="AH46">
        <f t="shared" si="0"/>
        <v>6.4763639553001462E-2</v>
      </c>
      <c r="AI46">
        <f t="shared" si="1"/>
        <v>1.6283288021531495E-3</v>
      </c>
      <c r="AK46">
        <f t="shared" si="2"/>
        <v>-6.5071996743714805E-2</v>
      </c>
      <c r="AL46">
        <f t="shared" si="3"/>
        <v>-6.4202010648698229</v>
      </c>
    </row>
    <row r="47" spans="1:38" x14ac:dyDescent="0.25">
      <c r="A47" s="1">
        <v>-136</v>
      </c>
      <c r="B47" s="5">
        <v>0.93899999999999995</v>
      </c>
      <c r="C47" s="1">
        <v>0.99199999999999999</v>
      </c>
      <c r="D47" s="1">
        <v>1.014</v>
      </c>
      <c r="E47" s="1">
        <v>0.92100000000000004</v>
      </c>
      <c r="F47" s="1">
        <v>0.93</v>
      </c>
      <c r="G47" s="1">
        <v>1.0209999999999999</v>
      </c>
      <c r="H47" s="1">
        <v>1.048</v>
      </c>
      <c r="I47" s="1">
        <v>0.97499999999999998</v>
      </c>
      <c r="J47" s="1">
        <v>0.93700000000000006</v>
      </c>
      <c r="K47" s="1">
        <v>0.88700000000000001</v>
      </c>
      <c r="L47" s="1">
        <v>0.85899999999999999</v>
      </c>
      <c r="M47" s="1">
        <v>0.91800000000000004</v>
      </c>
      <c r="N47" s="1">
        <v>0.94599999999999995</v>
      </c>
      <c r="O47" s="1">
        <v>0.91100000000000003</v>
      </c>
      <c r="P47" s="1">
        <v>1.044</v>
      </c>
      <c r="Q47" s="1">
        <v>0.89900000000000002</v>
      </c>
      <c r="R47" s="1">
        <v>1.01</v>
      </c>
      <c r="S47" s="1">
        <v>1.008</v>
      </c>
      <c r="T47" s="1">
        <v>1.014</v>
      </c>
      <c r="AD47">
        <f t="shared" si="4"/>
        <v>201.56852993701247</v>
      </c>
      <c r="AH47">
        <f t="shared" si="0"/>
        <v>6.4423317953994239E-2</v>
      </c>
      <c r="AI47">
        <f t="shared" si="1"/>
        <v>1.6241524277965129E-3</v>
      </c>
      <c r="AK47">
        <f t="shared" si="2"/>
        <v>-6.2939799773874205E-2</v>
      </c>
      <c r="AL47">
        <f t="shared" si="3"/>
        <v>-6.4227691821665651</v>
      </c>
    </row>
    <row r="48" spans="1:38" x14ac:dyDescent="0.25">
      <c r="A48" s="1">
        <v>-135</v>
      </c>
      <c r="B48" s="5">
        <v>0.94099999999999995</v>
      </c>
      <c r="C48" s="1">
        <v>0.99099999999999999</v>
      </c>
      <c r="D48" s="1">
        <v>1.0109999999999999</v>
      </c>
      <c r="E48" s="1">
        <v>0.94099999999999995</v>
      </c>
      <c r="F48" s="1">
        <v>0.91600000000000004</v>
      </c>
      <c r="G48" s="1">
        <v>1.024</v>
      </c>
      <c r="H48" s="1">
        <v>1.0609999999999999</v>
      </c>
      <c r="I48" s="1">
        <v>0.999</v>
      </c>
      <c r="J48" s="1">
        <v>0.95299999999999996</v>
      </c>
      <c r="K48" s="1">
        <v>0.88300000000000001</v>
      </c>
      <c r="L48" s="1">
        <v>0.85</v>
      </c>
      <c r="M48" s="1">
        <v>0.89900000000000002</v>
      </c>
      <c r="N48" s="1">
        <v>0.94499999999999995</v>
      </c>
      <c r="O48" s="1">
        <v>0.88600000000000001</v>
      </c>
      <c r="P48" s="1">
        <v>1.08</v>
      </c>
      <c r="Q48" s="1">
        <v>0.90800000000000003</v>
      </c>
      <c r="R48" s="1">
        <v>1.008</v>
      </c>
      <c r="S48" s="1">
        <v>1.0009999999999999</v>
      </c>
      <c r="T48" s="1">
        <v>1.0189999999999999</v>
      </c>
      <c r="AD48">
        <f t="shared" si="4"/>
        <v>249.5109793926481</v>
      </c>
      <c r="AH48">
        <f t="shared" si="0"/>
        <v>6.407529011187621E-2</v>
      </c>
      <c r="AI48">
        <f t="shared" si="1"/>
        <v>1.619881483608846E-3</v>
      </c>
      <c r="AK48">
        <f t="shared" si="2"/>
        <v>-6.0812139396757475E-2</v>
      </c>
      <c r="AL48">
        <f t="shared" si="3"/>
        <v>-6.4254022906801849</v>
      </c>
    </row>
    <row r="49" spans="1:38" x14ac:dyDescent="0.25">
      <c r="A49" s="1">
        <v>-134</v>
      </c>
      <c r="B49" s="5">
        <v>0.94399999999999995</v>
      </c>
      <c r="C49" s="1">
        <v>0.99299999999999999</v>
      </c>
      <c r="D49" s="1">
        <v>1.006</v>
      </c>
      <c r="E49" s="1">
        <v>0.94599999999999995</v>
      </c>
      <c r="F49" s="1">
        <v>0.90500000000000003</v>
      </c>
      <c r="G49" s="1">
        <v>1.0269999999999999</v>
      </c>
      <c r="H49" s="1">
        <v>1.06</v>
      </c>
      <c r="I49" s="1">
        <v>1.0209999999999999</v>
      </c>
      <c r="J49" s="1">
        <v>0.97499999999999998</v>
      </c>
      <c r="K49" s="1">
        <v>0.89600000000000002</v>
      </c>
      <c r="L49" s="1">
        <v>0.85599999999999998</v>
      </c>
      <c r="M49" s="1">
        <v>0.88700000000000001</v>
      </c>
      <c r="N49" s="1">
        <v>0.93100000000000005</v>
      </c>
      <c r="O49" s="1">
        <v>0.876</v>
      </c>
      <c r="P49" s="1">
        <v>1.0509999999999999</v>
      </c>
      <c r="Q49" s="1">
        <v>0.88800000000000001</v>
      </c>
      <c r="R49" s="1">
        <v>1.016</v>
      </c>
      <c r="S49" s="1">
        <v>0.999</v>
      </c>
      <c r="T49" s="1">
        <v>1.02</v>
      </c>
      <c r="AD49">
        <f t="shared" si="4"/>
        <v>182.97860860648396</v>
      </c>
      <c r="AH49">
        <f t="shared" si="0"/>
        <v>6.3719577930623272E-2</v>
      </c>
      <c r="AI49">
        <f t="shared" si="1"/>
        <v>1.6155162383923749E-3</v>
      </c>
      <c r="AK49">
        <f t="shared" si="2"/>
        <v>-5.7629112836636416E-2</v>
      </c>
      <c r="AL49">
        <f t="shared" si="3"/>
        <v>-6.4281007211300745</v>
      </c>
    </row>
    <row r="50" spans="1:38" x14ac:dyDescent="0.25">
      <c r="A50" s="1">
        <v>-133</v>
      </c>
      <c r="B50" s="5">
        <v>0.95099999999999996</v>
      </c>
      <c r="C50" s="1">
        <v>0.99</v>
      </c>
      <c r="D50" s="1">
        <v>0.99299999999999999</v>
      </c>
      <c r="E50" s="1">
        <v>0.94699999999999995</v>
      </c>
      <c r="F50" s="1">
        <v>0.90100000000000002</v>
      </c>
      <c r="G50" s="1">
        <v>1.024</v>
      </c>
      <c r="H50" s="1">
        <v>1.07</v>
      </c>
      <c r="I50" s="1">
        <v>1.032</v>
      </c>
      <c r="J50" s="1">
        <v>0.99</v>
      </c>
      <c r="K50" s="1">
        <v>0.91100000000000003</v>
      </c>
      <c r="L50" s="1">
        <v>0.85199999999999998</v>
      </c>
      <c r="M50" s="1">
        <v>0.88900000000000001</v>
      </c>
      <c r="N50" s="1">
        <v>0.92700000000000005</v>
      </c>
      <c r="O50" s="1">
        <v>0.86699999999999999</v>
      </c>
      <c r="P50" s="1">
        <v>1.0289999999999999</v>
      </c>
      <c r="Q50" s="1">
        <v>0.86799999999999999</v>
      </c>
      <c r="R50" s="1">
        <v>0.998</v>
      </c>
      <c r="S50" s="1">
        <v>0.99399999999999999</v>
      </c>
      <c r="T50" s="1">
        <v>1.01</v>
      </c>
      <c r="AD50">
        <f t="shared" si="4"/>
        <v>63.140972449571187</v>
      </c>
      <c r="AH50">
        <f t="shared" si="0"/>
        <v>6.3356205336927041E-2</v>
      </c>
      <c r="AI50">
        <f t="shared" si="1"/>
        <v>1.6110569857717811E-3</v>
      </c>
      <c r="AK50">
        <f t="shared" si="2"/>
        <v>-5.024121643674679E-2</v>
      </c>
      <c r="AL50">
        <f t="shared" si="3"/>
        <v>-6.4308648024943587</v>
      </c>
    </row>
    <row r="51" spans="1:38" x14ac:dyDescent="0.25">
      <c r="A51" s="1">
        <v>-132</v>
      </c>
      <c r="B51" s="5">
        <v>0.95499999999999996</v>
      </c>
      <c r="C51" s="1">
        <v>0.99</v>
      </c>
      <c r="D51" s="1">
        <v>0.98099999999999998</v>
      </c>
      <c r="E51" s="1">
        <v>0.95799999999999996</v>
      </c>
      <c r="F51" s="1">
        <v>0.9</v>
      </c>
      <c r="G51" s="1">
        <v>1.026</v>
      </c>
      <c r="H51" s="1">
        <v>1.085</v>
      </c>
      <c r="I51" s="1">
        <v>1.042</v>
      </c>
      <c r="J51" s="1">
        <v>0.99399999999999999</v>
      </c>
      <c r="K51" s="1">
        <v>0.92900000000000005</v>
      </c>
      <c r="L51" s="1">
        <v>0.84899999999999998</v>
      </c>
      <c r="M51" s="1">
        <v>0.879</v>
      </c>
      <c r="N51" s="1">
        <v>0.93899999999999995</v>
      </c>
      <c r="O51" s="1">
        <v>0.84499999999999997</v>
      </c>
      <c r="P51" s="1">
        <v>1.02</v>
      </c>
      <c r="Q51" s="1">
        <v>0.86599999999999999</v>
      </c>
      <c r="R51" s="1">
        <v>0.96799999999999997</v>
      </c>
      <c r="S51" s="1">
        <v>0.97799999999999998</v>
      </c>
      <c r="T51" s="1">
        <v>1.002</v>
      </c>
      <c r="AD51">
        <f t="shared" si="4"/>
        <v>0.17624094500109933</v>
      </c>
      <c r="AH51">
        <f t="shared" si="0"/>
        <v>6.2985198374666762E-2</v>
      </c>
      <c r="AI51">
        <f t="shared" si="1"/>
        <v>1.6065040453535485E-3</v>
      </c>
      <c r="AK51">
        <f t="shared" si="2"/>
        <v>-4.6043938501406846E-2</v>
      </c>
      <c r="AL51">
        <f t="shared" si="3"/>
        <v>-6.4336948612954101</v>
      </c>
    </row>
    <row r="52" spans="1:38" x14ac:dyDescent="0.25">
      <c r="A52" s="1">
        <v>-131</v>
      </c>
      <c r="B52" s="5">
        <v>0.96199999999999997</v>
      </c>
      <c r="C52" s="1">
        <v>0.98699999999999999</v>
      </c>
      <c r="D52" s="1">
        <v>0.97</v>
      </c>
      <c r="E52" s="1">
        <v>0.97299999999999998</v>
      </c>
      <c r="F52" s="1">
        <v>0.89500000000000002</v>
      </c>
      <c r="G52" s="1">
        <v>1.0289999999999999</v>
      </c>
      <c r="H52" s="1">
        <v>1.095</v>
      </c>
      <c r="I52" s="1">
        <v>1.052</v>
      </c>
      <c r="J52" s="1">
        <v>1.0029999999999999</v>
      </c>
      <c r="K52" s="1">
        <v>0.94499999999999995</v>
      </c>
      <c r="L52" s="1">
        <v>0.871</v>
      </c>
      <c r="M52" s="1">
        <v>0.85799999999999998</v>
      </c>
      <c r="N52" s="1">
        <v>0.91800000000000004</v>
      </c>
      <c r="O52" s="1">
        <v>0.83599999999999997</v>
      </c>
      <c r="P52" s="1">
        <v>0.998</v>
      </c>
      <c r="Q52" s="1">
        <v>0.85899999999999999</v>
      </c>
      <c r="R52" s="1">
        <v>0.96499999999999997</v>
      </c>
      <c r="S52" s="1">
        <v>0.97299999999999998</v>
      </c>
      <c r="T52" s="1">
        <v>0.99299999999999999</v>
      </c>
      <c r="AD52">
        <f t="shared" si="4"/>
        <v>51.973897861338841</v>
      </c>
      <c r="AH52">
        <f t="shared" si="0"/>
        <v>6.2606585300165635E-2</v>
      </c>
      <c r="AI52">
        <f t="shared" si="1"/>
        <v>1.6018577638949321E-3</v>
      </c>
      <c r="AK52">
        <f t="shared" si="2"/>
        <v>-3.8740828316430595E-2</v>
      </c>
      <c r="AL52">
        <f t="shared" si="3"/>
        <v>-6.436591220860171</v>
      </c>
    </row>
    <row r="53" spans="1:38" x14ac:dyDescent="0.25">
      <c r="A53" s="1">
        <v>-130</v>
      </c>
      <c r="B53" s="5">
        <v>0.96399999999999997</v>
      </c>
      <c r="C53" s="1">
        <v>0.98299999999999998</v>
      </c>
      <c r="D53" s="1">
        <v>0.95899999999999996</v>
      </c>
      <c r="E53" s="1">
        <v>0.98199999999999998</v>
      </c>
      <c r="F53" s="1">
        <v>0.89</v>
      </c>
      <c r="G53" s="1">
        <v>1.028</v>
      </c>
      <c r="H53" s="1">
        <v>1.101</v>
      </c>
      <c r="I53" s="1">
        <v>1.0660000000000001</v>
      </c>
      <c r="J53" s="1">
        <v>0.999</v>
      </c>
      <c r="K53" s="1">
        <v>0.96099999999999997</v>
      </c>
      <c r="L53" s="1">
        <v>0.89900000000000002</v>
      </c>
      <c r="M53" s="1">
        <v>0.85399999999999998</v>
      </c>
      <c r="N53" s="1">
        <v>0.90200000000000002</v>
      </c>
      <c r="O53" s="1">
        <v>0.84799999999999998</v>
      </c>
      <c r="P53" s="1">
        <v>0.98099999999999998</v>
      </c>
      <c r="Q53" s="1">
        <v>0.84699999999999998</v>
      </c>
      <c r="R53" s="1">
        <v>0.97499999999999998</v>
      </c>
      <c r="S53" s="1">
        <v>0.97199999999999998</v>
      </c>
      <c r="T53" s="1">
        <v>0.97899999999999998</v>
      </c>
      <c r="AD53">
        <f t="shared" si="4"/>
        <v>170.91141630683705</v>
      </c>
      <c r="AH53">
        <f t="shared" si="0"/>
        <v>6.2220396678087118E-2</v>
      </c>
      <c r="AI53">
        <f t="shared" si="1"/>
        <v>1.5971185164807844E-3</v>
      </c>
      <c r="AK53">
        <f t="shared" si="2"/>
        <v>-3.666398437159147E-2</v>
      </c>
      <c r="AL53">
        <f t="shared" si="3"/>
        <v>-6.4395542005549391</v>
      </c>
    </row>
    <row r="54" spans="1:38" x14ac:dyDescent="0.25">
      <c r="A54" s="1">
        <v>-129</v>
      </c>
      <c r="B54" s="5">
        <v>0.97</v>
      </c>
      <c r="C54" s="1">
        <v>0.98399999999999999</v>
      </c>
      <c r="D54" s="1">
        <v>0.95899999999999996</v>
      </c>
      <c r="E54" s="1">
        <v>0.99099999999999999</v>
      </c>
      <c r="F54" s="1">
        <v>0.88200000000000001</v>
      </c>
      <c r="G54" s="1">
        <v>1.0289999999999999</v>
      </c>
      <c r="H54" s="1">
        <v>1.107</v>
      </c>
      <c r="I54" s="1">
        <v>1.087</v>
      </c>
      <c r="J54" s="1">
        <v>1</v>
      </c>
      <c r="K54" s="1">
        <v>0.98</v>
      </c>
      <c r="L54" s="1">
        <v>0.93500000000000005</v>
      </c>
      <c r="M54" s="1">
        <v>0.84299999999999997</v>
      </c>
      <c r="N54" s="1">
        <v>0.9</v>
      </c>
      <c r="O54" s="1">
        <v>0.84</v>
      </c>
      <c r="P54" s="1">
        <v>0.97399999999999998</v>
      </c>
      <c r="Q54" s="1">
        <v>0.83799999999999997</v>
      </c>
      <c r="R54" s="1">
        <v>0.96499999999999997</v>
      </c>
      <c r="S54" s="1">
        <v>0.96899999999999997</v>
      </c>
      <c r="T54" s="1">
        <v>0.97099999999999997</v>
      </c>
      <c r="AD54">
        <f t="shared" si="4"/>
        <v>247.63819033117352</v>
      </c>
      <c r="AH54">
        <f t="shared" si="0"/>
        <v>6.1826665477818656E-2</v>
      </c>
      <c r="AI54">
        <f t="shared" si="1"/>
        <v>1.5922867077063606E-3</v>
      </c>
      <c r="AK54">
        <f t="shared" si="2"/>
        <v>-3.0459207484708574E-2</v>
      </c>
      <c r="AL54">
        <f t="shared" si="3"/>
        <v>-6.4425841149943261</v>
      </c>
    </row>
    <row r="55" spans="1:38" x14ac:dyDescent="0.25">
      <c r="A55" s="1">
        <v>-128</v>
      </c>
      <c r="B55" s="5">
        <v>0.97099999999999997</v>
      </c>
      <c r="C55" s="1">
        <v>0.98399999999999999</v>
      </c>
      <c r="D55" s="1">
        <v>0.95699999999999996</v>
      </c>
      <c r="E55" s="1">
        <v>1.0109999999999999</v>
      </c>
      <c r="F55" s="1">
        <v>0.877</v>
      </c>
      <c r="G55" s="1">
        <v>1.024</v>
      </c>
      <c r="H55" s="1">
        <v>1.1080000000000001</v>
      </c>
      <c r="I55" s="1">
        <v>1.1040000000000001</v>
      </c>
      <c r="J55" s="1">
        <v>1.016</v>
      </c>
      <c r="K55" s="1">
        <v>1.0089999999999999</v>
      </c>
      <c r="L55" s="1">
        <v>0.98099999999999998</v>
      </c>
      <c r="M55" s="1">
        <v>0.83799999999999997</v>
      </c>
      <c r="N55" s="1">
        <v>0.877</v>
      </c>
      <c r="O55" s="1">
        <v>0.82399999999999995</v>
      </c>
      <c r="P55" s="1">
        <v>0.95599999999999996</v>
      </c>
      <c r="Q55" s="1">
        <v>0.82399999999999995</v>
      </c>
      <c r="R55" s="1">
        <v>0.94199999999999995</v>
      </c>
      <c r="S55" s="1">
        <v>0.95699999999999996</v>
      </c>
      <c r="T55" s="1">
        <v>0.96499999999999997</v>
      </c>
      <c r="AD55">
        <f t="shared" si="4"/>
        <v>211.61197774002065</v>
      </c>
      <c r="AH55">
        <f t="shared" si="0"/>
        <v>6.1425427170183393E-2</v>
      </c>
      <c r="AI55">
        <f t="shared" si="1"/>
        <v>1.5873627728641506E-3</v>
      </c>
      <c r="AK55">
        <f t="shared" si="2"/>
        <v>-2.9428810690812168E-2</v>
      </c>
      <c r="AL55">
        <f t="shared" si="3"/>
        <v>-6.4456812732240767</v>
      </c>
    </row>
    <row r="56" spans="1:38" x14ac:dyDescent="0.25">
      <c r="A56" s="1">
        <v>-127</v>
      </c>
      <c r="B56" s="5">
        <v>0.97099999999999997</v>
      </c>
      <c r="C56" s="1">
        <v>0.98299999999999998</v>
      </c>
      <c r="D56" s="1">
        <v>0.96199999999999997</v>
      </c>
      <c r="E56" s="1">
        <v>1.02</v>
      </c>
      <c r="F56" s="1">
        <v>0.872</v>
      </c>
      <c r="G56" s="1">
        <v>1.012</v>
      </c>
      <c r="H56" s="1">
        <v>1.113</v>
      </c>
      <c r="I56" s="1">
        <v>1.1160000000000001</v>
      </c>
      <c r="J56" s="1">
        <v>1.034</v>
      </c>
      <c r="K56" s="1">
        <v>1.0269999999999999</v>
      </c>
      <c r="L56" s="1">
        <v>1.002</v>
      </c>
      <c r="M56" s="1">
        <v>0.84399999999999997</v>
      </c>
      <c r="N56" s="1">
        <v>0.873</v>
      </c>
      <c r="O56" s="1">
        <v>0.80600000000000005</v>
      </c>
      <c r="P56" s="1">
        <v>0.94199999999999995</v>
      </c>
      <c r="Q56" s="1">
        <v>0.82899999999999996</v>
      </c>
      <c r="R56" s="1">
        <v>0.93600000000000005</v>
      </c>
      <c r="S56" s="1">
        <v>0.95099999999999996</v>
      </c>
      <c r="T56" s="1">
        <v>0.94799999999999995</v>
      </c>
      <c r="AD56">
        <f t="shared" si="4"/>
        <v>95.955112246292757</v>
      </c>
      <c r="AH56">
        <f t="shared" si="0"/>
        <v>6.1016719824312338E-2</v>
      </c>
      <c r="AI56">
        <f t="shared" si="1"/>
        <v>1.5823471791326792E-3</v>
      </c>
      <c r="AK56">
        <f t="shared" si="2"/>
        <v>-2.9428810690812168E-2</v>
      </c>
      <c r="AL56">
        <f t="shared" si="3"/>
        <v>-6.4488459778775038</v>
      </c>
    </row>
    <row r="57" spans="1:38" x14ac:dyDescent="0.25">
      <c r="A57" s="1">
        <v>-126</v>
      </c>
      <c r="B57" s="5">
        <v>0.97099999999999997</v>
      </c>
      <c r="C57" s="1">
        <v>0.98299999999999998</v>
      </c>
      <c r="D57" s="1">
        <v>0.96499999999999997</v>
      </c>
      <c r="E57" s="1">
        <v>1.03</v>
      </c>
      <c r="F57" s="1">
        <v>0.88300000000000001</v>
      </c>
      <c r="G57" s="1">
        <v>1.0089999999999999</v>
      </c>
      <c r="H57" s="1">
        <v>1.1120000000000001</v>
      </c>
      <c r="I57" s="1">
        <v>1.119</v>
      </c>
      <c r="J57" s="1">
        <v>1.0580000000000001</v>
      </c>
      <c r="K57" s="1">
        <v>1.044</v>
      </c>
      <c r="L57" s="1">
        <v>1.0149999999999999</v>
      </c>
      <c r="M57" s="1">
        <v>0.85</v>
      </c>
      <c r="N57" s="1">
        <v>0.88700000000000001</v>
      </c>
      <c r="O57" s="1">
        <v>0.79700000000000004</v>
      </c>
      <c r="P57" s="1">
        <v>0.95899999999999996</v>
      </c>
      <c r="Q57" s="1">
        <v>0.82799999999999996</v>
      </c>
      <c r="R57" s="1">
        <v>0.93500000000000005</v>
      </c>
      <c r="S57" s="1">
        <v>0.94699999999999995</v>
      </c>
      <c r="T57" s="1">
        <v>0.92700000000000005</v>
      </c>
      <c r="AD57">
        <f t="shared" si="4"/>
        <v>7.0019826059607295</v>
      </c>
      <c r="AH57">
        <f t="shared" si="0"/>
        <v>6.060058420450281E-2</v>
      </c>
      <c r="AI57">
        <f t="shared" si="1"/>
        <v>1.5772404267651377E-3</v>
      </c>
      <c r="AK57">
        <f t="shared" si="2"/>
        <v>-2.9428810690812168E-2</v>
      </c>
      <c r="AL57">
        <f t="shared" si="3"/>
        <v>-6.4520785243053131</v>
      </c>
    </row>
    <row r="58" spans="1:38" x14ac:dyDescent="0.25">
      <c r="A58" s="1">
        <v>-125</v>
      </c>
      <c r="B58" s="5">
        <v>0.97099999999999997</v>
      </c>
      <c r="C58" s="1">
        <v>0.98099999999999998</v>
      </c>
      <c r="D58" s="1">
        <v>0.97299999999999998</v>
      </c>
      <c r="E58" s="1">
        <v>1.0349999999999999</v>
      </c>
      <c r="F58" s="1">
        <v>0.89600000000000002</v>
      </c>
      <c r="G58" s="1">
        <v>1</v>
      </c>
      <c r="H58" s="1">
        <v>1.121</v>
      </c>
      <c r="I58" s="1">
        <v>1.1180000000000001</v>
      </c>
      <c r="J58" s="1">
        <v>1.07</v>
      </c>
      <c r="K58" s="1">
        <v>1.0860000000000001</v>
      </c>
      <c r="L58" s="1">
        <v>1.0649999999999999</v>
      </c>
      <c r="M58" s="1">
        <v>0.84599999999999997</v>
      </c>
      <c r="N58" s="1">
        <v>0.9</v>
      </c>
      <c r="O58" s="1">
        <v>0.80100000000000005</v>
      </c>
      <c r="P58" s="1">
        <v>0.96499999999999997</v>
      </c>
      <c r="Q58" s="1">
        <v>0.83599999999999997</v>
      </c>
      <c r="R58" s="1">
        <v>0.92600000000000005</v>
      </c>
      <c r="S58" s="1">
        <v>0.94499999999999995</v>
      </c>
      <c r="T58" s="1">
        <v>0.91700000000000004</v>
      </c>
      <c r="AD58">
        <f t="shared" si="4"/>
        <v>26.535685981970687</v>
      </c>
      <c r="AH58">
        <f t="shared" si="0"/>
        <v>6.017706386688184E-2</v>
      </c>
      <c r="AI58">
        <f t="shared" si="1"/>
        <v>1.5720430502756224E-3</v>
      </c>
      <c r="AK58">
        <f t="shared" si="2"/>
        <v>-2.9428810690812168E-2</v>
      </c>
      <c r="AL58">
        <f t="shared" si="3"/>
        <v>-6.4553791996785872</v>
      </c>
    </row>
    <row r="59" spans="1:38" x14ac:dyDescent="0.25">
      <c r="A59" s="1">
        <v>-124</v>
      </c>
      <c r="B59" s="5">
        <v>0.96899999999999997</v>
      </c>
      <c r="C59" s="1">
        <v>0.98299999999999998</v>
      </c>
      <c r="D59" s="1">
        <v>0.98899999999999999</v>
      </c>
      <c r="E59" s="1">
        <v>1.042</v>
      </c>
      <c r="F59" s="1">
        <v>0.90600000000000003</v>
      </c>
      <c r="G59" s="1">
        <v>0.998</v>
      </c>
      <c r="H59" s="1">
        <v>1.1279999999999999</v>
      </c>
      <c r="I59" s="1">
        <v>1.1279999999999999</v>
      </c>
      <c r="J59" s="1">
        <v>1.097</v>
      </c>
      <c r="K59" s="1">
        <v>1.1000000000000001</v>
      </c>
      <c r="L59" s="1">
        <v>1.0589999999999999</v>
      </c>
      <c r="M59" s="1">
        <v>0.84599999999999997</v>
      </c>
      <c r="N59" s="1">
        <v>0.97</v>
      </c>
      <c r="O59" s="1">
        <v>0.80100000000000005</v>
      </c>
      <c r="P59" s="1">
        <v>0.96599999999999997</v>
      </c>
      <c r="Q59" s="1">
        <v>0.85</v>
      </c>
      <c r="R59" s="1">
        <v>0.91200000000000003</v>
      </c>
      <c r="S59" s="1">
        <v>0.93</v>
      </c>
      <c r="T59" s="1">
        <v>0.91</v>
      </c>
      <c r="AD59">
        <f t="shared" si="4"/>
        <v>136.5970255747076</v>
      </c>
      <c r="AH59">
        <f t="shared" si="0"/>
        <v>5.9746205255685809E-2</v>
      </c>
      <c r="AI59">
        <f t="shared" si="1"/>
        <v>1.566755619620664E-3</v>
      </c>
      <c r="AK59">
        <f t="shared" si="2"/>
        <v>-3.1490667091370848E-2</v>
      </c>
      <c r="AL59">
        <f t="shared" si="3"/>
        <v>-6.4587482820647963</v>
      </c>
    </row>
    <row r="60" spans="1:38" x14ac:dyDescent="0.25">
      <c r="A60" s="1">
        <v>-123</v>
      </c>
      <c r="B60" s="5">
        <v>0.96599999999999997</v>
      </c>
      <c r="C60" s="1">
        <v>0.98099999999999998</v>
      </c>
      <c r="D60" s="1">
        <v>1.002</v>
      </c>
      <c r="E60" s="1">
        <v>1.0449999999999999</v>
      </c>
      <c r="F60" s="1">
        <v>0.89900000000000002</v>
      </c>
      <c r="G60" s="1">
        <v>0.998</v>
      </c>
      <c r="H60" s="1">
        <v>1.1359999999999999</v>
      </c>
      <c r="I60" s="1">
        <v>1.1419999999999999</v>
      </c>
      <c r="J60" s="1">
        <v>1.1259999999999999</v>
      </c>
      <c r="K60" s="1">
        <v>1.109</v>
      </c>
      <c r="L60" s="1">
        <v>1.089</v>
      </c>
      <c r="M60" s="1">
        <v>0.9</v>
      </c>
      <c r="N60" s="1">
        <v>1.103</v>
      </c>
      <c r="O60" s="1">
        <v>0.81</v>
      </c>
      <c r="P60" s="1">
        <v>0.95299999999999996</v>
      </c>
      <c r="Q60" s="1">
        <v>0.872</v>
      </c>
      <c r="R60" s="1">
        <v>0.90900000000000003</v>
      </c>
      <c r="S60" s="1">
        <v>0.91</v>
      </c>
      <c r="T60" s="1">
        <v>0.89900000000000002</v>
      </c>
      <c r="AD60">
        <f t="shared" si="4"/>
        <v>235.99611333648193</v>
      </c>
      <c r="AH60">
        <f t="shared" si="0"/>
        <v>5.9308057798962047E-2</v>
      </c>
      <c r="AI60">
        <f t="shared" si="1"/>
        <v>1.5613787413736623E-3</v>
      </c>
      <c r="AK60">
        <f t="shared" si="2"/>
        <v>-3.459144476961909E-2</v>
      </c>
      <c r="AL60">
        <f t="shared" si="3"/>
        <v>-6.462186039476661</v>
      </c>
    </row>
    <row r="61" spans="1:38" x14ac:dyDescent="0.25">
      <c r="A61" s="1">
        <v>-122</v>
      </c>
      <c r="B61" s="5">
        <v>0.96799999999999997</v>
      </c>
      <c r="C61" s="1">
        <v>0.97899999999999998</v>
      </c>
      <c r="D61" s="1">
        <v>1.0129999999999999</v>
      </c>
      <c r="E61" s="1">
        <v>1.0449999999999999</v>
      </c>
      <c r="F61" s="1">
        <v>0.90800000000000003</v>
      </c>
      <c r="G61" s="1">
        <v>0.997</v>
      </c>
      <c r="H61" s="1">
        <v>1.1439999999999999</v>
      </c>
      <c r="I61" s="1">
        <v>1.1539999999999999</v>
      </c>
      <c r="J61" s="1">
        <v>1.1379999999999999</v>
      </c>
      <c r="K61" s="1">
        <v>1.135</v>
      </c>
      <c r="L61" s="1">
        <v>1.107</v>
      </c>
      <c r="M61" s="1">
        <v>1.0389999999999999</v>
      </c>
      <c r="N61" s="1">
        <v>1.2230000000000001</v>
      </c>
      <c r="O61" s="1">
        <v>0.83799999999999997</v>
      </c>
      <c r="P61" s="1">
        <v>0.93700000000000006</v>
      </c>
      <c r="Q61" s="1">
        <v>0.92800000000000005</v>
      </c>
      <c r="R61" s="1">
        <v>0.90600000000000003</v>
      </c>
      <c r="S61" s="1">
        <v>0.90500000000000003</v>
      </c>
      <c r="T61" s="1">
        <v>0.88900000000000001</v>
      </c>
      <c r="AD61">
        <f t="shared" si="4"/>
        <v>233.34588638149751</v>
      </c>
      <c r="AH61">
        <f t="shared" si="0"/>
        <v>5.8862674003490899E-2</v>
      </c>
      <c r="AI61">
        <f t="shared" si="1"/>
        <v>1.5559130598897558E-3</v>
      </c>
      <c r="AK61">
        <f t="shared" si="2"/>
        <v>-3.2523191705560062E-2</v>
      </c>
      <c r="AL61">
        <f t="shared" si="3"/>
        <v>-6.465692728893794</v>
      </c>
    </row>
    <row r="62" spans="1:38" x14ac:dyDescent="0.25">
      <c r="A62" s="1">
        <v>-121</v>
      </c>
      <c r="B62" s="5">
        <v>0.97099999999999997</v>
      </c>
      <c r="C62" s="1">
        <v>0.97599999999999998</v>
      </c>
      <c r="D62" s="1">
        <v>1.0249999999999999</v>
      </c>
      <c r="E62" s="1">
        <v>1.046</v>
      </c>
      <c r="F62" s="1">
        <v>0.92900000000000005</v>
      </c>
      <c r="G62" s="1">
        <v>0.996</v>
      </c>
      <c r="H62" s="1">
        <v>1.163</v>
      </c>
      <c r="I62" s="1">
        <v>1.1599999999999999</v>
      </c>
      <c r="J62" s="1">
        <v>1.1519999999999999</v>
      </c>
      <c r="K62" s="1">
        <v>1.149</v>
      </c>
      <c r="L62" s="1">
        <v>1.1359999999999999</v>
      </c>
      <c r="M62" s="1">
        <v>1.1639999999999999</v>
      </c>
      <c r="N62" s="1">
        <v>1.26</v>
      </c>
      <c r="O62" s="1">
        <v>0.874</v>
      </c>
      <c r="P62" s="1">
        <v>0.95</v>
      </c>
      <c r="Q62" s="1">
        <v>0.97499999999999998</v>
      </c>
      <c r="R62" s="1">
        <v>0.9</v>
      </c>
      <c r="S62" s="1">
        <v>0.90800000000000003</v>
      </c>
      <c r="T62" s="1">
        <v>0.89100000000000001</v>
      </c>
      <c r="AD62">
        <f t="shared" si="4"/>
        <v>131.08295115001923</v>
      </c>
      <c r="AH62">
        <f t="shared" si="0"/>
        <v>5.8410109548721632E-2</v>
      </c>
      <c r="AI62">
        <f t="shared" si="1"/>
        <v>1.5503592584585877E-3</v>
      </c>
      <c r="AK62">
        <f t="shared" si="2"/>
        <v>-2.9428810690812168E-2</v>
      </c>
      <c r="AL62">
        <f t="shared" si="3"/>
        <v>-6.4692685952570335</v>
      </c>
    </row>
    <row r="63" spans="1:38" x14ac:dyDescent="0.25">
      <c r="A63" s="1">
        <v>-120</v>
      </c>
      <c r="B63" s="5">
        <v>0.97699999999999998</v>
      </c>
      <c r="C63" s="1">
        <v>0.97299999999999998</v>
      </c>
      <c r="D63" s="1">
        <v>1.038</v>
      </c>
      <c r="E63" s="1">
        <v>1.048</v>
      </c>
      <c r="F63" s="1">
        <v>0.95</v>
      </c>
      <c r="G63" s="1">
        <v>1.0009999999999999</v>
      </c>
      <c r="H63" s="1">
        <v>1.165</v>
      </c>
      <c r="I63" s="1">
        <v>1.173</v>
      </c>
      <c r="J63" s="1">
        <v>1.167</v>
      </c>
      <c r="K63" s="1">
        <v>1.179</v>
      </c>
      <c r="L63" s="1">
        <v>1.147</v>
      </c>
      <c r="M63" s="1">
        <v>1.17</v>
      </c>
      <c r="N63" s="1">
        <v>1.3029999999999999</v>
      </c>
      <c r="O63" s="1">
        <v>0.96699999999999997</v>
      </c>
      <c r="P63" s="1">
        <v>0.97899999999999998</v>
      </c>
      <c r="Q63" s="1">
        <v>0.99399999999999999</v>
      </c>
      <c r="R63" s="1">
        <v>0.89800000000000002</v>
      </c>
      <c r="S63" s="1">
        <v>0.9</v>
      </c>
      <c r="T63" s="1">
        <v>0.89200000000000002</v>
      </c>
      <c r="AD63">
        <f t="shared" si="4"/>
        <v>23.227378684179776</v>
      </c>
      <c r="AH63">
        <f t="shared" si="0"/>
        <v>5.7950423379509487E-2</v>
      </c>
      <c r="AI63">
        <f t="shared" si="1"/>
        <v>1.5447180604423623E-3</v>
      </c>
      <c r="AK63">
        <f t="shared" si="2"/>
        <v>-2.3268626939354331E-2</v>
      </c>
      <c r="AL63">
        <f t="shared" si="3"/>
        <v>-6.4729138704354439</v>
      </c>
    </row>
    <row r="64" spans="1:38" x14ac:dyDescent="0.25">
      <c r="A64" s="1">
        <v>-119</v>
      </c>
      <c r="B64" s="5">
        <v>0.98</v>
      </c>
      <c r="C64" s="1">
        <v>0.96699999999999997</v>
      </c>
      <c r="D64" s="1">
        <v>1.0489999999999999</v>
      </c>
      <c r="E64" s="1">
        <v>1.054</v>
      </c>
      <c r="F64" s="1">
        <v>0.95199999999999996</v>
      </c>
      <c r="G64" s="1">
        <v>1</v>
      </c>
      <c r="H64" s="1">
        <v>1.167</v>
      </c>
      <c r="I64" s="1">
        <v>1.1890000000000001</v>
      </c>
      <c r="J64" s="1">
        <v>1.202</v>
      </c>
      <c r="K64" s="1">
        <v>1.2090000000000001</v>
      </c>
      <c r="L64" s="1">
        <v>1.171</v>
      </c>
      <c r="M64" s="1">
        <v>1.157</v>
      </c>
      <c r="N64" s="1">
        <v>1.4730000000000001</v>
      </c>
      <c r="O64" s="1">
        <v>1.0840000000000001</v>
      </c>
      <c r="P64" s="1">
        <v>0.99299999999999999</v>
      </c>
      <c r="Q64" s="1">
        <v>1.012</v>
      </c>
      <c r="R64" s="1">
        <v>0.89100000000000001</v>
      </c>
      <c r="S64" s="1">
        <v>0.89500000000000002</v>
      </c>
      <c r="T64" s="1">
        <v>0.88100000000000001</v>
      </c>
      <c r="AD64">
        <f t="shared" si="4"/>
        <v>8.9410849076154566</v>
      </c>
      <c r="AH64">
        <f t="shared" si="0"/>
        <v>5.7483677797437092E-2</v>
      </c>
      <c r="AI64">
        <f t="shared" si="1"/>
        <v>1.5389902303965257E-3</v>
      </c>
      <c r="AK64">
        <f t="shared" si="2"/>
        <v>-2.0202707317519466E-2</v>
      </c>
      <c r="AL64">
        <f t="shared" si="3"/>
        <v>-6.476628772165995</v>
      </c>
    </row>
    <row r="65" spans="1:38" x14ac:dyDescent="0.25">
      <c r="A65" s="1">
        <v>-118</v>
      </c>
      <c r="B65" s="5">
        <v>0.98499999999999999</v>
      </c>
      <c r="C65" s="1">
        <v>0.96299999999999997</v>
      </c>
      <c r="D65" s="1">
        <v>1.06</v>
      </c>
      <c r="E65" s="1">
        <v>1.0549999999999999</v>
      </c>
      <c r="F65" s="1">
        <v>0.96</v>
      </c>
      <c r="G65" s="1">
        <v>1.0049999999999999</v>
      </c>
      <c r="H65" s="1">
        <v>1.1639999999999999</v>
      </c>
      <c r="I65" s="1">
        <v>1.216</v>
      </c>
      <c r="J65" s="1">
        <v>1.2190000000000001</v>
      </c>
      <c r="K65" s="1">
        <v>1.2330000000000001</v>
      </c>
      <c r="L65" s="1">
        <v>1.194</v>
      </c>
      <c r="M65" s="1">
        <v>1.2629999999999999</v>
      </c>
      <c r="N65" s="1">
        <v>1.5209999999999999</v>
      </c>
      <c r="O65" s="1">
        <v>1.194</v>
      </c>
      <c r="P65" s="1">
        <v>1.0149999999999999</v>
      </c>
      <c r="Q65" s="1">
        <v>0.99</v>
      </c>
      <c r="R65" s="1">
        <v>0.88900000000000001</v>
      </c>
      <c r="S65" s="1">
        <v>0.88900000000000001</v>
      </c>
      <c r="T65" s="1">
        <v>0.86799999999999999</v>
      </c>
      <c r="AD65">
        <f t="shared" si="4"/>
        <v>101.35882243388019</v>
      </c>
      <c r="AH65">
        <f t="shared" si="0"/>
        <v>5.700993855049756E-2</v>
      </c>
      <c r="AI65">
        <f t="shared" si="1"/>
        <v>1.5331765751703448E-3</v>
      </c>
      <c r="AK65">
        <f t="shared" si="2"/>
        <v>-1.5113637810048184E-2</v>
      </c>
      <c r="AL65">
        <f t="shared" si="3"/>
        <v>-6.4804135029659644</v>
      </c>
    </row>
    <row r="66" spans="1:38" x14ac:dyDescent="0.25">
      <c r="A66" s="1">
        <v>-117</v>
      </c>
      <c r="B66" s="5">
        <v>0.98699999999999999</v>
      </c>
      <c r="C66" s="1">
        <v>0.95699999999999996</v>
      </c>
      <c r="D66" s="1">
        <v>1.07</v>
      </c>
      <c r="E66" s="1">
        <v>1.0649999999999999</v>
      </c>
      <c r="F66" s="1">
        <v>0.97499999999999998</v>
      </c>
      <c r="G66" s="1">
        <v>1.0089999999999999</v>
      </c>
      <c r="H66" s="1">
        <v>1.1759999999999999</v>
      </c>
      <c r="I66" s="1">
        <v>1.2270000000000001</v>
      </c>
      <c r="J66" s="1">
        <v>1.236</v>
      </c>
      <c r="K66" s="1">
        <v>1.28</v>
      </c>
      <c r="L66" s="1">
        <v>1.208</v>
      </c>
      <c r="M66" s="1">
        <v>1.1990000000000001</v>
      </c>
      <c r="N66" s="1">
        <v>1.5129999999999999</v>
      </c>
      <c r="O66" s="1">
        <v>1.2310000000000001</v>
      </c>
      <c r="P66" s="1">
        <v>1.038</v>
      </c>
      <c r="Q66" s="1">
        <v>0.98599999999999999</v>
      </c>
      <c r="R66" s="1">
        <v>0.89800000000000002</v>
      </c>
      <c r="S66" s="1">
        <v>0.88800000000000001</v>
      </c>
      <c r="T66" s="1">
        <v>0.86499999999999999</v>
      </c>
      <c r="AD66">
        <f t="shared" si="4"/>
        <v>215.51214958755921</v>
      </c>
      <c r="AH66">
        <f t="shared" si="0"/>
        <v>5.6529274920914308E-2</v>
      </c>
      <c r="AI66">
        <f t="shared" si="1"/>
        <v>1.5272779449846158E-3</v>
      </c>
      <c r="AK66">
        <f t="shared" si="2"/>
        <v>-1.3085239548655481E-2</v>
      </c>
      <c r="AL66">
        <f t="shared" si="3"/>
        <v>-6.4842682490181556</v>
      </c>
    </row>
    <row r="67" spans="1:38" x14ac:dyDescent="0.25">
      <c r="A67" s="1">
        <v>-116</v>
      </c>
      <c r="B67" s="5">
        <v>0.98899999999999999</v>
      </c>
      <c r="C67" s="1">
        <v>0.95599999999999996</v>
      </c>
      <c r="D67" s="1">
        <v>1.075</v>
      </c>
      <c r="E67" s="1">
        <v>1.075</v>
      </c>
      <c r="F67" s="1">
        <v>0.98799999999999999</v>
      </c>
      <c r="G67" s="1">
        <v>1.0089999999999999</v>
      </c>
      <c r="H67" s="1">
        <v>1.179</v>
      </c>
      <c r="I67" s="1">
        <v>1.252</v>
      </c>
      <c r="J67" s="1">
        <v>1.2749999999999999</v>
      </c>
      <c r="K67" s="1">
        <v>1.3160000000000001</v>
      </c>
      <c r="L67" s="1">
        <v>1.258</v>
      </c>
      <c r="M67" s="1">
        <v>1.1220000000000001</v>
      </c>
      <c r="N67" s="1">
        <v>1.53</v>
      </c>
      <c r="O67" s="1">
        <v>1.272</v>
      </c>
      <c r="P67" s="1">
        <v>1.0669999999999999</v>
      </c>
      <c r="Q67" s="1">
        <v>0.98</v>
      </c>
      <c r="R67" s="1">
        <v>0.91300000000000003</v>
      </c>
      <c r="S67" s="1">
        <v>0.88600000000000001</v>
      </c>
      <c r="T67" s="1">
        <v>0.86599999999999999</v>
      </c>
      <c r="AD67">
        <f t="shared" si="4"/>
        <v>246.44902382860028</v>
      </c>
      <c r="AH67">
        <f t="shared" si="0"/>
        <v>5.6041759810867973E-2</v>
      </c>
      <c r="AI67">
        <f t="shared" si="1"/>
        <v>1.5212952344836957E-3</v>
      </c>
      <c r="AK67">
        <f t="shared" si="2"/>
        <v>-1.1060947359424948E-2</v>
      </c>
      <c r="AL67">
        <f t="shared" si="3"/>
        <v>-6.4881931790290555</v>
      </c>
    </row>
    <row r="68" spans="1:38" x14ac:dyDescent="0.25">
      <c r="A68" s="1">
        <v>-115</v>
      </c>
      <c r="B68" s="5">
        <v>0.98799999999999999</v>
      </c>
      <c r="C68" s="1">
        <v>0.95299999999999996</v>
      </c>
      <c r="D68" s="1">
        <v>1.08</v>
      </c>
      <c r="E68" s="1">
        <v>1.08</v>
      </c>
      <c r="F68" s="1">
        <v>0.995</v>
      </c>
      <c r="G68" s="1">
        <v>1.01</v>
      </c>
      <c r="H68" s="1">
        <v>1.19</v>
      </c>
      <c r="I68" s="1">
        <v>1.2809999999999999</v>
      </c>
      <c r="J68" s="1">
        <v>1.302</v>
      </c>
      <c r="K68" s="1">
        <v>1.345</v>
      </c>
      <c r="L68" s="1">
        <v>1.268</v>
      </c>
      <c r="M68" s="1">
        <v>1.1599999999999999</v>
      </c>
      <c r="N68" s="1">
        <v>1.5669999999999999</v>
      </c>
      <c r="O68" s="1">
        <v>1.2569999999999999</v>
      </c>
      <c r="P68" s="1">
        <v>1.1220000000000001</v>
      </c>
      <c r="Q68" s="1">
        <v>0.98099999999999998</v>
      </c>
      <c r="R68" s="1">
        <v>0.90900000000000003</v>
      </c>
      <c r="S68" s="1">
        <v>0.89</v>
      </c>
      <c r="T68" s="1">
        <v>0.86099999999999999</v>
      </c>
      <c r="AD68">
        <f t="shared" si="4"/>
        <v>165.72622565249554</v>
      </c>
      <c r="AH68">
        <f t="shared" ref="AH68:AH131" si="5" xml:space="preserve"> $W$18*(1-COS(RADIANS(A68))) + $W$19*(1-SQRT(1-($W$18/$W$19)^2*SIN(RADIANS(A68))^2))</f>
        <v>5.5547469825898831E-2</v>
      </c>
      <c r="AI68">
        <f t="shared" ref="AI68:AI131" si="6">($AF$5+(((PI()*$W$19*$W$19)/4)*AH68))</f>
        <v>1.5152293837590002E-3</v>
      </c>
      <c r="AK68">
        <f t="shared" ref="AK68:AK131" si="7">LN(B68)</f>
        <v>-1.2072581234269249E-2</v>
      </c>
      <c r="AL68">
        <f t="shared" ref="AL68:AL131" si="8">LN(AI68)</f>
        <v>-6.4921884430601207</v>
      </c>
    </row>
    <row r="69" spans="1:38" x14ac:dyDescent="0.25">
      <c r="A69" s="1">
        <v>-114</v>
      </c>
      <c r="B69" s="5">
        <v>0.98699999999999999</v>
      </c>
      <c r="C69" s="1">
        <v>0.95699999999999996</v>
      </c>
      <c r="D69" s="1">
        <v>1.077</v>
      </c>
      <c r="E69" s="1">
        <v>1.08</v>
      </c>
      <c r="F69" s="1">
        <v>0.998</v>
      </c>
      <c r="G69" s="1">
        <v>1.0149999999999999</v>
      </c>
      <c r="H69" s="1">
        <v>1.1930000000000001</v>
      </c>
      <c r="I69" s="1">
        <v>1.302</v>
      </c>
      <c r="J69" s="1">
        <v>1.337</v>
      </c>
      <c r="K69" s="1">
        <v>1.399</v>
      </c>
      <c r="L69" s="1">
        <v>1.2849999999999999</v>
      </c>
      <c r="M69" s="1">
        <v>1.2649999999999999</v>
      </c>
      <c r="N69" s="1">
        <v>1.627</v>
      </c>
      <c r="O69" s="1">
        <v>1.2490000000000001</v>
      </c>
      <c r="P69" s="1">
        <v>1.2</v>
      </c>
      <c r="Q69" s="1">
        <v>0.996</v>
      </c>
      <c r="R69" s="1">
        <v>0.90800000000000003</v>
      </c>
      <c r="S69" s="1">
        <v>0.88700000000000001</v>
      </c>
      <c r="T69" s="1">
        <v>0.85599999999999998</v>
      </c>
      <c r="AD69">
        <f t="shared" ref="AD69:AD132" si="9">125*(1-COS(A69))</f>
        <v>47.559923430098763</v>
      </c>
      <c r="AH69">
        <f t="shared" si="5"/>
        <v>5.5046485355750865E-2</v>
      </c>
      <c r="AI69">
        <f t="shared" si="6"/>
        <v>1.5090813793411117E-3</v>
      </c>
      <c r="AK69">
        <f t="shared" si="7"/>
        <v>-1.3085239548655481E-2</v>
      </c>
      <c r="AL69">
        <f t="shared" si="8"/>
        <v>-6.4962541713323931</v>
      </c>
    </row>
    <row r="70" spans="1:38" x14ac:dyDescent="0.25">
      <c r="A70" s="1">
        <v>-113</v>
      </c>
      <c r="B70" s="5">
        <v>0.98199999999999998</v>
      </c>
      <c r="C70" s="1">
        <v>0.96299999999999997</v>
      </c>
      <c r="D70" s="1">
        <v>1.0740000000000001</v>
      </c>
      <c r="E70" s="1">
        <v>1.0900000000000001</v>
      </c>
      <c r="F70" s="1">
        <v>1.0129999999999999</v>
      </c>
      <c r="G70" s="1">
        <v>1.022</v>
      </c>
      <c r="H70" s="1">
        <v>1.1910000000000001</v>
      </c>
      <c r="I70" s="1">
        <v>1.3260000000000001</v>
      </c>
      <c r="J70" s="1">
        <v>1.3560000000000001</v>
      </c>
      <c r="K70" s="1">
        <v>1.4610000000000001</v>
      </c>
      <c r="L70" s="1">
        <v>1.34</v>
      </c>
      <c r="M70" s="1">
        <v>1.357</v>
      </c>
      <c r="N70" s="1">
        <v>1.6910000000000001</v>
      </c>
      <c r="O70" s="1">
        <v>1.22</v>
      </c>
      <c r="P70" s="1">
        <v>1.302</v>
      </c>
      <c r="Q70" s="1">
        <v>1.0129999999999999</v>
      </c>
      <c r="R70" s="1">
        <v>0.90500000000000003</v>
      </c>
      <c r="S70" s="1">
        <v>0.88300000000000001</v>
      </c>
      <c r="T70" s="1">
        <v>0.85499999999999998</v>
      </c>
      <c r="AD70">
        <f t="shared" si="9"/>
        <v>0.59167047285858809</v>
      </c>
      <c r="AH70">
        <f t="shared" si="5"/>
        <v>5.4538890652422393E-2</v>
      </c>
      <c r="AI70">
        <f t="shared" si="6"/>
        <v>1.5028522551576045E-3</v>
      </c>
      <c r="AK70">
        <f t="shared" si="7"/>
        <v>-1.816397062767118E-2</v>
      </c>
      <c r="AL70">
        <f t="shared" si="8"/>
        <v>-6.5003904730047308</v>
      </c>
    </row>
    <row r="71" spans="1:38" x14ac:dyDescent="0.25">
      <c r="A71" s="1">
        <v>-112</v>
      </c>
      <c r="B71" s="5">
        <v>0.98499999999999999</v>
      </c>
      <c r="C71" s="1">
        <v>0.96599999999999997</v>
      </c>
      <c r="D71" s="1">
        <v>1.073</v>
      </c>
      <c r="E71" s="1">
        <v>1.101</v>
      </c>
      <c r="F71" s="1">
        <v>1.026</v>
      </c>
      <c r="G71" s="1">
        <v>1.034</v>
      </c>
      <c r="H71" s="1">
        <v>1.1890000000000001</v>
      </c>
      <c r="I71" s="1">
        <v>1.3260000000000001</v>
      </c>
      <c r="J71" s="1">
        <v>1.399</v>
      </c>
      <c r="K71" s="1">
        <v>1.5049999999999999</v>
      </c>
      <c r="L71" s="1">
        <v>1.393</v>
      </c>
      <c r="M71" s="1">
        <v>1.3580000000000001</v>
      </c>
      <c r="N71" s="1">
        <v>1.615</v>
      </c>
      <c r="O71" s="1">
        <v>1.24</v>
      </c>
      <c r="P71" s="1">
        <v>1.3260000000000001</v>
      </c>
      <c r="Q71" s="1">
        <v>1.016</v>
      </c>
      <c r="R71" s="1">
        <v>0.90100000000000002</v>
      </c>
      <c r="S71" s="1">
        <v>0.878</v>
      </c>
      <c r="T71" s="1">
        <v>0.85699999999999998</v>
      </c>
      <c r="AD71">
        <f t="shared" si="9"/>
        <v>68.003861944465484</v>
      </c>
      <c r="AH71">
        <f t="shared" si="5"/>
        <v>5.4024773905187624E-2</v>
      </c>
      <c r="AI71">
        <f t="shared" si="6"/>
        <v>1.4965430934536974E-3</v>
      </c>
      <c r="AK71">
        <f t="shared" si="7"/>
        <v>-1.5113637810048184E-2</v>
      </c>
      <c r="AL71">
        <f t="shared" si="8"/>
        <v>-6.5045974349259499</v>
      </c>
    </row>
    <row r="72" spans="1:38" x14ac:dyDescent="0.25">
      <c r="A72" s="1">
        <v>-111</v>
      </c>
      <c r="B72" s="5">
        <v>0.98</v>
      </c>
      <c r="C72" s="1">
        <v>0.96899999999999997</v>
      </c>
      <c r="D72" s="1">
        <v>1.075</v>
      </c>
      <c r="E72" s="1">
        <v>1.109</v>
      </c>
      <c r="F72" s="1">
        <v>1.0489999999999999</v>
      </c>
      <c r="G72" s="1">
        <v>1.0429999999999999</v>
      </c>
      <c r="H72" s="1">
        <v>1.1850000000000001</v>
      </c>
      <c r="I72" s="1">
        <v>1.3320000000000001</v>
      </c>
      <c r="J72" s="1">
        <v>1.405</v>
      </c>
      <c r="K72" s="1">
        <v>1.5169999999999999</v>
      </c>
      <c r="L72" s="1">
        <v>1.4430000000000001</v>
      </c>
      <c r="M72" s="1">
        <v>1.373</v>
      </c>
      <c r="N72" s="1">
        <v>1.585</v>
      </c>
      <c r="O72" s="1">
        <v>1.306</v>
      </c>
      <c r="P72" s="1">
        <v>1.337</v>
      </c>
      <c r="Q72" s="1">
        <v>1.0449999999999999</v>
      </c>
      <c r="R72" s="1">
        <v>0.88800000000000001</v>
      </c>
      <c r="S72" s="1">
        <v>0.877</v>
      </c>
      <c r="T72" s="1">
        <v>0.85399999999999998</v>
      </c>
      <c r="AD72">
        <f t="shared" si="9"/>
        <v>187.81803989317314</v>
      </c>
      <c r="AH72">
        <f t="shared" si="5"/>
        <v>5.3504227312353735E-2</v>
      </c>
      <c r="AI72">
        <f t="shared" si="6"/>
        <v>1.4901550256728453E-3</v>
      </c>
      <c r="AK72">
        <f t="shared" si="7"/>
        <v>-2.0202707317519466E-2</v>
      </c>
      <c r="AL72">
        <f t="shared" si="8"/>
        <v>-6.5088751203612434</v>
      </c>
    </row>
    <row r="73" spans="1:38" x14ac:dyDescent="0.25">
      <c r="A73" s="1">
        <v>-110</v>
      </c>
      <c r="B73" s="5">
        <v>0.98099999999999998</v>
      </c>
      <c r="C73" s="1">
        <v>0.98</v>
      </c>
      <c r="D73" s="1">
        <v>1.08</v>
      </c>
      <c r="E73" s="1">
        <v>1.125</v>
      </c>
      <c r="F73" s="1">
        <v>1.07</v>
      </c>
      <c r="G73" s="1">
        <v>1.046</v>
      </c>
      <c r="H73" s="1">
        <v>1.1919999999999999</v>
      </c>
      <c r="I73" s="1">
        <v>1.327</v>
      </c>
      <c r="J73" s="1">
        <v>1.411</v>
      </c>
      <c r="K73" s="1">
        <v>1.524</v>
      </c>
      <c r="L73" s="1">
        <v>1.494</v>
      </c>
      <c r="M73" s="1">
        <v>1.39</v>
      </c>
      <c r="N73" s="1">
        <v>1.6910000000000001</v>
      </c>
      <c r="O73" s="1">
        <v>1.4039999999999999</v>
      </c>
      <c r="P73" s="1">
        <v>1.4570000000000001</v>
      </c>
      <c r="Q73" s="1">
        <v>1.0780000000000001</v>
      </c>
      <c r="R73" s="1">
        <v>0.874</v>
      </c>
      <c r="S73" s="1">
        <v>0.873</v>
      </c>
      <c r="T73" s="1">
        <v>0.84399999999999997</v>
      </c>
      <c r="AD73">
        <f t="shared" si="9"/>
        <v>249.877601664331</v>
      </c>
      <c r="AH73">
        <f t="shared" si="5"/>
        <v>5.2977347149519183E-2</v>
      </c>
      <c r="AI73">
        <f t="shared" si="6"/>
        <v>1.4836892332943954E-3</v>
      </c>
      <c r="AK73">
        <f t="shared" si="7"/>
        <v>-1.9182819416773987E-2</v>
      </c>
      <c r="AL73">
        <f t="shared" si="8"/>
        <v>-6.5132235676932915</v>
      </c>
    </row>
    <row r="74" spans="1:38" x14ac:dyDescent="0.25">
      <c r="A74" s="1">
        <v>-109</v>
      </c>
      <c r="B74" s="5">
        <v>0.98599999999999999</v>
      </c>
      <c r="C74" s="1">
        <v>0.98799999999999999</v>
      </c>
      <c r="D74" s="1">
        <v>1.0820000000000001</v>
      </c>
      <c r="E74" s="1">
        <v>1.1419999999999999</v>
      </c>
      <c r="F74" s="1">
        <v>1.093</v>
      </c>
      <c r="G74" s="1">
        <v>1.042</v>
      </c>
      <c r="H74" s="1">
        <v>1.2</v>
      </c>
      <c r="I74" s="1">
        <v>1.3340000000000001</v>
      </c>
      <c r="J74" s="1">
        <v>1.4079999999999999</v>
      </c>
      <c r="K74" s="1">
        <v>1.54</v>
      </c>
      <c r="L74" s="1">
        <v>1.5209999999999999</v>
      </c>
      <c r="M74" s="1">
        <v>1.4350000000000001</v>
      </c>
      <c r="N74" s="1">
        <v>1.81</v>
      </c>
      <c r="O74" s="1">
        <v>1.4990000000000001</v>
      </c>
      <c r="P74" s="1">
        <v>1.486</v>
      </c>
      <c r="Q74" s="1">
        <v>1.1419999999999999</v>
      </c>
      <c r="R74" s="1">
        <v>0.88600000000000001</v>
      </c>
      <c r="S74" s="1">
        <v>0.86399999999999999</v>
      </c>
      <c r="T74" s="1">
        <v>0.84399999999999997</v>
      </c>
      <c r="AD74">
        <f t="shared" si="9"/>
        <v>197.125272367869</v>
      </c>
      <c r="AH74">
        <f t="shared" si="5"/>
        <v>5.2444233834100906E-2</v>
      </c>
      <c r="AI74">
        <f t="shared" si="6"/>
        <v>1.4771469486254542E-3</v>
      </c>
      <c r="AK74">
        <f t="shared" si="7"/>
        <v>-1.4098924379501648E-2</v>
      </c>
      <c r="AL74">
        <f t="shared" si="8"/>
        <v>-6.5176427890985105</v>
      </c>
    </row>
    <row r="75" spans="1:38" x14ac:dyDescent="0.25">
      <c r="A75" s="1">
        <v>-108</v>
      </c>
      <c r="B75" s="5">
        <v>0.99099999999999999</v>
      </c>
      <c r="C75" s="1">
        <v>0.98399999999999999</v>
      </c>
      <c r="D75" s="1">
        <v>1.0880000000000001</v>
      </c>
      <c r="E75" s="1">
        <v>1.153</v>
      </c>
      <c r="F75" s="1">
        <v>1.1020000000000001</v>
      </c>
      <c r="G75" s="1">
        <v>1.052</v>
      </c>
      <c r="H75" s="1">
        <v>1.21</v>
      </c>
      <c r="I75" s="1">
        <v>1.3440000000000001</v>
      </c>
      <c r="J75" s="1">
        <v>1.4179999999999999</v>
      </c>
      <c r="K75" s="1">
        <v>1.5409999999999999</v>
      </c>
      <c r="L75" s="1">
        <v>1.5980000000000001</v>
      </c>
      <c r="M75" s="1">
        <v>1.5029999999999999</v>
      </c>
      <c r="N75" s="1">
        <v>1.927</v>
      </c>
      <c r="O75" s="1">
        <v>1.5209999999999999</v>
      </c>
      <c r="P75" s="1">
        <v>1.446</v>
      </c>
      <c r="Q75" s="1">
        <v>1.2030000000000001</v>
      </c>
      <c r="R75" s="1">
        <v>0.92800000000000005</v>
      </c>
      <c r="S75" s="1">
        <v>0.85899999999999999</v>
      </c>
      <c r="T75" s="1">
        <v>0.84199999999999997</v>
      </c>
      <c r="AD75">
        <f t="shared" si="9"/>
        <v>78.061300279123486</v>
      </c>
      <c r="AH75">
        <f t="shared" si="5"/>
        <v>5.190499198590065E-2</v>
      </c>
      <c r="AI75">
        <f t="shared" si="6"/>
        <v>1.4705294555441488E-3</v>
      </c>
      <c r="AK75">
        <f t="shared" si="7"/>
        <v>-9.0407446521490707E-3</v>
      </c>
      <c r="AL75">
        <f t="shared" si="8"/>
        <v>-6.5221327691989623</v>
      </c>
    </row>
    <row r="76" spans="1:38" x14ac:dyDescent="0.25">
      <c r="A76" s="1">
        <v>-107</v>
      </c>
      <c r="B76" s="5">
        <v>0.998</v>
      </c>
      <c r="C76" s="1">
        <v>1</v>
      </c>
      <c r="D76" s="1">
        <v>1.101</v>
      </c>
      <c r="E76" s="1">
        <v>1.1990000000000001</v>
      </c>
      <c r="F76" s="1">
        <v>1.1240000000000001</v>
      </c>
      <c r="G76" s="1">
        <v>1.03</v>
      </c>
      <c r="H76" s="1">
        <v>1.2170000000000001</v>
      </c>
      <c r="I76" s="1">
        <v>1.4139999999999999</v>
      </c>
      <c r="J76" s="1">
        <v>1.502</v>
      </c>
      <c r="K76" s="1">
        <v>1.607</v>
      </c>
      <c r="L76" s="1">
        <v>1.613</v>
      </c>
      <c r="M76" s="1">
        <v>1.57</v>
      </c>
      <c r="N76" s="1">
        <v>2.101</v>
      </c>
      <c r="O76" s="1">
        <v>1.5669999999999999</v>
      </c>
      <c r="P76" s="1">
        <v>1.431</v>
      </c>
      <c r="Q76" s="1">
        <v>1.2390000000000001</v>
      </c>
      <c r="R76" s="1">
        <v>0.99199999999999999</v>
      </c>
      <c r="S76" s="1">
        <v>0.85899999999999999</v>
      </c>
      <c r="T76" s="1">
        <v>0.83699999999999997</v>
      </c>
      <c r="AD76">
        <f t="shared" si="9"/>
        <v>2.1525522448474224</v>
      </c>
      <c r="AH76">
        <f t="shared" si="5"/>
        <v>5.1359730483484675E-2</v>
      </c>
      <c r="AI76">
        <f t="shared" si="6"/>
        <v>1.4638380901915108E-3</v>
      </c>
      <c r="AK76">
        <f t="shared" si="7"/>
        <v>-2.0020026706730793E-3</v>
      </c>
      <c r="AL76">
        <f t="shared" si="8"/>
        <v>-6.5266934636904805</v>
      </c>
    </row>
    <row r="77" spans="1:38" x14ac:dyDescent="0.25">
      <c r="A77" s="1">
        <v>-106</v>
      </c>
      <c r="B77" s="5">
        <v>0.997</v>
      </c>
      <c r="C77" s="1">
        <v>1.004</v>
      </c>
      <c r="D77" s="1">
        <v>1.0960000000000001</v>
      </c>
      <c r="E77" s="1">
        <v>1.163</v>
      </c>
      <c r="F77" s="1">
        <v>1.117</v>
      </c>
      <c r="G77" s="1">
        <v>1.0660000000000001</v>
      </c>
      <c r="H77" s="1">
        <v>1.258</v>
      </c>
      <c r="I77" s="1">
        <v>1.3540000000000001</v>
      </c>
      <c r="J77" s="1">
        <v>1.468</v>
      </c>
      <c r="K77" s="1">
        <v>1.581</v>
      </c>
      <c r="L77" s="1">
        <v>1.607</v>
      </c>
      <c r="M77" s="1">
        <v>1.474</v>
      </c>
      <c r="N77" s="1">
        <v>2.218</v>
      </c>
      <c r="O77" s="1">
        <v>1.6060000000000001</v>
      </c>
      <c r="P77" s="1">
        <v>1.4530000000000001</v>
      </c>
      <c r="Q77" s="1">
        <v>1.3540000000000001</v>
      </c>
      <c r="R77" s="1">
        <v>1.1639999999999999</v>
      </c>
      <c r="S77" s="1">
        <v>0.95499999999999996</v>
      </c>
      <c r="T77" s="1">
        <v>0.85499999999999998</v>
      </c>
      <c r="AD77">
        <f t="shared" si="9"/>
        <v>39.189181136626992</v>
      </c>
      <c r="AH77">
        <f t="shared" si="5"/>
        <v>5.080856251615519E-2</v>
      </c>
      <c r="AI77">
        <f t="shared" si="6"/>
        <v>1.4570742416092596E-3</v>
      </c>
      <c r="AK77">
        <f t="shared" si="7"/>
        <v>-3.0045090202987243E-3</v>
      </c>
      <c r="AL77">
        <f t="shared" si="8"/>
        <v>-6.5313247979476357</v>
      </c>
    </row>
    <row r="78" spans="1:38" x14ac:dyDescent="0.25">
      <c r="A78" s="1">
        <v>-105</v>
      </c>
      <c r="B78" s="5">
        <v>1.008</v>
      </c>
      <c r="C78" s="1">
        <v>1.018</v>
      </c>
      <c r="D78" s="1">
        <v>1.105</v>
      </c>
      <c r="E78" s="1">
        <v>1.1739999999999999</v>
      </c>
      <c r="F78" s="1">
        <v>1.1499999999999999</v>
      </c>
      <c r="G78" s="1">
        <v>1.079</v>
      </c>
      <c r="H78" s="1">
        <v>1.296</v>
      </c>
      <c r="I78" s="1">
        <v>1.365</v>
      </c>
      <c r="J78" s="1">
        <v>1.4590000000000001</v>
      </c>
      <c r="K78" s="1">
        <v>1.554</v>
      </c>
      <c r="L78" s="1">
        <v>1.7030000000000001</v>
      </c>
      <c r="M78" s="1">
        <v>1.6479999999999999</v>
      </c>
      <c r="N78" s="1">
        <v>2.2669999999999999</v>
      </c>
      <c r="O78" s="1">
        <v>1.6779999999999999</v>
      </c>
      <c r="P78" s="1">
        <v>1.5249999999999999</v>
      </c>
      <c r="Q78" s="1">
        <v>1.3140000000000001</v>
      </c>
      <c r="R78" s="1">
        <v>1.1180000000000001</v>
      </c>
      <c r="S78" s="1">
        <v>0.78</v>
      </c>
      <c r="T78" s="1">
        <v>0.72299999999999998</v>
      </c>
      <c r="AD78">
        <f t="shared" si="9"/>
        <v>155.11988115452519</v>
      </c>
      <c r="AH78">
        <f t="shared" si="5"/>
        <v>5.025160563129788E-2</v>
      </c>
      <c r="AI78">
        <f t="shared" si="6"/>
        <v>1.4502393523208455E-3</v>
      </c>
      <c r="AK78">
        <f t="shared" si="7"/>
        <v>7.9681696491768813E-3</v>
      </c>
      <c r="AL78">
        <f t="shared" si="8"/>
        <v>-6.5360266656062</v>
      </c>
    </row>
    <row r="79" spans="1:38" x14ac:dyDescent="0.25">
      <c r="A79" s="1">
        <v>-104</v>
      </c>
      <c r="B79" s="5">
        <v>1.012</v>
      </c>
      <c r="C79" s="1">
        <v>1.034</v>
      </c>
      <c r="D79" s="1">
        <v>1.1220000000000001</v>
      </c>
      <c r="E79" s="1">
        <v>1.1859999999999999</v>
      </c>
      <c r="F79" s="1">
        <v>1.1599999999999999</v>
      </c>
      <c r="G79" s="1">
        <v>1.0629999999999999</v>
      </c>
      <c r="H79" s="1">
        <v>1.208</v>
      </c>
      <c r="I79" s="1">
        <v>1.37</v>
      </c>
      <c r="J79" s="1">
        <v>1.476</v>
      </c>
      <c r="K79" s="1">
        <v>1.5840000000000001</v>
      </c>
      <c r="L79" s="1">
        <v>1.67</v>
      </c>
      <c r="M79" s="1">
        <v>1.851</v>
      </c>
      <c r="N79" s="1">
        <v>2.214</v>
      </c>
      <c r="O79" s="1">
        <v>1.835</v>
      </c>
      <c r="P79" s="1">
        <v>1.583</v>
      </c>
      <c r="Q79" s="1">
        <v>1.266</v>
      </c>
      <c r="R79" s="1">
        <v>1.08</v>
      </c>
      <c r="S79" s="1">
        <v>0.97699999999999998</v>
      </c>
      <c r="T79" s="1">
        <v>0.80600000000000005</v>
      </c>
      <c r="AD79">
        <f t="shared" si="9"/>
        <v>243.35850134390157</v>
      </c>
      <c r="AH79">
        <f t="shared" si="5"/>
        <v>4.9688981776895541E-2</v>
      </c>
      <c r="AI79">
        <f t="shared" si="6"/>
        <v>1.4433349188531707E-3</v>
      </c>
      <c r="AK79">
        <f t="shared" si="7"/>
        <v>1.1928570865273812E-2</v>
      </c>
      <c r="AL79">
        <f t="shared" si="8"/>
        <v>-6.5407989271238618</v>
      </c>
    </row>
    <row r="80" spans="1:38" x14ac:dyDescent="0.25">
      <c r="A80" s="1">
        <v>-103</v>
      </c>
      <c r="B80" s="5">
        <v>1.0209999999999999</v>
      </c>
      <c r="C80" s="1">
        <v>1.046</v>
      </c>
      <c r="D80" s="1">
        <v>1.1319999999999999</v>
      </c>
      <c r="E80" s="1">
        <v>1.21</v>
      </c>
      <c r="F80" s="1">
        <v>1.1879999999999999</v>
      </c>
      <c r="G80" s="1">
        <v>1.123</v>
      </c>
      <c r="H80" s="1">
        <v>1.2829999999999999</v>
      </c>
      <c r="I80" s="1">
        <v>1.4039999999999999</v>
      </c>
      <c r="J80" s="1">
        <v>1.504</v>
      </c>
      <c r="K80" s="1">
        <v>1.5740000000000001</v>
      </c>
      <c r="L80" s="1">
        <v>1.62</v>
      </c>
      <c r="M80" s="1">
        <v>1.776</v>
      </c>
      <c r="N80" s="1">
        <v>2.117</v>
      </c>
      <c r="O80" s="1">
        <v>1.863</v>
      </c>
      <c r="P80" s="1">
        <v>1.6970000000000001</v>
      </c>
      <c r="Q80" s="1">
        <v>1.32</v>
      </c>
      <c r="R80" s="1">
        <v>1.202</v>
      </c>
      <c r="S80" s="1">
        <v>0.878</v>
      </c>
      <c r="T80" s="1">
        <v>0.87</v>
      </c>
      <c r="AD80">
        <f t="shared" si="9"/>
        <v>222.77886123588948</v>
      </c>
      <c r="AH80">
        <f t="shared" si="5"/>
        <v>4.9120817339005723E-2</v>
      </c>
      <c r="AI80">
        <f t="shared" si="6"/>
        <v>1.436362492196508E-3</v>
      </c>
      <c r="AK80">
        <f t="shared" si="7"/>
        <v>2.0782539182528412E-2</v>
      </c>
      <c r="AL80">
        <f t="shared" si="8"/>
        <v>-6.5456414083199554</v>
      </c>
    </row>
    <row r="81" spans="1:38" x14ac:dyDescent="0.25">
      <c r="A81" s="1">
        <v>-102</v>
      </c>
      <c r="B81" s="5">
        <v>1.0369999999999999</v>
      </c>
      <c r="C81" s="1">
        <v>1.054</v>
      </c>
      <c r="D81" s="1">
        <v>1.1399999999999999</v>
      </c>
      <c r="E81" s="1">
        <v>1.222</v>
      </c>
      <c r="F81" s="1">
        <v>1.173</v>
      </c>
      <c r="G81" s="1">
        <v>1.115</v>
      </c>
      <c r="H81" s="1">
        <v>1.286</v>
      </c>
      <c r="I81" s="1">
        <v>1.4470000000000001</v>
      </c>
      <c r="J81" s="1">
        <v>1.4830000000000001</v>
      </c>
      <c r="K81" s="1">
        <v>1.665</v>
      </c>
      <c r="L81" s="1">
        <v>1.736</v>
      </c>
      <c r="M81" s="1">
        <v>1.708</v>
      </c>
      <c r="N81" s="1">
        <v>2.036</v>
      </c>
      <c r="O81" s="1">
        <v>1.994</v>
      </c>
      <c r="P81" s="1">
        <v>1.7629999999999999</v>
      </c>
      <c r="Q81" s="1">
        <v>1.4119999999999999</v>
      </c>
      <c r="R81" s="1">
        <v>1.177</v>
      </c>
      <c r="S81" s="1">
        <v>0.89400000000000002</v>
      </c>
      <c r="T81" s="1">
        <v>0.78</v>
      </c>
      <c r="AD81">
        <f t="shared" si="9"/>
        <v>112.30178703792234</v>
      </c>
      <c r="AH81">
        <f t="shared" si="5"/>
        <v>4.8547243174008131E-2</v>
      </c>
      <c r="AI81">
        <f t="shared" si="6"/>
        <v>1.4293236782002372E-3</v>
      </c>
      <c r="AK81">
        <f t="shared" si="7"/>
        <v>3.6331929247390204E-2</v>
      </c>
      <c r="AL81">
        <f t="shared" si="8"/>
        <v>-6.5505538988950667</v>
      </c>
    </row>
    <row r="82" spans="1:38" x14ac:dyDescent="0.25">
      <c r="A82" s="1">
        <v>-101</v>
      </c>
      <c r="B82" s="5">
        <v>1.0469999999999999</v>
      </c>
      <c r="C82" s="1">
        <v>1.07</v>
      </c>
      <c r="D82" s="1">
        <v>1.157</v>
      </c>
      <c r="E82" s="1">
        <v>1.2390000000000001</v>
      </c>
      <c r="F82" s="1">
        <v>1.1879999999999999</v>
      </c>
      <c r="G82" s="1">
        <v>1.155</v>
      </c>
      <c r="H82" s="1">
        <v>1.3089999999999999</v>
      </c>
      <c r="I82" s="1">
        <v>1.4630000000000001</v>
      </c>
      <c r="J82" s="1">
        <v>1.5269999999999999</v>
      </c>
      <c r="K82" s="1">
        <v>1.667</v>
      </c>
      <c r="L82" s="1">
        <v>1.6719999999999999</v>
      </c>
      <c r="M82" s="1">
        <v>1.7110000000000001</v>
      </c>
      <c r="N82" s="1">
        <v>2.1779999999999999</v>
      </c>
      <c r="O82" s="1">
        <v>2.0659999999999998</v>
      </c>
      <c r="P82" s="1">
        <v>1.738</v>
      </c>
      <c r="Q82" s="1">
        <v>1.395</v>
      </c>
      <c r="R82" s="1">
        <v>1.1639999999999999</v>
      </c>
      <c r="S82" s="1">
        <v>0.88300000000000001</v>
      </c>
      <c r="T82" s="1">
        <v>0.92600000000000005</v>
      </c>
      <c r="AD82">
        <f t="shared" si="9"/>
        <v>13.499391276479978</v>
      </c>
      <c r="AH82">
        <f t="shared" si="5"/>
        <v>4.7968394635436382E-2</v>
      </c>
      <c r="AI82">
        <f t="shared" si="6"/>
        <v>1.4222201379021193E-3</v>
      </c>
      <c r="AK82">
        <f t="shared" si="7"/>
        <v>4.5928931888399735E-2</v>
      </c>
      <c r="AL82">
        <f t="shared" si="8"/>
        <v>-6.5555361509314309</v>
      </c>
    </row>
    <row r="83" spans="1:38" x14ac:dyDescent="0.25">
      <c r="A83" s="1">
        <v>-100</v>
      </c>
      <c r="B83" s="5">
        <v>1.056</v>
      </c>
      <c r="C83" s="1">
        <v>1.095</v>
      </c>
      <c r="D83" s="1">
        <v>1.159</v>
      </c>
      <c r="E83" s="1">
        <v>1.2589999999999999</v>
      </c>
      <c r="F83" s="1">
        <v>1.216</v>
      </c>
      <c r="G83" s="1">
        <v>1.161</v>
      </c>
      <c r="H83" s="1">
        <v>1.3149999999999999</v>
      </c>
      <c r="I83" s="1">
        <v>1.498</v>
      </c>
      <c r="J83" s="1">
        <v>1.478</v>
      </c>
      <c r="K83" s="1">
        <v>1.65</v>
      </c>
      <c r="L83" s="1">
        <v>1.742</v>
      </c>
      <c r="M83" s="1">
        <v>1.7589999999999999</v>
      </c>
      <c r="N83" s="1">
        <v>2.33</v>
      </c>
      <c r="O83" s="1">
        <v>2.129</v>
      </c>
      <c r="P83" s="1">
        <v>1.778</v>
      </c>
      <c r="Q83" s="1">
        <v>1.389</v>
      </c>
      <c r="R83" s="1">
        <v>1.1040000000000001</v>
      </c>
      <c r="S83" s="1">
        <v>0.96699999999999997</v>
      </c>
      <c r="T83" s="1">
        <v>0.92700000000000005</v>
      </c>
      <c r="AD83">
        <f t="shared" si="9"/>
        <v>17.210140964039514</v>
      </c>
      <c r="AH83">
        <f t="shared" si="5"/>
        <v>4.7384411595218737E-2</v>
      </c>
      <c r="AI83">
        <f t="shared" si="6"/>
        <v>1.41505358778896E-3</v>
      </c>
      <c r="AK83">
        <f t="shared" si="7"/>
        <v>5.4488185284069776E-2</v>
      </c>
      <c r="AL83">
        <f t="shared" si="8"/>
        <v>-6.5605878773750863</v>
      </c>
    </row>
    <row r="84" spans="1:38" x14ac:dyDescent="0.25">
      <c r="A84" s="1">
        <v>-99</v>
      </c>
      <c r="B84" s="5">
        <v>1.07</v>
      </c>
      <c r="C84" s="1">
        <v>1.079</v>
      </c>
      <c r="D84" s="1">
        <v>1.1679999999999999</v>
      </c>
      <c r="E84" s="1">
        <v>1.2729999999999999</v>
      </c>
      <c r="F84" s="1">
        <v>1.2190000000000001</v>
      </c>
      <c r="G84" s="1">
        <v>1.1499999999999999</v>
      </c>
      <c r="H84" s="1">
        <v>1.333</v>
      </c>
      <c r="I84" s="1">
        <v>1.534</v>
      </c>
      <c r="J84" s="1">
        <v>1.5409999999999999</v>
      </c>
      <c r="K84" s="1">
        <v>1.776</v>
      </c>
      <c r="L84" s="1">
        <v>1.843</v>
      </c>
      <c r="M84" s="1">
        <v>1.746</v>
      </c>
      <c r="N84" s="1">
        <v>2.3039999999999998</v>
      </c>
      <c r="O84" s="1">
        <v>2.1629999999999998</v>
      </c>
      <c r="P84" s="1">
        <v>1.9019999999999999</v>
      </c>
      <c r="Q84" s="1">
        <v>1.44</v>
      </c>
      <c r="R84" s="1">
        <v>1.1659999999999999</v>
      </c>
      <c r="S84" s="1">
        <v>1.0620000000000001</v>
      </c>
      <c r="T84" s="1">
        <v>0.83499999999999996</v>
      </c>
      <c r="AD84">
        <f t="shared" si="9"/>
        <v>120.02238995085763</v>
      </c>
      <c r="AH84">
        <f t="shared" si="5"/>
        <v>4.6795438459163244E-2</v>
      </c>
      <c r="AI84">
        <f t="shared" si="6"/>
        <v>1.4078257999866409E-3</v>
      </c>
      <c r="AK84">
        <f t="shared" si="7"/>
        <v>6.7658648473814864E-2</v>
      </c>
      <c r="AL84">
        <f t="shared" si="8"/>
        <v>-6.565708750500832</v>
      </c>
    </row>
    <row r="85" spans="1:38" x14ac:dyDescent="0.25">
      <c r="A85" s="1">
        <v>-98</v>
      </c>
      <c r="B85" s="5">
        <v>1.0840000000000001</v>
      </c>
      <c r="C85" s="1">
        <v>1.111</v>
      </c>
      <c r="D85" s="1">
        <v>1.208</v>
      </c>
      <c r="E85" s="1">
        <v>1.29</v>
      </c>
      <c r="F85" s="1">
        <v>1.2330000000000001</v>
      </c>
      <c r="G85" s="1">
        <v>1.224</v>
      </c>
      <c r="H85" s="1">
        <v>1.369</v>
      </c>
      <c r="I85" s="1">
        <v>1.5589999999999999</v>
      </c>
      <c r="J85" s="1">
        <v>1.5389999999999999</v>
      </c>
      <c r="K85" s="1">
        <v>1.7190000000000001</v>
      </c>
      <c r="L85" s="1">
        <v>1.89</v>
      </c>
      <c r="M85" s="1">
        <v>1.7330000000000001</v>
      </c>
      <c r="N85" s="1">
        <v>2.1960000000000002</v>
      </c>
      <c r="O85" s="1">
        <v>2.0920000000000001</v>
      </c>
      <c r="P85" s="1">
        <v>1.9870000000000001</v>
      </c>
      <c r="Q85" s="1">
        <v>1.5229999999999999</v>
      </c>
      <c r="R85" s="1">
        <v>1.2829999999999999</v>
      </c>
      <c r="S85" s="1">
        <v>1.0489999999999999</v>
      </c>
      <c r="T85" s="1">
        <v>0.97899999999999998</v>
      </c>
      <c r="AD85">
        <f t="shared" si="9"/>
        <v>227.41103066143242</v>
      </c>
      <c r="AH85">
        <f t="shared" si="5"/>
        <v>4.6201624176533819E-2</v>
      </c>
      <c r="AI85">
        <f t="shared" si="6"/>
        <v>1.4005386023776358E-3</v>
      </c>
      <c r="AK85">
        <f t="shared" si="7"/>
        <v>8.0657903017454541E-2</v>
      </c>
      <c r="AL85">
        <f t="shared" si="8"/>
        <v>-6.5708984003611182</v>
      </c>
    </row>
    <row r="86" spans="1:38" x14ac:dyDescent="0.25">
      <c r="A86" s="1">
        <v>-97</v>
      </c>
      <c r="B86" s="5">
        <v>1.093</v>
      </c>
      <c r="C86" s="1">
        <v>1.1220000000000001</v>
      </c>
      <c r="D86" s="1">
        <v>1.214</v>
      </c>
      <c r="E86" s="1">
        <v>1.3080000000000001</v>
      </c>
      <c r="F86" s="1">
        <v>1.2450000000000001</v>
      </c>
      <c r="G86" s="1">
        <v>1.1910000000000001</v>
      </c>
      <c r="H86" s="1">
        <v>1.38</v>
      </c>
      <c r="I86" s="1">
        <v>1.5149999999999999</v>
      </c>
      <c r="J86" s="1">
        <v>1.6</v>
      </c>
      <c r="K86" s="1">
        <v>1.704</v>
      </c>
      <c r="L86" s="1">
        <v>1.821</v>
      </c>
      <c r="M86" s="1">
        <v>1.73</v>
      </c>
      <c r="N86" s="1">
        <v>2.1589999999999998</v>
      </c>
      <c r="O86" s="1">
        <v>2.1629999999999998</v>
      </c>
      <c r="P86" s="1">
        <v>1.9570000000000001</v>
      </c>
      <c r="Q86" s="1">
        <v>1.5840000000000001</v>
      </c>
      <c r="R86" s="1">
        <v>1.238</v>
      </c>
      <c r="S86" s="1">
        <v>0.90400000000000003</v>
      </c>
      <c r="T86" s="1">
        <v>0.85699999999999998</v>
      </c>
      <c r="AD86">
        <f t="shared" si="9"/>
        <v>240.64344207455173</v>
      </c>
      <c r="AH86">
        <f t="shared" si="5"/>
        <v>4.560312224357594E-2</v>
      </c>
      <c r="AI86">
        <f t="shared" si="6"/>
        <v>1.3931938786442774E-3</v>
      </c>
      <c r="AK86">
        <f t="shared" si="7"/>
        <v>8.8926209194401487E-2</v>
      </c>
      <c r="AL86">
        <f t="shared" si="8"/>
        <v>-6.5761564132200379</v>
      </c>
    </row>
    <row r="87" spans="1:38" x14ac:dyDescent="0.25">
      <c r="A87" s="1">
        <v>-96</v>
      </c>
      <c r="B87" s="5">
        <v>1.109</v>
      </c>
      <c r="C87" s="1">
        <v>1.1419999999999999</v>
      </c>
      <c r="D87" s="1">
        <v>1.236</v>
      </c>
      <c r="E87" s="1">
        <v>1.323</v>
      </c>
      <c r="F87" s="1">
        <v>1.292</v>
      </c>
      <c r="G87" s="1">
        <v>1.246</v>
      </c>
      <c r="H87" s="1">
        <v>1.4219999999999999</v>
      </c>
      <c r="I87" s="1">
        <v>1.5529999999999999</v>
      </c>
      <c r="J87" s="1">
        <v>1.6060000000000001</v>
      </c>
      <c r="K87" s="1">
        <v>1.7549999999999999</v>
      </c>
      <c r="L87" s="1">
        <v>1.823</v>
      </c>
      <c r="M87" s="1">
        <v>1.8380000000000001</v>
      </c>
      <c r="N87" s="1">
        <v>2.3250000000000002</v>
      </c>
      <c r="O87" s="1">
        <v>2.1459999999999999</v>
      </c>
      <c r="P87" s="1">
        <v>1.8919999999999999</v>
      </c>
      <c r="Q87" s="1">
        <v>1.5009999999999999</v>
      </c>
      <c r="R87" s="1">
        <v>1.1639999999999999</v>
      </c>
      <c r="S87" s="1">
        <v>1.1160000000000001</v>
      </c>
      <c r="T87" s="1">
        <v>0.95299999999999996</v>
      </c>
      <c r="AD87">
        <f t="shared" si="9"/>
        <v>147.55380616138549</v>
      </c>
      <c r="AH87">
        <f t="shared" si="5"/>
        <v>4.5000090700864179E-2</v>
      </c>
      <c r="AI87">
        <f t="shared" si="6"/>
        <v>1.3857935682362063E-3</v>
      </c>
      <c r="AK87">
        <f t="shared" si="7"/>
        <v>0.10345870836822997</v>
      </c>
      <c r="AL87">
        <f t="shared" si="8"/>
        <v>-6.5814823299737055</v>
      </c>
    </row>
    <row r="88" spans="1:38" x14ac:dyDescent="0.25">
      <c r="A88" s="1">
        <v>-95</v>
      </c>
      <c r="B88" s="5">
        <v>1.121</v>
      </c>
      <c r="C88" s="1">
        <v>1.1579999999999999</v>
      </c>
      <c r="D88" s="1">
        <v>1.256</v>
      </c>
      <c r="E88" s="1">
        <v>1.345</v>
      </c>
      <c r="F88" s="1">
        <v>1.3220000000000001</v>
      </c>
      <c r="G88" s="1">
        <v>1.252</v>
      </c>
      <c r="H88" s="1">
        <v>1.3919999999999999</v>
      </c>
      <c r="I88" s="1">
        <v>1.5780000000000001</v>
      </c>
      <c r="J88" s="1">
        <v>1.5940000000000001</v>
      </c>
      <c r="K88" s="1">
        <v>1.694</v>
      </c>
      <c r="L88" s="1">
        <v>1.875</v>
      </c>
      <c r="M88" s="1">
        <v>1.9890000000000001</v>
      </c>
      <c r="N88" s="1">
        <v>2.4220000000000002</v>
      </c>
      <c r="O88" s="1">
        <v>2.1259999999999999</v>
      </c>
      <c r="P88" s="1">
        <v>1.982</v>
      </c>
      <c r="Q88" s="1">
        <v>1.669</v>
      </c>
      <c r="R88" s="1">
        <v>1.335</v>
      </c>
      <c r="S88" s="1">
        <v>1.111</v>
      </c>
      <c r="T88" s="1">
        <v>0.94699999999999995</v>
      </c>
      <c r="AD88">
        <f t="shared" si="9"/>
        <v>33.728304875647538</v>
      </c>
      <c r="AH88">
        <f t="shared" si="5"/>
        <v>4.4392692124356418E-2</v>
      </c>
      <c r="AI88">
        <f t="shared" si="6"/>
        <v>1.3783396662605904E-3</v>
      </c>
      <c r="AK88">
        <f t="shared" si="7"/>
        <v>0.11422114409002286</v>
      </c>
      <c r="AL88">
        <f t="shared" si="8"/>
        <v>-6.5868756445583587</v>
      </c>
    </row>
    <row r="89" spans="1:38" x14ac:dyDescent="0.25">
      <c r="A89" s="1">
        <v>-94</v>
      </c>
      <c r="B89" s="5">
        <v>1.137</v>
      </c>
      <c r="C89" s="1">
        <v>1.1739999999999999</v>
      </c>
      <c r="D89" s="1">
        <v>1.266</v>
      </c>
      <c r="E89" s="1">
        <v>1.359</v>
      </c>
      <c r="F89" s="1">
        <v>1.345</v>
      </c>
      <c r="G89" s="1">
        <v>1.272</v>
      </c>
      <c r="H89" s="1">
        <v>1.452</v>
      </c>
      <c r="I89" s="1">
        <v>1.607</v>
      </c>
      <c r="J89" s="1">
        <v>1.714</v>
      </c>
      <c r="K89" s="1">
        <v>1.7669999999999999</v>
      </c>
      <c r="L89" s="1">
        <v>1.8480000000000001</v>
      </c>
      <c r="M89" s="1">
        <v>1.9890000000000001</v>
      </c>
      <c r="N89" s="1">
        <v>2.3980000000000001</v>
      </c>
      <c r="O89" s="1">
        <v>2.093</v>
      </c>
      <c r="P89" s="1">
        <v>2.1429999999999998</v>
      </c>
      <c r="Q89" s="1">
        <v>1.6559999999999999</v>
      </c>
      <c r="R89" s="1">
        <v>1.49</v>
      </c>
      <c r="S89" s="1">
        <v>1.135</v>
      </c>
      <c r="T89" s="1">
        <v>0.79200000000000004</v>
      </c>
      <c r="AD89">
        <f t="shared" si="9"/>
        <v>3.8175791662515559</v>
      </c>
      <c r="AH89">
        <f t="shared" si="5"/>
        <v>4.3781093610054458E-2</v>
      </c>
      <c r="AI89">
        <f t="shared" si="6"/>
        <v>1.3708342232938817E-3</v>
      </c>
      <c r="AK89">
        <f t="shared" si="7"/>
        <v>0.12839321476839899</v>
      </c>
      <c r="AL89">
        <f t="shared" si="8"/>
        <v>-6.5923358023476251</v>
      </c>
    </row>
    <row r="90" spans="1:38" x14ac:dyDescent="0.25">
      <c r="A90" s="1">
        <v>-93</v>
      </c>
      <c r="B90" s="5">
        <v>1.151</v>
      </c>
      <c r="C90" s="1">
        <v>1.19</v>
      </c>
      <c r="D90" s="1">
        <v>1.2849999999999999</v>
      </c>
      <c r="E90" s="1">
        <v>1.381</v>
      </c>
      <c r="F90" s="1">
        <v>1.3420000000000001</v>
      </c>
      <c r="G90" s="1">
        <v>1.2849999999999999</v>
      </c>
      <c r="H90" s="1">
        <v>1.4650000000000001</v>
      </c>
      <c r="I90" s="1">
        <v>1.665</v>
      </c>
      <c r="J90" s="1">
        <v>1.698</v>
      </c>
      <c r="K90" s="1">
        <v>1.819</v>
      </c>
      <c r="L90" s="1">
        <v>1.93</v>
      </c>
      <c r="M90" s="1">
        <v>2.0699999999999998</v>
      </c>
      <c r="N90" s="1">
        <v>2.3460000000000001</v>
      </c>
      <c r="O90" s="1">
        <v>2.0880000000000001</v>
      </c>
      <c r="P90" s="1">
        <v>2.1070000000000002</v>
      </c>
      <c r="Q90" s="1">
        <v>1.7</v>
      </c>
      <c r="R90" s="1">
        <v>1.419</v>
      </c>
      <c r="S90" s="1">
        <v>1.0580000000000001</v>
      </c>
      <c r="T90" s="1">
        <v>0.93400000000000005</v>
      </c>
      <c r="AD90">
        <f t="shared" si="9"/>
        <v>85.321412310037289</v>
      </c>
      <c r="AH90">
        <f t="shared" si="5"/>
        <v>4.3165466752184682E-2</v>
      </c>
      <c r="AI90">
        <f t="shared" si="6"/>
        <v>1.3632793451140524E-3</v>
      </c>
      <c r="AK90">
        <f t="shared" si="7"/>
        <v>0.14063112973974562</v>
      </c>
      <c r="AL90">
        <f t="shared" si="8"/>
        <v>-6.5978621985404855</v>
      </c>
    </row>
    <row r="91" spans="1:38" x14ac:dyDescent="0.25">
      <c r="A91" s="1">
        <v>-92</v>
      </c>
      <c r="B91" s="5">
        <v>1.1679999999999999</v>
      </c>
      <c r="C91" s="1">
        <v>1.2050000000000001</v>
      </c>
      <c r="D91" s="1">
        <v>1.306</v>
      </c>
      <c r="E91" s="1">
        <v>1.407</v>
      </c>
      <c r="F91" s="1">
        <v>1.363</v>
      </c>
      <c r="G91" s="1">
        <v>1.3260000000000001</v>
      </c>
      <c r="H91" s="1">
        <v>1.48</v>
      </c>
      <c r="I91" s="1">
        <v>1.645</v>
      </c>
      <c r="J91" s="1">
        <v>1.6910000000000001</v>
      </c>
      <c r="K91" s="1">
        <v>1.869</v>
      </c>
      <c r="L91" s="1">
        <v>1.82</v>
      </c>
      <c r="M91" s="1">
        <v>2.0710000000000002</v>
      </c>
      <c r="N91" s="1">
        <v>2.2839999999999998</v>
      </c>
      <c r="O91" s="1">
        <v>2.2090000000000001</v>
      </c>
      <c r="P91" s="1">
        <v>2.0859999999999999</v>
      </c>
      <c r="Q91" s="1">
        <v>1.67</v>
      </c>
      <c r="R91" s="1">
        <v>1.3680000000000001</v>
      </c>
      <c r="S91" s="1">
        <v>1.115</v>
      </c>
      <c r="T91" s="1">
        <v>1.0349999999999999</v>
      </c>
      <c r="AD91">
        <f t="shared" si="9"/>
        <v>203.30555598879238</v>
      </c>
      <c r="AH91">
        <f t="shared" si="5"/>
        <v>4.254598761482864E-2</v>
      </c>
      <c r="AI91">
        <f t="shared" si="6"/>
        <v>1.3556771923524513E-3</v>
      </c>
      <c r="AK91">
        <f t="shared" si="7"/>
        <v>0.15529288440603525</v>
      </c>
      <c r="AL91">
        <f t="shared" si="8"/>
        <v>-6.6034541765415424</v>
      </c>
    </row>
    <row r="92" spans="1:38" x14ac:dyDescent="0.25">
      <c r="A92" s="1">
        <v>-91</v>
      </c>
      <c r="B92" s="5">
        <v>1.1870000000000001</v>
      </c>
      <c r="C92" s="1">
        <v>1.224</v>
      </c>
      <c r="D92" s="1">
        <v>1.3240000000000001</v>
      </c>
      <c r="E92" s="1">
        <v>1.4350000000000001</v>
      </c>
      <c r="F92" s="1">
        <v>1.3919999999999999</v>
      </c>
      <c r="G92" s="1">
        <v>1.3420000000000001</v>
      </c>
      <c r="H92" s="1">
        <v>1.534</v>
      </c>
      <c r="I92" s="1">
        <v>1.6579999999999999</v>
      </c>
      <c r="J92" s="1">
        <v>1.7010000000000001</v>
      </c>
      <c r="K92" s="1">
        <v>1.913</v>
      </c>
      <c r="L92" s="1">
        <v>1.871</v>
      </c>
      <c r="M92" s="1">
        <v>2.0760000000000001</v>
      </c>
      <c r="N92" s="1">
        <v>2.2999999999999998</v>
      </c>
      <c r="O92" s="1">
        <v>2.3010000000000002</v>
      </c>
      <c r="P92" s="1">
        <v>2.242</v>
      </c>
      <c r="Q92" s="1">
        <v>1.728</v>
      </c>
      <c r="R92" s="1">
        <v>1.415</v>
      </c>
      <c r="S92" s="1">
        <v>1.1879999999999999</v>
      </c>
      <c r="T92" s="1">
        <v>0.93</v>
      </c>
      <c r="AD92">
        <f t="shared" si="9"/>
        <v>249.29593261602517</v>
      </c>
      <c r="AH92">
        <f t="shared" si="5"/>
        <v>4.1922836696947567E-2</v>
      </c>
      <c r="AI92">
        <f t="shared" si="6"/>
        <v>1.3480299800645882E-3</v>
      </c>
      <c r="AK92">
        <f t="shared" si="7"/>
        <v>0.17142911562753102</v>
      </c>
      <c r="AL92">
        <f t="shared" si="8"/>
        <v>-6.6091110263353388</v>
      </c>
    </row>
    <row r="93" spans="1:38" x14ac:dyDescent="0.25">
      <c r="A93" s="1">
        <v>-90</v>
      </c>
      <c r="B93" s="5">
        <v>1.204</v>
      </c>
      <c r="C93" s="1">
        <v>1.238</v>
      </c>
      <c r="D93" s="1">
        <v>1.3460000000000001</v>
      </c>
      <c r="E93" s="1">
        <v>1.448</v>
      </c>
      <c r="F93" s="1">
        <v>1.407</v>
      </c>
      <c r="G93" s="1">
        <v>1.3680000000000001</v>
      </c>
      <c r="H93" s="1">
        <v>1.5529999999999999</v>
      </c>
      <c r="I93" s="1">
        <v>1.7110000000000001</v>
      </c>
      <c r="J93" s="1">
        <v>1.7410000000000001</v>
      </c>
      <c r="K93" s="1">
        <v>1.8640000000000001</v>
      </c>
      <c r="L93" s="1">
        <v>1.917</v>
      </c>
      <c r="M93" s="1">
        <v>2.0350000000000001</v>
      </c>
      <c r="N93" s="1">
        <v>2.3340000000000001</v>
      </c>
      <c r="O93" s="1">
        <v>2.468</v>
      </c>
      <c r="P93" s="1">
        <v>2.3919999999999999</v>
      </c>
      <c r="Q93" s="1">
        <v>1.8280000000000001</v>
      </c>
      <c r="R93" s="1">
        <v>1.532</v>
      </c>
      <c r="S93" s="1">
        <v>1.2410000000000001</v>
      </c>
      <c r="T93" s="1">
        <v>0.93400000000000005</v>
      </c>
      <c r="AD93">
        <f t="shared" si="9"/>
        <v>181.00920201614625</v>
      </c>
      <c r="AH93">
        <f t="shared" si="5"/>
        <v>4.1296198890762026E-2</v>
      </c>
      <c r="AI93">
        <f t="shared" si="6"/>
        <v>1.3403399772193769E-3</v>
      </c>
      <c r="AK93">
        <f t="shared" si="7"/>
        <v>0.18564934688662926</v>
      </c>
      <c r="AL93">
        <f t="shared" si="8"/>
        <v>-6.6148319828565398</v>
      </c>
    </row>
    <row r="94" spans="1:38" x14ac:dyDescent="0.25">
      <c r="A94" s="1">
        <v>-89</v>
      </c>
      <c r="B94" s="5">
        <v>1.22</v>
      </c>
      <c r="C94" s="1">
        <v>1.26</v>
      </c>
      <c r="D94" s="1">
        <v>1.37</v>
      </c>
      <c r="E94" s="1">
        <v>1.476</v>
      </c>
      <c r="F94" s="1">
        <v>1.44</v>
      </c>
      <c r="G94" s="1">
        <v>1.3919999999999999</v>
      </c>
      <c r="H94" s="1">
        <v>1.58</v>
      </c>
      <c r="I94" s="1">
        <v>1.726</v>
      </c>
      <c r="J94" s="1">
        <v>1.7569999999999999</v>
      </c>
      <c r="K94" s="1">
        <v>1.9259999999999999</v>
      </c>
      <c r="L94" s="1">
        <v>2.0030000000000001</v>
      </c>
      <c r="M94" s="1">
        <v>1.96</v>
      </c>
      <c r="N94" s="1">
        <v>2.4820000000000002</v>
      </c>
      <c r="O94" s="1">
        <v>2.5259999999999998</v>
      </c>
      <c r="P94" s="1">
        <v>2.3330000000000002</v>
      </c>
      <c r="Q94" s="1">
        <v>1.883</v>
      </c>
      <c r="R94" s="1">
        <v>1.5680000000000001</v>
      </c>
      <c r="S94" s="1">
        <v>1.181</v>
      </c>
      <c r="T94" s="1">
        <v>0.97499999999999998</v>
      </c>
      <c r="AD94">
        <f t="shared" si="9"/>
        <v>61.227869382291381</v>
      </c>
      <c r="AH94">
        <f t="shared" si="5"/>
        <v>4.0666263433463148E-2</v>
      </c>
      <c r="AI94">
        <f t="shared" si="6"/>
        <v>1.3326095061065414E-3</v>
      </c>
      <c r="AK94">
        <f t="shared" si="7"/>
        <v>0.19885085874516517</v>
      </c>
      <c r="AL94">
        <f t="shared" si="8"/>
        <v>-6.6206162243579474</v>
      </c>
    </row>
    <row r="95" spans="1:38" x14ac:dyDescent="0.25">
      <c r="A95" s="1">
        <v>-88</v>
      </c>
      <c r="B95" s="5">
        <v>1.24</v>
      </c>
      <c r="C95" s="1">
        <v>1.28</v>
      </c>
      <c r="D95" s="1">
        <v>1.39</v>
      </c>
      <c r="E95" s="1">
        <v>1.4950000000000001</v>
      </c>
      <c r="F95" s="1">
        <v>1.4570000000000001</v>
      </c>
      <c r="G95" s="1">
        <v>1.403</v>
      </c>
      <c r="H95" s="1">
        <v>1.601</v>
      </c>
      <c r="I95" s="1">
        <v>1.768</v>
      </c>
      <c r="J95" s="1">
        <v>1.7889999999999999</v>
      </c>
      <c r="K95" s="1">
        <v>1.9119999999999999</v>
      </c>
      <c r="L95" s="1">
        <v>2.0550000000000002</v>
      </c>
      <c r="M95" s="1">
        <v>1.978</v>
      </c>
      <c r="N95" s="1">
        <v>2.383</v>
      </c>
      <c r="O95" s="1">
        <v>2.605</v>
      </c>
      <c r="P95" s="1">
        <v>2.3340000000000001</v>
      </c>
      <c r="Q95" s="1">
        <v>1.8440000000000001</v>
      </c>
      <c r="R95" s="1">
        <v>1.5349999999999999</v>
      </c>
      <c r="S95" s="1">
        <v>1.228</v>
      </c>
      <c r="T95" s="1">
        <v>1.006</v>
      </c>
      <c r="AD95">
        <f t="shared" si="9"/>
        <v>7.8339538109414852E-2</v>
      </c>
      <c r="AH95">
        <f t="shared" si="5"/>
        <v>4.003322385224857E-2</v>
      </c>
      <c r="AI95">
        <f t="shared" si="6"/>
        <v>1.3248409416621067E-3</v>
      </c>
      <c r="AK95">
        <f t="shared" si="7"/>
        <v>0.21511137961694549</v>
      </c>
      <c r="AL95">
        <f t="shared" si="8"/>
        <v>-6.6264628707784112</v>
      </c>
    </row>
    <row r="96" spans="1:38" x14ac:dyDescent="0.25">
      <c r="A96" s="1">
        <v>-87</v>
      </c>
      <c r="B96" s="5">
        <v>1.2569999999999999</v>
      </c>
      <c r="C96" s="1">
        <v>1.302</v>
      </c>
      <c r="D96" s="1">
        <v>1.415</v>
      </c>
      <c r="E96" s="1">
        <v>1.5209999999999999</v>
      </c>
      <c r="F96" s="1">
        <v>1.4850000000000001</v>
      </c>
      <c r="G96" s="1">
        <v>1.4379999999999999</v>
      </c>
      <c r="H96" s="1">
        <v>1.639</v>
      </c>
      <c r="I96" s="1">
        <v>1.81</v>
      </c>
      <c r="J96" s="1">
        <v>1.835</v>
      </c>
      <c r="K96" s="1">
        <v>1.9370000000000001</v>
      </c>
      <c r="L96" s="1">
        <v>2.0590000000000002</v>
      </c>
      <c r="M96" s="1">
        <v>2.04</v>
      </c>
      <c r="N96" s="1">
        <v>2.4049999999999998</v>
      </c>
      <c r="O96" s="1">
        <v>2.5299999999999998</v>
      </c>
      <c r="P96" s="1">
        <v>2.36</v>
      </c>
      <c r="Q96" s="1">
        <v>1.883</v>
      </c>
      <c r="R96" s="1">
        <v>1.542</v>
      </c>
      <c r="S96" s="1">
        <v>1.2569999999999999</v>
      </c>
      <c r="T96" s="1">
        <v>1.0129999999999999</v>
      </c>
      <c r="AD96">
        <f t="shared" si="9"/>
        <v>53.781208216836006</v>
      </c>
      <c r="AH96">
        <f t="shared" si="5"/>
        <v>3.9397277902692721E-2</v>
      </c>
      <c r="AI96">
        <f t="shared" si="6"/>
        <v>1.3170367107120879E-3</v>
      </c>
      <c r="AK96">
        <f t="shared" si="7"/>
        <v>0.22872792960811028</v>
      </c>
      <c r="AL96">
        <f t="shared" si="8"/>
        <v>-6.63237098211283</v>
      </c>
    </row>
    <row r="97" spans="1:38" x14ac:dyDescent="0.25">
      <c r="A97" s="1">
        <v>-86</v>
      </c>
      <c r="B97" s="5">
        <v>1.2769999999999999</v>
      </c>
      <c r="C97" s="1">
        <v>1.325</v>
      </c>
      <c r="D97" s="1">
        <v>1.4430000000000001</v>
      </c>
      <c r="E97" s="1">
        <v>1.5589999999999999</v>
      </c>
      <c r="F97" s="1">
        <v>1.5229999999999999</v>
      </c>
      <c r="G97" s="1">
        <v>1.4690000000000001</v>
      </c>
      <c r="H97" s="1">
        <v>1.6539999999999999</v>
      </c>
      <c r="I97" s="1">
        <v>1.829</v>
      </c>
      <c r="J97" s="1">
        <v>1.8680000000000001</v>
      </c>
      <c r="K97" s="1">
        <v>1.9239999999999999</v>
      </c>
      <c r="L97" s="1">
        <v>2.0870000000000002</v>
      </c>
      <c r="M97" s="1">
        <v>2.1139999999999999</v>
      </c>
      <c r="N97" s="1">
        <v>2.5390000000000001</v>
      </c>
      <c r="O97" s="1">
        <v>2.4430000000000001</v>
      </c>
      <c r="P97" s="1">
        <v>2.1960000000000002</v>
      </c>
      <c r="Q97" s="1">
        <v>1.8560000000000001</v>
      </c>
      <c r="R97" s="1">
        <v>1.655</v>
      </c>
      <c r="S97" s="1">
        <v>1.288</v>
      </c>
      <c r="T97" s="1">
        <v>1.0069999999999999</v>
      </c>
      <c r="AD97">
        <f t="shared" si="9"/>
        <v>172.96230561871772</v>
      </c>
      <c r="AH97">
        <f t="shared" si="5"/>
        <v>3.8758627500477434E-2</v>
      </c>
      <c r="AI97">
        <f t="shared" si="6"/>
        <v>1.3091992911346984E-3</v>
      </c>
      <c r="AK97">
        <f t="shared" si="7"/>
        <v>0.24451357705040216</v>
      </c>
      <c r="AL97">
        <f t="shared" si="8"/>
        <v>-6.6383395567866019</v>
      </c>
    </row>
    <row r="98" spans="1:38" x14ac:dyDescent="0.25">
      <c r="A98" s="1">
        <v>-85</v>
      </c>
      <c r="B98" s="5">
        <v>1.304</v>
      </c>
      <c r="C98" s="1">
        <v>1.349</v>
      </c>
      <c r="D98" s="1">
        <v>1.4730000000000001</v>
      </c>
      <c r="E98" s="1">
        <v>1.591</v>
      </c>
      <c r="F98" s="1">
        <v>1.55</v>
      </c>
      <c r="G98" s="1">
        <v>1.486</v>
      </c>
      <c r="H98" s="1">
        <v>1.68</v>
      </c>
      <c r="I98" s="1">
        <v>1.8520000000000001</v>
      </c>
      <c r="J98" s="1">
        <v>1.9330000000000001</v>
      </c>
      <c r="K98" s="1">
        <v>2.0030000000000001</v>
      </c>
      <c r="L98" s="1">
        <v>2.1080000000000001</v>
      </c>
      <c r="M98" s="1">
        <v>2.3149999999999999</v>
      </c>
      <c r="N98" s="1">
        <v>2.6440000000000001</v>
      </c>
      <c r="O98" s="1">
        <v>2.4510000000000001</v>
      </c>
      <c r="P98" s="1">
        <v>2.258</v>
      </c>
      <c r="Q98" s="1">
        <v>1.9079999999999999</v>
      </c>
      <c r="R98" s="1">
        <v>1.6679999999999999</v>
      </c>
      <c r="S98" s="1">
        <v>1.3460000000000001</v>
      </c>
      <c r="T98" s="1">
        <v>0.98</v>
      </c>
      <c r="AD98">
        <f t="shared" si="9"/>
        <v>248.04708042425523</v>
      </c>
      <c r="AH98">
        <f t="shared" si="5"/>
        <v>3.8117478646525031E-2</v>
      </c>
      <c r="AI98">
        <f t="shared" si="6"/>
        <v>1.3013312109415953E-3</v>
      </c>
      <c r="AK98">
        <f t="shared" si="7"/>
        <v>0.26543646350446126</v>
      </c>
      <c r="AL98">
        <f t="shared" si="8"/>
        <v>-6.6443675300370044</v>
      </c>
    </row>
    <row r="99" spans="1:38" x14ac:dyDescent="0.25">
      <c r="A99" s="1">
        <v>-84</v>
      </c>
      <c r="B99" s="5">
        <v>1.323</v>
      </c>
      <c r="C99" s="1">
        <v>1.371</v>
      </c>
      <c r="D99" s="1">
        <v>1.4990000000000001</v>
      </c>
      <c r="E99" s="1">
        <v>1.619</v>
      </c>
      <c r="F99" s="1">
        <v>1.58</v>
      </c>
      <c r="G99" s="1">
        <v>1.5129999999999999</v>
      </c>
      <c r="H99" s="1">
        <v>1.722</v>
      </c>
      <c r="I99" s="1">
        <v>1.899</v>
      </c>
      <c r="J99" s="1">
        <v>1.9770000000000001</v>
      </c>
      <c r="K99" s="1">
        <v>2.0670000000000002</v>
      </c>
      <c r="L99" s="1">
        <v>2.0739999999999998</v>
      </c>
      <c r="M99" s="1">
        <v>2.27</v>
      </c>
      <c r="N99" s="1">
        <v>2.7090000000000001</v>
      </c>
      <c r="O99" s="1">
        <v>2.4180000000000001</v>
      </c>
      <c r="P99" s="1">
        <v>2.2480000000000002</v>
      </c>
      <c r="Q99" s="1">
        <v>2.0169999999999999</v>
      </c>
      <c r="R99" s="1">
        <v>1.7190000000000001</v>
      </c>
      <c r="S99" s="1">
        <v>1.3049999999999999</v>
      </c>
      <c r="T99" s="1">
        <v>1.071</v>
      </c>
      <c r="AD99">
        <f t="shared" si="9"/>
        <v>210.00293694841736</v>
      </c>
      <c r="AH99">
        <f t="shared" si="5"/>
        <v>3.747404134559313E-2</v>
      </c>
      <c r="AI99">
        <f t="shared" si="6"/>
        <v>1.2934350472788871E-3</v>
      </c>
      <c r="AK99">
        <f t="shared" si="7"/>
        <v>0.27990188513281861</v>
      </c>
      <c r="AL99">
        <f t="shared" si="8"/>
        <v>-6.6504537723041421</v>
      </c>
    </row>
    <row r="100" spans="1:38" x14ac:dyDescent="0.25">
      <c r="A100" s="1">
        <v>-83</v>
      </c>
      <c r="B100" s="5">
        <v>1.3540000000000001</v>
      </c>
      <c r="C100" s="1">
        <v>1.4</v>
      </c>
      <c r="D100" s="1">
        <v>1.5289999999999999</v>
      </c>
      <c r="E100" s="1">
        <v>1.6479999999999999</v>
      </c>
      <c r="F100" s="1">
        <v>1.607</v>
      </c>
      <c r="G100" s="1">
        <v>1.5620000000000001</v>
      </c>
      <c r="H100" s="1">
        <v>1.77</v>
      </c>
      <c r="I100" s="1">
        <v>1.9239999999999999</v>
      </c>
      <c r="J100" s="1">
        <v>2.0049999999999999</v>
      </c>
      <c r="K100" s="1">
        <v>2.1379999999999999</v>
      </c>
      <c r="L100" s="1">
        <v>2.1709999999999998</v>
      </c>
      <c r="M100" s="1">
        <v>2.3460000000000001</v>
      </c>
      <c r="N100" s="1">
        <v>2.774</v>
      </c>
      <c r="O100" s="1">
        <v>2.4620000000000002</v>
      </c>
      <c r="P100" s="1">
        <v>2.3359999999999999</v>
      </c>
      <c r="Q100" s="1">
        <v>2.0649999999999999</v>
      </c>
      <c r="R100" s="1">
        <v>1.732</v>
      </c>
      <c r="S100" s="1">
        <v>1.3069999999999999</v>
      </c>
      <c r="T100" s="1">
        <v>1.1180000000000001</v>
      </c>
      <c r="AD100">
        <f t="shared" si="9"/>
        <v>93.807485253332743</v>
      </c>
      <c r="AH100">
        <f t="shared" si="5"/>
        <v>3.6828529518405324E-2</v>
      </c>
      <c r="AI100">
        <f t="shared" si="6"/>
        <v>1.2855134253488146E-3</v>
      </c>
      <c r="AK100">
        <f t="shared" si="7"/>
        <v>0.3030631744900833</v>
      </c>
      <c r="AL100">
        <f t="shared" si="8"/>
        <v>-6.6565970876342844</v>
      </c>
    </row>
    <row r="101" spans="1:38" x14ac:dyDescent="0.25">
      <c r="A101" s="1">
        <v>-82</v>
      </c>
      <c r="B101" s="5">
        <v>1.381</v>
      </c>
      <c r="C101" s="1">
        <v>1.431</v>
      </c>
      <c r="D101" s="1">
        <v>1.5649999999999999</v>
      </c>
      <c r="E101" s="1">
        <v>1.681</v>
      </c>
      <c r="F101" s="1">
        <v>1.647</v>
      </c>
      <c r="G101" s="1">
        <v>1.587</v>
      </c>
      <c r="H101" s="1">
        <v>1.8160000000000001</v>
      </c>
      <c r="I101" s="1">
        <v>1.9770000000000001</v>
      </c>
      <c r="J101" s="1">
        <v>2.0230000000000001</v>
      </c>
      <c r="K101" s="1">
        <v>2.1829999999999998</v>
      </c>
      <c r="L101" s="1">
        <v>2.165</v>
      </c>
      <c r="M101" s="1">
        <v>2.3530000000000002</v>
      </c>
      <c r="N101" s="1">
        <v>2.8730000000000002</v>
      </c>
      <c r="O101" s="1">
        <v>2.532</v>
      </c>
      <c r="P101" s="1">
        <v>2.4689999999999999</v>
      </c>
      <c r="Q101" s="1">
        <v>2.0569999999999999</v>
      </c>
      <c r="R101" s="1">
        <v>1.7529999999999999</v>
      </c>
      <c r="S101" s="1">
        <v>1.3320000000000001</v>
      </c>
      <c r="T101" s="1">
        <v>1.1579999999999999</v>
      </c>
      <c r="AD101">
        <f t="shared" si="9"/>
        <v>6.2902877646821009</v>
      </c>
      <c r="AH101">
        <f t="shared" si="5"/>
        <v>3.618116090740911E-2</v>
      </c>
      <c r="AI101">
        <f t="shared" si="6"/>
        <v>1.2775690172532274E-3</v>
      </c>
      <c r="AK101">
        <f t="shared" si="7"/>
        <v>0.32280787442715508</v>
      </c>
      <c r="AL101">
        <f t="shared" si="8"/>
        <v>-6.6627962120985806</v>
      </c>
    </row>
    <row r="102" spans="1:38" x14ac:dyDescent="0.25">
      <c r="A102" s="1">
        <v>-81</v>
      </c>
      <c r="B102" s="5">
        <v>1.409</v>
      </c>
      <c r="C102" s="1">
        <v>1.4570000000000001</v>
      </c>
      <c r="D102" s="1">
        <v>1.593</v>
      </c>
      <c r="E102" s="1">
        <v>1.7270000000000001</v>
      </c>
      <c r="F102" s="1">
        <v>1.67</v>
      </c>
      <c r="G102" s="1">
        <v>1.623</v>
      </c>
      <c r="H102" s="1">
        <v>1.845</v>
      </c>
      <c r="I102" s="1">
        <v>2.0390000000000001</v>
      </c>
      <c r="J102" s="1">
        <v>2.032</v>
      </c>
      <c r="K102" s="1">
        <v>2.242</v>
      </c>
      <c r="L102" s="1">
        <v>2.254</v>
      </c>
      <c r="M102" s="1">
        <v>2.4119999999999999</v>
      </c>
      <c r="N102" s="1">
        <v>2.8820000000000001</v>
      </c>
      <c r="O102" s="1">
        <v>2.7</v>
      </c>
      <c r="P102" s="1">
        <v>2.5680000000000001</v>
      </c>
      <c r="Q102" s="1">
        <v>2.0619999999999998</v>
      </c>
      <c r="R102" s="1">
        <v>1.74</v>
      </c>
      <c r="S102" s="1">
        <v>1.357</v>
      </c>
      <c r="T102" s="1">
        <v>1.218</v>
      </c>
      <c r="AD102">
        <f t="shared" si="9"/>
        <v>27.914252247296101</v>
      </c>
      <c r="AH102">
        <f t="shared" si="5"/>
        <v>3.5532156976266625E-2</v>
      </c>
      <c r="AI102">
        <f t="shared" si="6"/>
        <v>1.2696045407601488E-3</v>
      </c>
      <c r="AK102">
        <f t="shared" si="7"/>
        <v>0.34288023291654318</v>
      </c>
      <c r="AL102">
        <f t="shared" si="8"/>
        <v>-6.6690498122303126</v>
      </c>
    </row>
    <row r="103" spans="1:38" x14ac:dyDescent="0.25">
      <c r="A103" s="1">
        <v>-80</v>
      </c>
      <c r="B103" s="5">
        <v>1.4419999999999999</v>
      </c>
      <c r="C103" s="1">
        <v>1.4850000000000001</v>
      </c>
      <c r="D103" s="1">
        <v>1.627</v>
      </c>
      <c r="E103" s="1">
        <v>1.7529999999999999</v>
      </c>
      <c r="F103" s="1">
        <v>1.7110000000000001</v>
      </c>
      <c r="G103" s="1">
        <v>1.6479999999999999</v>
      </c>
      <c r="H103" s="1">
        <v>1.867</v>
      </c>
      <c r="I103" s="1">
        <v>2.0649999999999999</v>
      </c>
      <c r="J103" s="1">
        <v>2.0840000000000001</v>
      </c>
      <c r="K103" s="1">
        <v>2.27</v>
      </c>
      <c r="L103" s="1">
        <v>2.3450000000000002</v>
      </c>
      <c r="M103" s="1">
        <v>2.4239999999999999</v>
      </c>
      <c r="N103" s="1">
        <v>2.9860000000000002</v>
      </c>
      <c r="O103" s="1">
        <v>2.9159999999999999</v>
      </c>
      <c r="P103" s="1">
        <v>2.6749999999999998</v>
      </c>
      <c r="Q103" s="1">
        <v>2.1589999999999998</v>
      </c>
      <c r="R103" s="1">
        <v>1.6879999999999999</v>
      </c>
      <c r="S103" s="1">
        <v>1.379</v>
      </c>
      <c r="T103" s="1">
        <v>1.2769999999999999</v>
      </c>
      <c r="AD103">
        <f t="shared" si="9"/>
        <v>138.79840547988096</v>
      </c>
      <c r="AH103">
        <f t="shared" si="5"/>
        <v>3.488174280319975E-2</v>
      </c>
      <c r="AI103">
        <f t="shared" si="6"/>
        <v>1.2616227579949238E-3</v>
      </c>
      <c r="AK103">
        <f t="shared" si="7"/>
        <v>0.36603103886275729</v>
      </c>
      <c r="AL103">
        <f t="shared" si="8"/>
        <v>-6.6753564834840722</v>
      </c>
    </row>
    <row r="104" spans="1:38" x14ac:dyDescent="0.25">
      <c r="A104" s="1">
        <v>-79</v>
      </c>
      <c r="B104" s="5">
        <v>1.47</v>
      </c>
      <c r="C104" s="1">
        <v>1.5229999999999999</v>
      </c>
      <c r="D104" s="1">
        <v>1.667</v>
      </c>
      <c r="E104" s="1">
        <v>1.786</v>
      </c>
      <c r="F104" s="1">
        <v>1.766</v>
      </c>
      <c r="G104" s="1">
        <v>1.673</v>
      </c>
      <c r="H104" s="1">
        <v>1.887</v>
      </c>
      <c r="I104" s="1">
        <v>2.0950000000000002</v>
      </c>
      <c r="J104" s="1">
        <v>2.1469999999999998</v>
      </c>
      <c r="K104" s="1">
        <v>2.2749999999999999</v>
      </c>
      <c r="L104" s="1">
        <v>2.4769999999999999</v>
      </c>
      <c r="M104" s="1">
        <v>2.52</v>
      </c>
      <c r="N104" s="1">
        <v>2.9710000000000001</v>
      </c>
      <c r="O104" s="1">
        <v>3.0209999999999999</v>
      </c>
      <c r="P104" s="1">
        <v>2.7530000000000001</v>
      </c>
      <c r="Q104" s="1">
        <v>2.2610000000000001</v>
      </c>
      <c r="R104" s="1">
        <v>1.6839999999999999</v>
      </c>
      <c r="S104" s="1">
        <v>1.4039999999999999</v>
      </c>
      <c r="T104" s="1">
        <v>1.27</v>
      </c>
      <c r="AD104">
        <f t="shared" si="9"/>
        <v>236.99636834887039</v>
      </c>
      <c r="AH104">
        <f t="shared" si="5"/>
        <v>3.4230146968325152E-2</v>
      </c>
      <c r="AI104">
        <f t="shared" si="6"/>
        <v>1.2536264740576125E-3</v>
      </c>
      <c r="AK104">
        <f t="shared" si="7"/>
        <v>0.38526240079064489</v>
      </c>
      <c r="AL104">
        <f t="shared" si="8"/>
        <v>-6.6817147487204283</v>
      </c>
    </row>
    <row r="105" spans="1:38" x14ac:dyDescent="0.25">
      <c r="A105" s="1">
        <v>-78</v>
      </c>
      <c r="B105" s="5">
        <v>1.504</v>
      </c>
      <c r="C105" s="1">
        <v>1.5509999999999999</v>
      </c>
      <c r="D105" s="1">
        <v>1.7070000000000001</v>
      </c>
      <c r="E105" s="1">
        <v>1.831</v>
      </c>
      <c r="F105" s="1">
        <v>1.798</v>
      </c>
      <c r="G105" s="1">
        <v>1.7250000000000001</v>
      </c>
      <c r="H105" s="1">
        <v>1.94</v>
      </c>
      <c r="I105" s="1">
        <v>2.141</v>
      </c>
      <c r="J105" s="1">
        <v>2.214</v>
      </c>
      <c r="K105" s="1">
        <v>2.2549999999999999</v>
      </c>
      <c r="L105" s="1">
        <v>2.5089999999999999</v>
      </c>
      <c r="M105" s="1">
        <v>2.5459999999999998</v>
      </c>
      <c r="N105" s="1">
        <v>2.9169999999999998</v>
      </c>
      <c r="O105" s="1">
        <v>3.06</v>
      </c>
      <c r="P105" s="1">
        <v>2.7160000000000002</v>
      </c>
      <c r="Q105" s="1">
        <v>2.3380000000000001</v>
      </c>
      <c r="R105" s="1">
        <v>1.7370000000000001</v>
      </c>
      <c r="S105" s="1">
        <v>1.4430000000000001</v>
      </c>
      <c r="T105" s="1">
        <v>1.2749999999999999</v>
      </c>
      <c r="AD105">
        <f t="shared" si="9"/>
        <v>232.22538665562348</v>
      </c>
      <c r="AH105">
        <f t="shared" si="5"/>
        <v>3.3577601435129459E-2</v>
      </c>
      <c r="AI105">
        <f t="shared" si="6"/>
        <v>1.2456185355684702E-3</v>
      </c>
      <c r="AK105">
        <f t="shared" si="7"/>
        <v>0.4081282255276481</v>
      </c>
      <c r="AL105">
        <f t="shared" si="8"/>
        <v>-6.6881230567198875</v>
      </c>
    </row>
    <row r="106" spans="1:38" x14ac:dyDescent="0.25">
      <c r="A106" s="1">
        <v>-77</v>
      </c>
      <c r="B106" s="5">
        <v>1.536</v>
      </c>
      <c r="C106" s="1">
        <v>1.583</v>
      </c>
      <c r="D106" s="1">
        <v>1.7390000000000001</v>
      </c>
      <c r="E106" s="1">
        <v>1.877</v>
      </c>
      <c r="F106" s="1">
        <v>1.8180000000000001</v>
      </c>
      <c r="G106" s="1">
        <v>1.7609999999999999</v>
      </c>
      <c r="H106" s="1">
        <v>2.0049999999999999</v>
      </c>
      <c r="I106" s="1">
        <v>2.1819999999999999</v>
      </c>
      <c r="J106" s="1">
        <v>2.2850000000000001</v>
      </c>
      <c r="K106" s="1">
        <v>2.3220000000000001</v>
      </c>
      <c r="L106" s="1">
        <v>2.4860000000000002</v>
      </c>
      <c r="M106" s="1">
        <v>2.4700000000000002</v>
      </c>
      <c r="N106" s="1">
        <v>2.7719999999999998</v>
      </c>
      <c r="O106" s="1">
        <v>3.09</v>
      </c>
      <c r="P106" s="1">
        <v>2.7450000000000001</v>
      </c>
      <c r="Q106" s="1">
        <v>2.3639999999999999</v>
      </c>
      <c r="R106" s="1">
        <v>1.9139999999999999</v>
      </c>
      <c r="S106" s="1">
        <v>1.5309999999999999</v>
      </c>
      <c r="T106" s="1">
        <v>1.288</v>
      </c>
      <c r="AD106">
        <f t="shared" si="9"/>
        <v>128.87187896640205</v>
      </c>
      <c r="AH106">
        <f t="shared" si="5"/>
        <v>3.292434142624745E-2</v>
      </c>
      <c r="AI106">
        <f t="shared" si="6"/>
        <v>1.237601829143518E-3</v>
      </c>
      <c r="AK106">
        <f t="shared" si="7"/>
        <v>0.42918163472548043</v>
      </c>
      <c r="AL106">
        <f t="shared" si="8"/>
        <v>-6.6945797807301703</v>
      </c>
    </row>
    <row r="107" spans="1:38" x14ac:dyDescent="0.25">
      <c r="A107" s="1">
        <v>-76</v>
      </c>
      <c r="B107" s="5">
        <v>1.5680000000000001</v>
      </c>
      <c r="C107" s="1">
        <v>1.6240000000000001</v>
      </c>
      <c r="D107" s="1">
        <v>1.784</v>
      </c>
      <c r="E107" s="1">
        <v>1.919</v>
      </c>
      <c r="F107" s="1">
        <v>1.8680000000000001</v>
      </c>
      <c r="G107" s="1">
        <v>1.8160000000000001</v>
      </c>
      <c r="H107" s="1">
        <v>2.0510000000000002</v>
      </c>
      <c r="I107" s="1">
        <v>2.222</v>
      </c>
      <c r="J107" s="1">
        <v>2.327</v>
      </c>
      <c r="K107" s="1">
        <v>2.4239999999999999</v>
      </c>
      <c r="L107" s="1">
        <v>2.5179999999999998</v>
      </c>
      <c r="M107" s="1">
        <v>2.5720000000000001</v>
      </c>
      <c r="N107" s="1">
        <v>2.9</v>
      </c>
      <c r="O107" s="1">
        <v>3.1120000000000001</v>
      </c>
      <c r="P107" s="1">
        <v>2.8690000000000002</v>
      </c>
      <c r="Q107" s="1">
        <v>2.42</v>
      </c>
      <c r="R107" s="1">
        <v>1.982</v>
      </c>
      <c r="S107" s="1">
        <v>1.554</v>
      </c>
      <c r="T107" s="1">
        <v>1.292</v>
      </c>
      <c r="AD107">
        <f t="shared" si="9"/>
        <v>21.958583611555284</v>
      </c>
      <c r="AH107">
        <f t="shared" si="5"/>
        <v>3.2270605293719459E-2</v>
      </c>
      <c r="AI107">
        <f t="shared" si="6"/>
        <v>1.2295792798023614E-3</v>
      </c>
      <c r="AK107">
        <f t="shared" si="7"/>
        <v>0.44980092192821614</v>
      </c>
      <c r="AL107">
        <f t="shared" si="8"/>
        <v>-6.701083217051063</v>
      </c>
    </row>
    <row r="108" spans="1:38" x14ac:dyDescent="0.25">
      <c r="A108" s="1">
        <v>-75</v>
      </c>
      <c r="B108" s="5">
        <v>1.605</v>
      </c>
      <c r="C108" s="1">
        <v>1.659</v>
      </c>
      <c r="D108" s="1">
        <v>1.825</v>
      </c>
      <c r="E108" s="1">
        <v>1.96</v>
      </c>
      <c r="F108" s="1">
        <v>1.9159999999999999</v>
      </c>
      <c r="G108" s="1">
        <v>1.8420000000000001</v>
      </c>
      <c r="H108" s="1">
        <v>2.1040000000000001</v>
      </c>
      <c r="I108" s="1">
        <v>2.2879999999999998</v>
      </c>
      <c r="J108" s="1">
        <v>2.3530000000000002</v>
      </c>
      <c r="K108" s="1">
        <v>2.5129999999999999</v>
      </c>
      <c r="L108" s="1">
        <v>2.5630000000000002</v>
      </c>
      <c r="M108" s="1">
        <v>2.633</v>
      </c>
      <c r="N108" s="1">
        <v>3.2429999999999999</v>
      </c>
      <c r="O108" s="1">
        <v>3.0369999999999999</v>
      </c>
      <c r="P108" s="1">
        <v>2.8839999999999999</v>
      </c>
      <c r="Q108" s="1">
        <v>2.4950000000000001</v>
      </c>
      <c r="R108" s="1">
        <v>2.0089999999999999</v>
      </c>
      <c r="S108" s="1">
        <v>1.5529999999999999</v>
      </c>
      <c r="T108" s="1">
        <v>1.3029999999999999</v>
      </c>
      <c r="AD108">
        <f t="shared" si="9"/>
        <v>9.7810912844063367</v>
      </c>
      <c r="AH108">
        <f t="shared" si="5"/>
        <v>3.1616634383916389E-2</v>
      </c>
      <c r="AI108">
        <f t="shared" si="6"/>
        <v>1.2215538493105691E-3</v>
      </c>
      <c r="AK108">
        <f t="shared" si="7"/>
        <v>0.47312375658197919</v>
      </c>
      <c r="AL108">
        <f t="shared" si="8"/>
        <v>-6.7076315836613691</v>
      </c>
    </row>
    <row r="109" spans="1:38" x14ac:dyDescent="0.25">
      <c r="A109" s="1">
        <v>-74</v>
      </c>
      <c r="B109" s="5">
        <v>1.641</v>
      </c>
      <c r="C109" s="1">
        <v>1.702</v>
      </c>
      <c r="D109" s="1">
        <v>1.871</v>
      </c>
      <c r="E109" s="1">
        <v>2.0009999999999999</v>
      </c>
      <c r="F109" s="1">
        <v>1.9650000000000001</v>
      </c>
      <c r="G109" s="1">
        <v>1.883</v>
      </c>
      <c r="H109" s="1">
        <v>2.1280000000000001</v>
      </c>
      <c r="I109" s="1">
        <v>2.3639999999999999</v>
      </c>
      <c r="J109" s="1">
        <v>2.3719999999999999</v>
      </c>
      <c r="K109" s="1">
        <v>2.5910000000000002</v>
      </c>
      <c r="L109" s="1">
        <v>2.6150000000000002</v>
      </c>
      <c r="M109" s="1">
        <v>2.8479999999999999</v>
      </c>
      <c r="N109" s="1">
        <v>3.415</v>
      </c>
      <c r="O109" s="1">
        <v>3.0339999999999998</v>
      </c>
      <c r="P109" s="1">
        <v>2.9609999999999999</v>
      </c>
      <c r="Q109" s="1">
        <v>2.4460000000000002</v>
      </c>
      <c r="R109" s="1">
        <v>2.133</v>
      </c>
      <c r="S109" s="1">
        <v>1.5920000000000001</v>
      </c>
      <c r="T109" s="1">
        <v>1.3120000000000001</v>
      </c>
      <c r="AD109">
        <f t="shared" si="9"/>
        <v>103.5353322711528</v>
      </c>
      <c r="AH109">
        <f t="shared" si="5"/>
        <v>3.0962672897331258E-2</v>
      </c>
      <c r="AI109">
        <f t="shared" si="6"/>
        <v>1.2135285344590594E-3</v>
      </c>
      <c r="AK109">
        <f t="shared" si="7"/>
        <v>0.49530581210795388</v>
      </c>
      <c r="AL109">
        <f t="shared" si="8"/>
        <v>-6.7142230188927297</v>
      </c>
    </row>
    <row r="110" spans="1:38" x14ac:dyDescent="0.25">
      <c r="A110" s="1">
        <v>-73</v>
      </c>
      <c r="B110" s="5">
        <v>1.679</v>
      </c>
      <c r="C110" s="1">
        <v>1.746</v>
      </c>
      <c r="D110" s="1">
        <v>1.9079999999999999</v>
      </c>
      <c r="E110" s="1">
        <v>2.056</v>
      </c>
      <c r="F110" s="1">
        <v>2.0099999999999998</v>
      </c>
      <c r="G110" s="1">
        <v>1.931</v>
      </c>
      <c r="H110" s="1">
        <v>2.1720000000000002</v>
      </c>
      <c r="I110" s="1">
        <v>2.431</v>
      </c>
      <c r="J110" s="1">
        <v>2.41</v>
      </c>
      <c r="K110" s="1">
        <v>2.6640000000000001</v>
      </c>
      <c r="L110" s="1">
        <v>2.7</v>
      </c>
      <c r="M110" s="1">
        <v>2.9159999999999999</v>
      </c>
      <c r="N110" s="1">
        <v>3.5529999999999999</v>
      </c>
      <c r="O110" s="1">
        <v>3.1469999999999998</v>
      </c>
      <c r="P110" s="1">
        <v>3.093</v>
      </c>
      <c r="Q110" s="1">
        <v>2.5129999999999999</v>
      </c>
      <c r="R110" s="1">
        <v>2.2410000000000001</v>
      </c>
      <c r="S110" s="1">
        <v>1.677</v>
      </c>
      <c r="T110" s="1">
        <v>1.3280000000000001</v>
      </c>
      <c r="AD110">
        <f t="shared" si="9"/>
        <v>217.02408977841446</v>
      </c>
      <c r="AH110">
        <f t="shared" si="5"/>
        <v>3.0308967743447629E-2</v>
      </c>
      <c r="AI110">
        <f t="shared" si="6"/>
        <v>1.2055063652830649E-3</v>
      </c>
      <c r="AK110">
        <f t="shared" si="7"/>
        <v>0.51819837809540381</v>
      </c>
      <c r="AL110">
        <f t="shared" si="8"/>
        <v>-6.7208555801553587</v>
      </c>
    </row>
    <row r="111" spans="1:38" x14ac:dyDescent="0.25">
      <c r="A111" s="1">
        <v>-72</v>
      </c>
      <c r="B111" s="5">
        <v>1.7210000000000001</v>
      </c>
      <c r="C111" s="1">
        <v>1.7849999999999999</v>
      </c>
      <c r="D111" s="1">
        <v>1.9610000000000001</v>
      </c>
      <c r="E111" s="1">
        <v>2.1150000000000002</v>
      </c>
      <c r="F111" s="1">
        <v>2.0529999999999999</v>
      </c>
      <c r="G111" s="1">
        <v>1.9890000000000001</v>
      </c>
      <c r="H111" s="1">
        <v>2.242</v>
      </c>
      <c r="I111" s="1">
        <v>2.484</v>
      </c>
      <c r="J111" s="1">
        <v>2.4849999999999999</v>
      </c>
      <c r="K111" s="1">
        <v>2.6829999999999998</v>
      </c>
      <c r="L111" s="1">
        <v>2.7709999999999999</v>
      </c>
      <c r="M111" s="1">
        <v>2.9790000000000001</v>
      </c>
      <c r="N111" s="1">
        <v>3.61</v>
      </c>
      <c r="O111" s="1">
        <v>3.2250000000000001</v>
      </c>
      <c r="P111" s="1">
        <v>3.1360000000000001</v>
      </c>
      <c r="Q111" s="1">
        <v>2.5030000000000001</v>
      </c>
      <c r="R111" s="1">
        <v>2.2749999999999999</v>
      </c>
      <c r="S111" s="1">
        <v>1.67</v>
      </c>
      <c r="T111" s="1">
        <v>1.3779999999999999</v>
      </c>
      <c r="AD111">
        <f t="shared" si="9"/>
        <v>245.9063235342353</v>
      </c>
      <c r="AH111">
        <f t="shared" si="5"/>
        <v>2.9655768390904433E-2</v>
      </c>
      <c r="AI111">
        <f t="shared" si="6"/>
        <v>1.1974904032233801E-3</v>
      </c>
      <c r="AK111">
        <f t="shared" si="7"/>
        <v>0.54290551722940239</v>
      </c>
      <c r="AL111">
        <f t="shared" si="8"/>
        <v>-6.7275272427210195</v>
      </c>
    </row>
    <row r="112" spans="1:38" x14ac:dyDescent="0.25">
      <c r="A112" s="1">
        <v>-71</v>
      </c>
      <c r="B112" s="5">
        <v>1.762</v>
      </c>
      <c r="C112" s="1">
        <v>1.833</v>
      </c>
      <c r="D112" s="1">
        <v>2.0070000000000001</v>
      </c>
      <c r="E112" s="1">
        <v>2.1480000000000001</v>
      </c>
      <c r="F112" s="1">
        <v>2.1019999999999999</v>
      </c>
      <c r="G112" s="1">
        <v>2.0249999999999999</v>
      </c>
      <c r="H112" s="1">
        <v>2.306</v>
      </c>
      <c r="I112" s="1">
        <v>2.4969999999999999</v>
      </c>
      <c r="J112" s="1">
        <v>2.6019999999999999</v>
      </c>
      <c r="K112" s="1">
        <v>2.6760000000000002</v>
      </c>
      <c r="L112" s="1">
        <v>2.9060000000000001</v>
      </c>
      <c r="M112" s="1">
        <v>3.08</v>
      </c>
      <c r="N112" s="1">
        <v>3.6909999999999998</v>
      </c>
      <c r="O112" s="1">
        <v>3.375</v>
      </c>
      <c r="P112" s="1">
        <v>3.1629999999999998</v>
      </c>
      <c r="Q112" s="1">
        <v>2.4889999999999999</v>
      </c>
      <c r="R112" s="1">
        <v>2.1829999999999998</v>
      </c>
      <c r="S112" s="1">
        <v>1.752</v>
      </c>
      <c r="T112" s="1">
        <v>1.4590000000000001</v>
      </c>
      <c r="AD112">
        <f t="shared" si="9"/>
        <v>163.62784102075884</v>
      </c>
      <c r="AH112">
        <f t="shared" si="5"/>
        <v>2.9003326713185628E-2</v>
      </c>
      <c r="AI112">
        <f t="shared" si="6"/>
        <v>1.1894837392326879E-3</v>
      </c>
      <c r="AK112">
        <f t="shared" si="7"/>
        <v>0.5664495275139878</v>
      </c>
      <c r="AL112">
        <f t="shared" si="8"/>
        <v>-6.7342358985688513</v>
      </c>
    </row>
    <row r="113" spans="1:38" x14ac:dyDescent="0.25">
      <c r="A113" s="1">
        <v>-70</v>
      </c>
      <c r="B113" s="5">
        <v>1.806</v>
      </c>
      <c r="C113" s="1">
        <v>1.88</v>
      </c>
      <c r="D113" s="1">
        <v>2.0529999999999999</v>
      </c>
      <c r="E113" s="1">
        <v>2.2090000000000001</v>
      </c>
      <c r="F113" s="1">
        <v>2.1539999999999999</v>
      </c>
      <c r="G113" s="1">
        <v>2.077</v>
      </c>
      <c r="H113" s="1">
        <v>2.3719999999999999</v>
      </c>
      <c r="I113" s="1">
        <v>2.5379999999999998</v>
      </c>
      <c r="J113" s="1">
        <v>2.6619999999999999</v>
      </c>
      <c r="K113" s="1">
        <v>2.7269999999999999</v>
      </c>
      <c r="L113" s="1">
        <v>2.99</v>
      </c>
      <c r="M113" s="1">
        <v>2.9580000000000002</v>
      </c>
      <c r="N113" s="1">
        <v>3.6539999999999999</v>
      </c>
      <c r="O113" s="1">
        <v>3.5209999999999999</v>
      </c>
      <c r="P113" s="1">
        <v>3.226</v>
      </c>
      <c r="Q113" s="1">
        <v>2.69</v>
      </c>
      <c r="R113" s="1">
        <v>2.226</v>
      </c>
      <c r="S113" s="1">
        <v>1.748</v>
      </c>
      <c r="T113" s="1">
        <v>1.516</v>
      </c>
      <c r="AD113">
        <f t="shared" si="9"/>
        <v>45.835099614212517</v>
      </c>
      <c r="AH113">
        <f t="shared" si="5"/>
        <v>2.8351896830071034E-2</v>
      </c>
      <c r="AI113">
        <f t="shared" si="6"/>
        <v>1.1814894918298689E-3</v>
      </c>
      <c r="AK113">
        <f t="shared" si="7"/>
        <v>0.59111445499479376</v>
      </c>
      <c r="AL113">
        <f t="shared" si="8"/>
        <v>-6.7409793552999533</v>
      </c>
    </row>
    <row r="114" spans="1:38" x14ac:dyDescent="0.25">
      <c r="A114" s="1">
        <v>-69</v>
      </c>
      <c r="B114" s="5">
        <v>1.853</v>
      </c>
      <c r="C114" s="1">
        <v>1.9219999999999999</v>
      </c>
      <c r="D114" s="1">
        <v>2.1059999999999999</v>
      </c>
      <c r="E114" s="1">
        <v>2.274</v>
      </c>
      <c r="F114" s="1">
        <v>2.2149999999999999</v>
      </c>
      <c r="G114" s="1">
        <v>2.1379999999999999</v>
      </c>
      <c r="H114" s="1">
        <v>2.4</v>
      </c>
      <c r="I114" s="1">
        <v>2.649</v>
      </c>
      <c r="J114" s="1">
        <v>2.7429999999999999</v>
      </c>
      <c r="K114" s="1">
        <v>2.843</v>
      </c>
      <c r="L114" s="1">
        <v>3.0590000000000002</v>
      </c>
      <c r="M114" s="1">
        <v>2.952</v>
      </c>
      <c r="N114" s="1">
        <v>3.58</v>
      </c>
      <c r="O114" s="1">
        <v>3.722</v>
      </c>
      <c r="P114" s="1">
        <v>3.2970000000000002</v>
      </c>
      <c r="Q114" s="1">
        <v>2.8420000000000001</v>
      </c>
      <c r="R114" s="1">
        <v>2.1779999999999999</v>
      </c>
      <c r="S114" s="1">
        <v>1.7749999999999999</v>
      </c>
      <c r="T114" s="1">
        <v>1.5780000000000001</v>
      </c>
      <c r="AD114">
        <f t="shared" si="9"/>
        <v>0.82620253471604732</v>
      </c>
      <c r="AH114">
        <f t="shared" si="5"/>
        <v>2.7701734945092111E-2</v>
      </c>
      <c r="AI114">
        <f t="shared" si="6"/>
        <v>1.1735108051052834E-3</v>
      </c>
      <c r="AK114">
        <f t="shared" si="7"/>
        <v>0.61680594730322269</v>
      </c>
      <c r="AL114">
        <f t="shared" si="8"/>
        <v>-6.747755335126933</v>
      </c>
    </row>
    <row r="115" spans="1:38" x14ac:dyDescent="0.25">
      <c r="A115" s="1">
        <v>-68</v>
      </c>
      <c r="B115" s="5">
        <v>1.907</v>
      </c>
      <c r="C115" s="1">
        <v>1.9750000000000001</v>
      </c>
      <c r="D115" s="1">
        <v>2.1640000000000001</v>
      </c>
      <c r="E115" s="1">
        <v>2.3250000000000002</v>
      </c>
      <c r="F115" s="1">
        <v>2.2730000000000001</v>
      </c>
      <c r="G115" s="1">
        <v>2.1789999999999998</v>
      </c>
      <c r="H115" s="1">
        <v>2.456</v>
      </c>
      <c r="I115" s="1">
        <v>2.7450000000000001</v>
      </c>
      <c r="J115" s="1">
        <v>2.8029999999999999</v>
      </c>
      <c r="K115" s="1">
        <v>3.0089999999999999</v>
      </c>
      <c r="L115" s="1">
        <v>3.0760000000000001</v>
      </c>
      <c r="M115" s="1">
        <v>3.0609999999999999</v>
      </c>
      <c r="N115" s="1">
        <v>3.508</v>
      </c>
      <c r="O115" s="1">
        <v>3.8980000000000001</v>
      </c>
      <c r="P115" s="1">
        <v>3.4649999999999999</v>
      </c>
      <c r="Q115" s="1">
        <v>2.907</v>
      </c>
      <c r="R115" s="1">
        <v>2.15</v>
      </c>
      <c r="S115" s="1">
        <v>1.8660000000000001</v>
      </c>
      <c r="T115" s="1">
        <v>1.621</v>
      </c>
      <c r="AD115">
        <f t="shared" si="9"/>
        <v>69.982122187994904</v>
      </c>
      <c r="AH115">
        <f t="shared" si="5"/>
        <v>2.7053099179241962E-2</v>
      </c>
      <c r="AI115">
        <f t="shared" si="6"/>
        <v>1.1655508466800865E-3</v>
      </c>
      <c r="AK115">
        <f t="shared" si="7"/>
        <v>0.64553132661828205</v>
      </c>
      <c r="AL115">
        <f t="shared" si="8"/>
        <v>-6.7545614739449293</v>
      </c>
    </row>
    <row r="116" spans="1:38" x14ac:dyDescent="0.25">
      <c r="A116" s="1">
        <v>-67</v>
      </c>
      <c r="B116" s="5">
        <v>1.956</v>
      </c>
      <c r="C116" s="1">
        <v>2.024</v>
      </c>
      <c r="D116" s="1">
        <v>2.2120000000000002</v>
      </c>
      <c r="E116" s="1">
        <v>2.3780000000000001</v>
      </c>
      <c r="F116" s="1">
        <v>2.3199999999999998</v>
      </c>
      <c r="G116" s="1">
        <v>2.2440000000000002</v>
      </c>
      <c r="H116" s="1">
        <v>2.5190000000000001</v>
      </c>
      <c r="I116" s="1">
        <v>2.8130000000000002</v>
      </c>
      <c r="J116" s="1">
        <v>2.8319999999999999</v>
      </c>
      <c r="K116" s="1">
        <v>3.1150000000000002</v>
      </c>
      <c r="L116" s="1">
        <v>3.1629999999999998</v>
      </c>
      <c r="M116" s="1">
        <v>3.286</v>
      </c>
      <c r="N116" s="1">
        <v>3.7789999999999999</v>
      </c>
      <c r="O116" s="1">
        <v>3.9329999999999998</v>
      </c>
      <c r="P116" s="1">
        <v>3.512</v>
      </c>
      <c r="Q116" s="1">
        <v>2.976</v>
      </c>
      <c r="R116" s="1">
        <v>2.3540000000000001</v>
      </c>
      <c r="S116" s="1">
        <v>1.871</v>
      </c>
      <c r="T116" s="1">
        <v>1.6970000000000001</v>
      </c>
      <c r="AD116">
        <f t="shared" si="9"/>
        <v>189.72122497368815</v>
      </c>
      <c r="AH116">
        <f t="shared" si="5"/>
        <v>2.6406249401194695E-2</v>
      </c>
      <c r="AI116">
        <f t="shared" si="6"/>
        <v>1.1576128056227058E-3</v>
      </c>
      <c r="AK116">
        <f t="shared" si="7"/>
        <v>0.67090157161262554</v>
      </c>
      <c r="AL116">
        <f t="shared" si="8"/>
        <v>-6.7613953204909212</v>
      </c>
    </row>
    <row r="117" spans="1:38" x14ac:dyDescent="0.25">
      <c r="A117" s="1">
        <v>-66</v>
      </c>
      <c r="B117" s="5">
        <v>2.016</v>
      </c>
      <c r="C117" s="1">
        <v>2.081</v>
      </c>
      <c r="D117" s="1">
        <v>2.278</v>
      </c>
      <c r="E117" s="1">
        <v>2.4510000000000001</v>
      </c>
      <c r="F117" s="1">
        <v>2.3959999999999999</v>
      </c>
      <c r="G117" s="1">
        <v>2.2970000000000002</v>
      </c>
      <c r="H117" s="1">
        <v>2.6230000000000002</v>
      </c>
      <c r="I117" s="1">
        <v>2.8690000000000002</v>
      </c>
      <c r="J117" s="1">
        <v>2.8959999999999999</v>
      </c>
      <c r="K117" s="1">
        <v>3.137</v>
      </c>
      <c r="L117" s="1">
        <v>3.1989999999999998</v>
      </c>
      <c r="M117" s="1">
        <v>3.54</v>
      </c>
      <c r="N117" s="1">
        <v>4.1139999999999999</v>
      </c>
      <c r="O117" s="1">
        <v>3.9790000000000001</v>
      </c>
      <c r="P117" s="1">
        <v>3.61</v>
      </c>
      <c r="Q117" s="1">
        <v>3.121</v>
      </c>
      <c r="R117" s="1">
        <v>2.5720000000000001</v>
      </c>
      <c r="S117" s="1">
        <v>1.982</v>
      </c>
      <c r="T117" s="1">
        <v>1.647</v>
      </c>
      <c r="AD117">
        <f t="shared" si="9"/>
        <v>249.95593199579375</v>
      </c>
      <c r="AH117">
        <f t="shared" si="5"/>
        <v>2.5761447054293257E-2</v>
      </c>
      <c r="AI117">
        <f t="shared" si="6"/>
        <v>1.1496998903256627E-3</v>
      </c>
      <c r="AK117">
        <f t="shared" si="7"/>
        <v>0.70111535020912219</v>
      </c>
      <c r="AL117">
        <f t="shared" si="8"/>
        <v>-6.7682543355984581</v>
      </c>
    </row>
    <row r="118" spans="1:38" x14ac:dyDescent="0.25">
      <c r="A118" s="1">
        <v>-65</v>
      </c>
      <c r="B118" s="5">
        <v>2.0649999999999999</v>
      </c>
      <c r="C118" s="1">
        <v>2.137</v>
      </c>
      <c r="D118" s="1">
        <v>2.3359999999999999</v>
      </c>
      <c r="E118" s="1">
        <v>2.5169999999999999</v>
      </c>
      <c r="F118" s="1">
        <v>2.46</v>
      </c>
      <c r="G118" s="1">
        <v>2.3620000000000001</v>
      </c>
      <c r="H118" s="1">
        <v>2.6970000000000001</v>
      </c>
      <c r="I118" s="1">
        <v>2.9420000000000002</v>
      </c>
      <c r="J118" s="1">
        <v>3.012</v>
      </c>
      <c r="K118" s="1">
        <v>3.1829999999999998</v>
      </c>
      <c r="L118" s="1">
        <v>3.3079999999999998</v>
      </c>
      <c r="M118" s="1">
        <v>3.5960000000000001</v>
      </c>
      <c r="N118" s="1">
        <v>4.1440000000000001</v>
      </c>
      <c r="O118" s="1">
        <v>3.9140000000000001</v>
      </c>
      <c r="P118" s="1">
        <v>3.7330000000000001</v>
      </c>
      <c r="Q118" s="1">
        <v>3.2789999999999999</v>
      </c>
      <c r="R118" s="1">
        <v>2.5550000000000002</v>
      </c>
      <c r="S118" s="1">
        <v>2.02</v>
      </c>
      <c r="T118" s="1">
        <v>1.649</v>
      </c>
      <c r="AD118">
        <f t="shared" si="9"/>
        <v>195.30673140477151</v>
      </c>
      <c r="AH118">
        <f t="shared" si="5"/>
        <v>2.5118954980568476E-2</v>
      </c>
      <c r="AI118">
        <f t="shared" si="6"/>
        <v>1.1418153263459618E-3</v>
      </c>
      <c r="AK118">
        <f t="shared" si="7"/>
        <v>0.72513022641299607</v>
      </c>
      <c r="AL118">
        <f t="shared" si="8"/>
        <v>-6.77513589155524</v>
      </c>
    </row>
    <row r="119" spans="1:38" x14ac:dyDescent="0.25">
      <c r="A119" s="1">
        <v>-64</v>
      </c>
      <c r="B119" s="5">
        <v>2.1219999999999999</v>
      </c>
      <c r="C119" s="1">
        <v>2.1909999999999998</v>
      </c>
      <c r="D119" s="1">
        <v>2.4</v>
      </c>
      <c r="E119" s="1">
        <v>2.5819999999999999</v>
      </c>
      <c r="F119" s="1">
        <v>2.5139999999999998</v>
      </c>
      <c r="G119" s="1">
        <v>2.419</v>
      </c>
      <c r="H119" s="1">
        <v>2.7559999999999998</v>
      </c>
      <c r="I119" s="1">
        <v>3.0219999999999998</v>
      </c>
      <c r="J119" s="1">
        <v>3.129</v>
      </c>
      <c r="K119" s="1">
        <v>3.22</v>
      </c>
      <c r="L119" s="1">
        <v>3.4860000000000002</v>
      </c>
      <c r="M119" s="1">
        <v>3.5720000000000001</v>
      </c>
      <c r="N119" s="1">
        <v>4.2290000000000001</v>
      </c>
      <c r="O119" s="1">
        <v>3.891</v>
      </c>
      <c r="P119" s="1">
        <v>3.794</v>
      </c>
      <c r="Q119" s="1">
        <v>3.24</v>
      </c>
      <c r="R119" s="1">
        <v>2.6320000000000001</v>
      </c>
      <c r="S119" s="1">
        <v>2.0920000000000001</v>
      </c>
      <c r="T119" s="1">
        <v>1.722</v>
      </c>
      <c r="AD119">
        <f t="shared" si="9"/>
        <v>76.017846196306252</v>
      </c>
      <c r="AH119">
        <f t="shared" si="5"/>
        <v>2.4479037242054403E-2</v>
      </c>
      <c r="AI119">
        <f t="shared" si="6"/>
        <v>1.1339623542122993E-3</v>
      </c>
      <c r="AK119">
        <f t="shared" si="7"/>
        <v>0.75235904019179134</v>
      </c>
      <c r="AL119">
        <f t="shared" si="8"/>
        <v>-6.782037271571272</v>
      </c>
    </row>
    <row r="120" spans="1:38" x14ac:dyDescent="0.25">
      <c r="A120" s="1">
        <v>-63</v>
      </c>
      <c r="B120" s="5">
        <v>2.1760000000000002</v>
      </c>
      <c r="C120" s="1">
        <v>2.254</v>
      </c>
      <c r="D120" s="1">
        <v>2.4670000000000001</v>
      </c>
      <c r="E120" s="1">
        <v>2.645</v>
      </c>
      <c r="F120" s="1">
        <v>2.5819999999999999</v>
      </c>
      <c r="G120" s="1">
        <v>2.4940000000000002</v>
      </c>
      <c r="H120" s="1">
        <v>2.8010000000000002</v>
      </c>
      <c r="I120" s="1">
        <v>3.1120000000000001</v>
      </c>
      <c r="J120" s="1">
        <v>3.23</v>
      </c>
      <c r="K120" s="1">
        <v>3.3109999999999999</v>
      </c>
      <c r="L120" s="1">
        <v>3.62</v>
      </c>
      <c r="M120" s="1">
        <v>3.5470000000000002</v>
      </c>
      <c r="N120" s="1">
        <v>4.407</v>
      </c>
      <c r="O120" s="1">
        <v>4.0949999999999998</v>
      </c>
      <c r="P120" s="1">
        <v>3.84</v>
      </c>
      <c r="Q120" s="1">
        <v>3.2850000000000001</v>
      </c>
      <c r="R120" s="1">
        <v>2.774</v>
      </c>
      <c r="S120" s="1">
        <v>2.1349999999999998</v>
      </c>
      <c r="T120" s="1">
        <v>1.756</v>
      </c>
      <c r="AD120">
        <f t="shared" si="9"/>
        <v>1.7629273021812915</v>
      </c>
      <c r="AH120">
        <f t="shared" si="5"/>
        <v>2.3841958939666941E-2</v>
      </c>
      <c r="AI120">
        <f t="shared" si="6"/>
        <v>1.1261442272023699E-3</v>
      </c>
      <c r="AK120">
        <f t="shared" si="7"/>
        <v>0.77748832899369624</v>
      </c>
      <c r="AL120">
        <f t="shared" si="8"/>
        <v>-6.788955669365647</v>
      </c>
    </row>
    <row r="121" spans="1:38" x14ac:dyDescent="0.25">
      <c r="A121" s="1">
        <v>-62</v>
      </c>
      <c r="B121" s="5">
        <v>2.242</v>
      </c>
      <c r="C121" s="1">
        <v>2.31</v>
      </c>
      <c r="D121" s="1">
        <v>2.5350000000000001</v>
      </c>
      <c r="E121" s="1">
        <v>2.7320000000000002</v>
      </c>
      <c r="F121" s="1">
        <v>2.673</v>
      </c>
      <c r="G121" s="1">
        <v>2.569</v>
      </c>
      <c r="H121" s="1">
        <v>2.8839999999999999</v>
      </c>
      <c r="I121" s="1">
        <v>3.1949999999999998</v>
      </c>
      <c r="J121" s="1">
        <v>3.24</v>
      </c>
      <c r="K121" s="1">
        <v>3.488</v>
      </c>
      <c r="L121" s="1">
        <v>3.63</v>
      </c>
      <c r="M121" s="1">
        <v>3.5619999999999998</v>
      </c>
      <c r="N121" s="1">
        <v>4.4039999999999999</v>
      </c>
      <c r="O121" s="1">
        <v>4.3570000000000002</v>
      </c>
      <c r="P121" s="1">
        <v>4.01</v>
      </c>
      <c r="Q121" s="1">
        <v>3.403</v>
      </c>
      <c r="R121" s="1">
        <v>2.806</v>
      </c>
      <c r="S121" s="1">
        <v>2.1949999999999998</v>
      </c>
      <c r="T121" s="1">
        <v>1.752</v>
      </c>
      <c r="AD121">
        <f t="shared" si="9"/>
        <v>40.811604709551723</v>
      </c>
      <c r="AH121">
        <f t="shared" si="5"/>
        <v>2.3207986029913419E-2</v>
      </c>
      <c r="AI121">
        <f t="shared" si="6"/>
        <v>1.1183642090935551E-3</v>
      </c>
      <c r="AK121">
        <f t="shared" si="7"/>
        <v>0.80736832464996822</v>
      </c>
      <c r="AL121">
        <f t="shared" si="8"/>
        <v>-6.7958881888802445</v>
      </c>
    </row>
    <row r="122" spans="1:38" x14ac:dyDescent="0.25">
      <c r="A122" s="1">
        <v>-61</v>
      </c>
      <c r="B122" s="5">
        <v>2.306</v>
      </c>
      <c r="C122" s="1">
        <v>2.3820000000000001</v>
      </c>
      <c r="D122" s="1">
        <v>2.6019999999999999</v>
      </c>
      <c r="E122" s="1">
        <v>2.8109999999999999</v>
      </c>
      <c r="F122" s="1">
        <v>2.7370000000000001</v>
      </c>
      <c r="G122" s="1">
        <v>2.6440000000000001</v>
      </c>
      <c r="H122" s="1">
        <v>2.9980000000000002</v>
      </c>
      <c r="I122" s="1">
        <v>3.2829999999999999</v>
      </c>
      <c r="J122" s="1">
        <v>3.3380000000000001</v>
      </c>
      <c r="K122" s="1">
        <v>3.6560000000000001</v>
      </c>
      <c r="L122" s="1">
        <v>3.6880000000000002</v>
      </c>
      <c r="M122" s="1">
        <v>3.839</v>
      </c>
      <c r="N122" s="1">
        <v>4.4850000000000003</v>
      </c>
      <c r="O122" s="1">
        <v>4.6399999999999997</v>
      </c>
      <c r="P122" s="1">
        <v>4.2140000000000004</v>
      </c>
      <c r="Q122" s="1">
        <v>3.5</v>
      </c>
      <c r="R122" s="1">
        <v>2.7949999999999999</v>
      </c>
      <c r="S122" s="1">
        <v>2.2429999999999999</v>
      </c>
      <c r="T122" s="1">
        <v>1.903</v>
      </c>
      <c r="AD122">
        <f t="shared" si="9"/>
        <v>157.26270449228343</v>
      </c>
      <c r="AH122">
        <f t="shared" si="5"/>
        <v>2.2577385139700829E-2</v>
      </c>
      <c r="AI122">
        <f t="shared" si="6"/>
        <v>1.1106255718902774E-3</v>
      </c>
      <c r="AK122">
        <f t="shared" si="7"/>
        <v>0.83551442184686731</v>
      </c>
      <c r="AL122">
        <f t="shared" si="8"/>
        <v>-6.8028318441289608</v>
      </c>
    </row>
    <row r="123" spans="1:38" x14ac:dyDescent="0.25">
      <c r="A123" s="1">
        <v>-60</v>
      </c>
      <c r="B123" s="5">
        <v>2.37</v>
      </c>
      <c r="C123" s="1">
        <v>2.448</v>
      </c>
      <c r="D123" s="1">
        <v>2.6850000000000001</v>
      </c>
      <c r="E123" s="1">
        <v>2.88</v>
      </c>
      <c r="F123" s="1">
        <v>2.8210000000000002</v>
      </c>
      <c r="G123" s="1">
        <v>2.7080000000000002</v>
      </c>
      <c r="H123" s="1">
        <v>3.085</v>
      </c>
      <c r="I123" s="1">
        <v>3.39</v>
      </c>
      <c r="J123" s="1">
        <v>3.4689999999999999</v>
      </c>
      <c r="K123" s="1">
        <v>3.76</v>
      </c>
      <c r="L123" s="1">
        <v>3.742</v>
      </c>
      <c r="M123" s="1">
        <v>4.141</v>
      </c>
      <c r="N123" s="1">
        <v>4.766</v>
      </c>
      <c r="O123" s="1">
        <v>4.7910000000000004</v>
      </c>
      <c r="P123" s="1">
        <v>4.3440000000000003</v>
      </c>
      <c r="Q123" s="1">
        <v>3.5270000000000001</v>
      </c>
      <c r="R123" s="1">
        <v>2.9209999999999998</v>
      </c>
      <c r="S123" s="1">
        <v>2.3239999999999998</v>
      </c>
      <c r="T123" s="1">
        <v>2.0139999999999998</v>
      </c>
      <c r="AD123">
        <f t="shared" si="9"/>
        <v>244.05162255189455</v>
      </c>
      <c r="AH123">
        <f t="shared" si="5"/>
        <v>2.1950423379509497E-2</v>
      </c>
      <c r="AI123">
        <f t="shared" si="6"/>
        <v>1.1029315935312978E-3</v>
      </c>
      <c r="AK123">
        <f t="shared" si="7"/>
        <v>0.86288995514703981</v>
      </c>
      <c r="AL123">
        <f t="shared" si="8"/>
        <v>-6.8097835591913025</v>
      </c>
    </row>
    <row r="124" spans="1:38" x14ac:dyDescent="0.25">
      <c r="A124" s="1">
        <v>-59</v>
      </c>
      <c r="B124" s="5">
        <v>2.44</v>
      </c>
      <c r="C124" s="1">
        <v>2.524</v>
      </c>
      <c r="D124" s="1">
        <v>2.7629999999999999</v>
      </c>
      <c r="E124" s="1">
        <v>2.9780000000000002</v>
      </c>
      <c r="F124" s="1">
        <v>2.899</v>
      </c>
      <c r="G124" s="1">
        <v>2.798</v>
      </c>
      <c r="H124" s="1">
        <v>3.1579999999999999</v>
      </c>
      <c r="I124" s="1">
        <v>3.4769999999999999</v>
      </c>
      <c r="J124" s="1">
        <v>3.6360000000000001</v>
      </c>
      <c r="K124" s="1">
        <v>3.786</v>
      </c>
      <c r="L124" s="1">
        <v>3.911</v>
      </c>
      <c r="M124" s="1">
        <v>4.2130000000000001</v>
      </c>
      <c r="N124" s="1">
        <v>4.9279999999999999</v>
      </c>
      <c r="O124" s="1">
        <v>4.702</v>
      </c>
      <c r="P124" s="1">
        <v>4.5140000000000002</v>
      </c>
      <c r="Q124" s="1">
        <v>3.6469999999999998</v>
      </c>
      <c r="R124" s="1">
        <v>3.0510000000000002</v>
      </c>
      <c r="S124" s="1">
        <v>2.4</v>
      </c>
      <c r="T124" s="1">
        <v>2.0640000000000001</v>
      </c>
      <c r="AD124">
        <f t="shared" si="9"/>
        <v>221.38502787198067</v>
      </c>
      <c r="AH124">
        <f t="shared" si="5"/>
        <v>2.1327368155197729E-2</v>
      </c>
      <c r="AI124">
        <f t="shared" si="6"/>
        <v>1.0952855555802095E-3</v>
      </c>
      <c r="AK124">
        <f t="shared" si="7"/>
        <v>0.89199803930511046</v>
      </c>
      <c r="AL124">
        <f t="shared" si="8"/>
        <v>-6.8167401683594298</v>
      </c>
    </row>
    <row r="125" spans="1:38" x14ac:dyDescent="0.25">
      <c r="A125" s="1">
        <v>-58</v>
      </c>
      <c r="B125" s="5">
        <v>2.5139999999999998</v>
      </c>
      <c r="C125" s="1">
        <v>2.5990000000000002</v>
      </c>
      <c r="D125" s="1">
        <v>2.8460000000000001</v>
      </c>
      <c r="E125" s="1">
        <v>3.0659999999999998</v>
      </c>
      <c r="F125" s="1">
        <v>2.9809999999999999</v>
      </c>
      <c r="G125" s="1">
        <v>2.8809999999999998</v>
      </c>
      <c r="H125" s="1">
        <v>3.2480000000000002</v>
      </c>
      <c r="I125" s="1">
        <v>3.585</v>
      </c>
      <c r="J125" s="1">
        <v>3.7610000000000001</v>
      </c>
      <c r="K125" s="1">
        <v>3.855</v>
      </c>
      <c r="L125" s="1">
        <v>4.1260000000000003</v>
      </c>
      <c r="M125" s="1">
        <v>4.1870000000000003</v>
      </c>
      <c r="N125" s="1">
        <v>4.9779999999999998</v>
      </c>
      <c r="O125" s="1">
        <v>4.6289999999999996</v>
      </c>
      <c r="P125" s="1">
        <v>4.5339999999999998</v>
      </c>
      <c r="Q125" s="1">
        <v>3.8159999999999998</v>
      </c>
      <c r="R125" s="1">
        <v>3.0089999999999999</v>
      </c>
      <c r="S125" s="1">
        <v>2.4550000000000001</v>
      </c>
      <c r="T125" s="1">
        <v>2.1509999999999998</v>
      </c>
      <c r="AD125">
        <f t="shared" si="9"/>
        <v>110.10248306889758</v>
      </c>
      <c r="AH125">
        <f t="shared" si="5"/>
        <v>2.0708486978700157E-2</v>
      </c>
      <c r="AI125">
        <f t="shared" si="6"/>
        <v>1.0876907409023589E-3</v>
      </c>
      <c r="AK125">
        <f t="shared" si="7"/>
        <v>0.92187511016805557</v>
      </c>
      <c r="AL125">
        <f t="shared" si="8"/>
        <v>-6.8236984164479493</v>
      </c>
    </row>
    <row r="126" spans="1:38" x14ac:dyDescent="0.25">
      <c r="A126" s="1">
        <v>-57</v>
      </c>
      <c r="B126" s="5">
        <v>2.5950000000000002</v>
      </c>
      <c r="C126" s="1">
        <v>2.68</v>
      </c>
      <c r="D126" s="1">
        <v>2.9340000000000002</v>
      </c>
      <c r="E126" s="1">
        <v>3.153</v>
      </c>
      <c r="F126" s="1">
        <v>3.0840000000000001</v>
      </c>
      <c r="G126" s="1">
        <v>2.9740000000000002</v>
      </c>
      <c r="H126" s="1">
        <v>3.3719999999999999</v>
      </c>
      <c r="I126" s="1">
        <v>3.7429999999999999</v>
      </c>
      <c r="J126" s="1">
        <v>3.77</v>
      </c>
      <c r="K126" s="1">
        <v>3.9079999999999999</v>
      </c>
      <c r="L126" s="1">
        <v>4.2759999999999998</v>
      </c>
      <c r="M126" s="1">
        <v>4.3120000000000003</v>
      </c>
      <c r="N126" s="1">
        <v>5.2759999999999998</v>
      </c>
      <c r="O126" s="1">
        <v>4.8730000000000002</v>
      </c>
      <c r="P126" s="1">
        <v>4.4649999999999999</v>
      </c>
      <c r="Q126" s="1">
        <v>3.911</v>
      </c>
      <c r="R126" s="1">
        <v>3.1160000000000001</v>
      </c>
      <c r="S126" s="1">
        <v>2.5619999999999998</v>
      </c>
      <c r="T126" s="1">
        <v>2.1739999999999999</v>
      </c>
      <c r="AD126">
        <f t="shared" si="9"/>
        <v>12.516646628850783</v>
      </c>
      <c r="AH126">
        <f t="shared" si="5"/>
        <v>2.0094047277880105E-2</v>
      </c>
      <c r="AI126">
        <f t="shared" si="6"/>
        <v>1.0801504313313814E-3</v>
      </c>
      <c r="AK126">
        <f t="shared" si="7"/>
        <v>0.95358651661785199</v>
      </c>
      <c r="AL126">
        <f t="shared" si="8"/>
        <v>-6.8306549592759218</v>
      </c>
    </row>
    <row r="127" spans="1:38" x14ac:dyDescent="0.25">
      <c r="A127" s="1">
        <v>-56</v>
      </c>
      <c r="B127" s="5">
        <v>2.6749999999999998</v>
      </c>
      <c r="C127" s="1">
        <v>2.762</v>
      </c>
      <c r="D127" s="1">
        <v>3.02</v>
      </c>
      <c r="E127" s="1">
        <v>3.2549999999999999</v>
      </c>
      <c r="F127" s="1">
        <v>3.1669999999999998</v>
      </c>
      <c r="G127" s="1">
        <v>3.0659999999999998</v>
      </c>
      <c r="H127" s="1">
        <v>3.488</v>
      </c>
      <c r="I127" s="1">
        <v>3.835</v>
      </c>
      <c r="J127" s="1">
        <v>3.8780000000000001</v>
      </c>
      <c r="K127" s="1">
        <v>4.17</v>
      </c>
      <c r="L127" s="1">
        <v>4.3689999999999998</v>
      </c>
      <c r="M127" s="1">
        <v>4.51</v>
      </c>
      <c r="N127" s="1">
        <v>5.2720000000000002</v>
      </c>
      <c r="O127" s="1">
        <v>5.0140000000000002</v>
      </c>
      <c r="P127" s="1">
        <v>4.5609999999999999</v>
      </c>
      <c r="Q127" s="1">
        <v>4.0359999999999996</v>
      </c>
      <c r="R127" s="1">
        <v>3.3029999999999999</v>
      </c>
      <c r="S127" s="1">
        <v>2.65</v>
      </c>
      <c r="T127" s="1">
        <v>2.161</v>
      </c>
      <c r="AD127">
        <f t="shared" si="9"/>
        <v>18.347486534676978</v>
      </c>
      <c r="AH127">
        <f t="shared" si="5"/>
        <v>1.9484316205792052E-2</v>
      </c>
      <c r="AI127">
        <f t="shared" si="6"/>
        <v>1.0726679053285016E-3</v>
      </c>
      <c r="AK127">
        <f t="shared" si="7"/>
        <v>0.98394938034796975</v>
      </c>
      <c r="AL127">
        <f t="shared" si="8"/>
        <v>-6.8376063643307203</v>
      </c>
    </row>
    <row r="128" spans="1:38" x14ac:dyDescent="0.25">
      <c r="A128" s="1">
        <v>-55</v>
      </c>
      <c r="B128" s="5">
        <v>2.758</v>
      </c>
      <c r="C128" s="1">
        <v>2.8420000000000001</v>
      </c>
      <c r="D128" s="1">
        <v>3.117</v>
      </c>
      <c r="E128" s="1">
        <v>3.3620000000000001</v>
      </c>
      <c r="F128" s="1">
        <v>3.28</v>
      </c>
      <c r="G128" s="1">
        <v>3.1560000000000001</v>
      </c>
      <c r="H128" s="1">
        <v>3.5840000000000001</v>
      </c>
      <c r="I128" s="1">
        <v>3.8889999999999998</v>
      </c>
      <c r="J128" s="1">
        <v>3.9969999999999999</v>
      </c>
      <c r="K128" s="1">
        <v>4.3550000000000004</v>
      </c>
      <c r="L128" s="1">
        <v>4.3929999999999998</v>
      </c>
      <c r="M128" s="1">
        <v>4.5679999999999996</v>
      </c>
      <c r="N128" s="1">
        <v>5.3250000000000002</v>
      </c>
      <c r="O128" s="1">
        <v>5.4850000000000003</v>
      </c>
      <c r="P128" s="1">
        <v>4.8460000000000001</v>
      </c>
      <c r="Q128" s="1">
        <v>4.1970000000000001</v>
      </c>
      <c r="R128" s="1">
        <v>3.488</v>
      </c>
      <c r="S128" s="1">
        <v>2.706</v>
      </c>
      <c r="T128" s="1">
        <v>2.282</v>
      </c>
      <c r="AD128">
        <f t="shared" si="9"/>
        <v>122.23415546725553</v>
      </c>
      <c r="AH128">
        <f t="shared" si="5"/>
        <v>1.8879560449606522E-2</v>
      </c>
      <c r="AI128">
        <f t="shared" si="6"/>
        <v>1.0652464356376867E-3</v>
      </c>
      <c r="AK128">
        <f t="shared" si="7"/>
        <v>1.0145057793711101</v>
      </c>
      <c r="AL128">
        <f t="shared" si="8"/>
        <v>-6.8445491116234702</v>
      </c>
    </row>
    <row r="129" spans="1:38" x14ac:dyDescent="0.25">
      <c r="A129" s="1">
        <v>-54</v>
      </c>
      <c r="B129" s="5">
        <v>2.84</v>
      </c>
      <c r="C129" s="1">
        <v>2.94</v>
      </c>
      <c r="D129" s="1">
        <v>3.2210000000000001</v>
      </c>
      <c r="E129" s="1">
        <v>3.46</v>
      </c>
      <c r="F129" s="1">
        <v>3.3980000000000001</v>
      </c>
      <c r="G129" s="1">
        <v>3.2519999999999998</v>
      </c>
      <c r="H129" s="1">
        <v>3.67</v>
      </c>
      <c r="I129" s="1">
        <v>4.0129999999999999</v>
      </c>
      <c r="J129" s="1">
        <v>4.1669999999999998</v>
      </c>
      <c r="K129" s="1">
        <v>4.5119999999999996</v>
      </c>
      <c r="L129" s="1">
        <v>4.5529999999999999</v>
      </c>
      <c r="M129" s="1">
        <v>4.6289999999999996</v>
      </c>
      <c r="N129" s="1">
        <v>5.3390000000000004</v>
      </c>
      <c r="O129" s="1">
        <v>5.8879999999999999</v>
      </c>
      <c r="P129" s="1">
        <v>5.133</v>
      </c>
      <c r="Q129" s="1">
        <v>4.3049999999999997</v>
      </c>
      <c r="R129" s="1">
        <v>3.6429999999999998</v>
      </c>
      <c r="S129" s="1">
        <v>2.7639999999999998</v>
      </c>
      <c r="T129" s="1">
        <v>2.319</v>
      </c>
      <c r="AD129">
        <f t="shared" si="9"/>
        <v>228.6637291078938</v>
      </c>
      <c r="AH129">
        <f t="shared" si="5"/>
        <v>1.8280046039444758E-2</v>
      </c>
      <c r="AI129">
        <f t="shared" si="6"/>
        <v>1.0578892869396968E-3</v>
      </c>
      <c r="AK129">
        <f t="shared" si="7"/>
        <v>1.0438040521731147</v>
      </c>
      <c r="AL129">
        <f t="shared" si="8"/>
        <v>-6.85147959474586</v>
      </c>
    </row>
    <row r="130" spans="1:38" x14ac:dyDescent="0.25">
      <c r="A130" s="1">
        <v>-53</v>
      </c>
      <c r="B130" s="5">
        <v>2.9329999999999998</v>
      </c>
      <c r="C130" s="1">
        <v>3.03</v>
      </c>
      <c r="D130" s="1">
        <v>3.3140000000000001</v>
      </c>
      <c r="E130" s="1">
        <v>3.58</v>
      </c>
      <c r="F130" s="1">
        <v>3.4740000000000002</v>
      </c>
      <c r="G130" s="1">
        <v>3.3620000000000001</v>
      </c>
      <c r="H130" s="1">
        <v>3.8010000000000002</v>
      </c>
      <c r="I130" s="1">
        <v>4.1779999999999999</v>
      </c>
      <c r="J130" s="1">
        <v>4.3360000000000003</v>
      </c>
      <c r="K130" s="1">
        <v>4.4989999999999997</v>
      </c>
      <c r="L130" s="1">
        <v>4.6580000000000004</v>
      </c>
      <c r="M130" s="1">
        <v>4.8380000000000001</v>
      </c>
      <c r="N130" s="1">
        <v>5.5389999999999997</v>
      </c>
      <c r="O130" s="1">
        <v>5.9029999999999996</v>
      </c>
      <c r="P130" s="1">
        <v>5.3579999999999997</v>
      </c>
      <c r="Q130" s="1">
        <v>4.53</v>
      </c>
      <c r="R130" s="1">
        <v>3.657</v>
      </c>
      <c r="S130" s="1">
        <v>2.827</v>
      </c>
      <c r="T130" s="1">
        <v>2.427</v>
      </c>
      <c r="AD130">
        <f t="shared" si="9"/>
        <v>239.78534827651487</v>
      </c>
      <c r="AH130">
        <f t="shared" si="5"/>
        <v>1.7686038157364851E-2</v>
      </c>
      <c r="AI130">
        <f t="shared" si="6"/>
        <v>1.0505997135079911E-3</v>
      </c>
      <c r="AK130">
        <f t="shared" si="7"/>
        <v>1.0760257899953138</v>
      </c>
      <c r="AL130">
        <f t="shared" si="8"/>
        <v>-6.858394122138157</v>
      </c>
    </row>
    <row r="131" spans="1:38" x14ac:dyDescent="0.25">
      <c r="A131" s="1">
        <v>-52</v>
      </c>
      <c r="B131" s="5">
        <v>3.0209999999999999</v>
      </c>
      <c r="C131" s="1">
        <v>3.1259999999999999</v>
      </c>
      <c r="D131" s="1">
        <v>3.4350000000000001</v>
      </c>
      <c r="E131" s="1">
        <v>3.7010000000000001</v>
      </c>
      <c r="F131" s="1">
        <v>3.605</v>
      </c>
      <c r="G131" s="1">
        <v>3.472</v>
      </c>
      <c r="H131" s="1">
        <v>3.97</v>
      </c>
      <c r="I131" s="1">
        <v>4.34</v>
      </c>
      <c r="J131" s="1">
        <v>4.4960000000000004</v>
      </c>
      <c r="K131" s="1">
        <v>4.5880000000000001</v>
      </c>
      <c r="L131" s="1">
        <v>4.883</v>
      </c>
      <c r="M131" s="1">
        <v>5.16</v>
      </c>
      <c r="N131" s="1">
        <v>6.1310000000000002</v>
      </c>
      <c r="O131" s="1">
        <v>5.8719999999999999</v>
      </c>
      <c r="P131" s="1">
        <v>5.4790000000000001</v>
      </c>
      <c r="Q131" s="1">
        <v>4.6070000000000002</v>
      </c>
      <c r="R131" s="1">
        <v>3.778</v>
      </c>
      <c r="S131" s="1">
        <v>2.9470000000000001</v>
      </c>
      <c r="T131" s="1">
        <v>2.4700000000000002</v>
      </c>
      <c r="AD131">
        <f t="shared" si="9"/>
        <v>145.37384759946318</v>
      </c>
      <c r="AH131">
        <f t="shared" si="5"/>
        <v>1.7097800946736005E-2</v>
      </c>
      <c r="AI131">
        <f t="shared" si="6"/>
        <v>1.0433809568693984E-3</v>
      </c>
      <c r="AK131">
        <f t="shared" si="7"/>
        <v>1.105587902404535</v>
      </c>
      <c r="AL131">
        <f t="shared" si="8"/>
        <v>-6.8652889185781882</v>
      </c>
    </row>
    <row r="132" spans="1:38" x14ac:dyDescent="0.25">
      <c r="A132" s="1">
        <v>-51</v>
      </c>
      <c r="B132" s="5">
        <v>3.1179999999999999</v>
      </c>
      <c r="C132" s="1">
        <v>3.2250000000000001</v>
      </c>
      <c r="D132" s="1">
        <v>3.5430000000000001</v>
      </c>
      <c r="E132" s="1">
        <v>3.8069999999999999</v>
      </c>
      <c r="F132" s="1">
        <v>3.7309999999999999</v>
      </c>
      <c r="G132" s="1">
        <v>3.577</v>
      </c>
      <c r="H132" s="1">
        <v>4.1020000000000003</v>
      </c>
      <c r="I132" s="1">
        <v>4.4539999999999997</v>
      </c>
      <c r="J132" s="1">
        <v>4.6020000000000003</v>
      </c>
      <c r="K132" s="1">
        <v>4.806</v>
      </c>
      <c r="L132" s="1">
        <v>5.0640000000000001</v>
      </c>
      <c r="M132" s="1">
        <v>5.468</v>
      </c>
      <c r="N132" s="1">
        <v>6.5259999999999998</v>
      </c>
      <c r="O132" s="1">
        <v>5.8730000000000002</v>
      </c>
      <c r="P132" s="1">
        <v>5.7140000000000004</v>
      </c>
      <c r="Q132" s="1">
        <v>4.7350000000000003</v>
      </c>
      <c r="R132" s="1">
        <v>3.8319999999999999</v>
      </c>
      <c r="S132" s="1">
        <v>3.0379999999999998</v>
      </c>
      <c r="T132" s="1">
        <v>2.6080000000000001</v>
      </c>
      <c r="AD132">
        <f t="shared" si="9"/>
        <v>32.23072539827718</v>
      </c>
      <c r="AH132">
        <f t="shared" ref="AH132:AH195" si="10" xml:space="preserve"> $W$18*(1-COS(RADIANS(A132))) + $W$19*(1-SQRT(1-($W$18/$W$19)^2*SIN(RADIANS(A132))^2))</f>
        <v>1.6515597322230371E-2</v>
      </c>
      <c r="AI132">
        <f t="shared" ref="AI132:AI195" si="11">($AF$5+(((PI()*$W$19*$W$19)/4)*AH132))</f>
        <v>1.0362362434723662E-3</v>
      </c>
      <c r="AK132">
        <f t="shared" ref="AK132:AK195" si="12">LN(B132)</f>
        <v>1.1371917706355847</v>
      </c>
      <c r="AL132">
        <f t="shared" ref="AL132:AL195" si="13">LN(AI132)</f>
        <v>-6.8721601269009653</v>
      </c>
    </row>
    <row r="133" spans="1:38" x14ac:dyDescent="0.25">
      <c r="A133" s="1">
        <v>-50</v>
      </c>
      <c r="B133" s="5">
        <v>3.2240000000000002</v>
      </c>
      <c r="C133" s="1">
        <v>3.3370000000000002</v>
      </c>
      <c r="D133" s="1">
        <v>3.66</v>
      </c>
      <c r="E133" s="1">
        <v>3.9489999999999998</v>
      </c>
      <c r="F133" s="1">
        <v>3.863</v>
      </c>
      <c r="G133" s="1">
        <v>3.7320000000000002</v>
      </c>
      <c r="H133" s="1">
        <v>4.1959999999999997</v>
      </c>
      <c r="I133" s="1">
        <v>4.6029999999999998</v>
      </c>
      <c r="J133" s="1">
        <v>4.7240000000000002</v>
      </c>
      <c r="K133" s="1">
        <v>5.1159999999999997</v>
      </c>
      <c r="L133" s="1">
        <v>5.2560000000000002</v>
      </c>
      <c r="M133" s="1">
        <v>5.4859999999999998</v>
      </c>
      <c r="N133" s="1">
        <v>6.6580000000000004</v>
      </c>
      <c r="O133" s="1">
        <v>6.0330000000000004</v>
      </c>
      <c r="P133" s="1">
        <v>5.7460000000000004</v>
      </c>
      <c r="Q133" s="1">
        <v>4.9960000000000004</v>
      </c>
      <c r="R133" s="1">
        <v>3.8410000000000002</v>
      </c>
      <c r="S133" s="1">
        <v>3.077</v>
      </c>
      <c r="T133" s="1">
        <v>2.7410000000000001</v>
      </c>
      <c r="AD133">
        <f t="shared" ref="AD133:AD196" si="14">125*(1-COS(A133))</f>
        <v>4.3792464384858345</v>
      </c>
      <c r="AH133">
        <f t="shared" si="10"/>
        <v>1.593968878065629E-2</v>
      </c>
      <c r="AI133">
        <f t="shared" si="11"/>
        <v>1.0291687823655352E-3</v>
      </c>
      <c r="AK133">
        <f t="shared" si="12"/>
        <v>1.1706228246443819</v>
      </c>
      <c r="AL133">
        <f t="shared" si="13"/>
        <v>-6.8790038099584727</v>
      </c>
    </row>
    <row r="134" spans="1:38" x14ac:dyDescent="0.25">
      <c r="A134" s="1">
        <v>-49</v>
      </c>
      <c r="B134" s="5">
        <v>3.3279999999999998</v>
      </c>
      <c r="C134" s="1">
        <v>3.4420000000000002</v>
      </c>
      <c r="D134" s="1">
        <v>3.7930000000000001</v>
      </c>
      <c r="E134" s="1">
        <v>4.0750000000000002</v>
      </c>
      <c r="F134" s="1">
        <v>3.988</v>
      </c>
      <c r="G134" s="1">
        <v>3.8380000000000001</v>
      </c>
      <c r="H134" s="1">
        <v>4.34</v>
      </c>
      <c r="I134" s="1">
        <v>4.78</v>
      </c>
      <c r="J134" s="1">
        <v>4.9320000000000004</v>
      </c>
      <c r="K134" s="1">
        <v>5.2370000000000001</v>
      </c>
      <c r="L134" s="1">
        <v>5.3719999999999999</v>
      </c>
      <c r="M134" s="1">
        <v>5.415</v>
      </c>
      <c r="N134" s="1">
        <v>6.5289999999999999</v>
      </c>
      <c r="O134" s="1">
        <v>6.3659999999999997</v>
      </c>
      <c r="P134" s="1">
        <v>6.0359999999999996</v>
      </c>
      <c r="Q134" s="1">
        <v>5.29</v>
      </c>
      <c r="R134" s="1">
        <v>3.99</v>
      </c>
      <c r="S134" s="1">
        <v>3.1970000000000001</v>
      </c>
      <c r="T134" s="1">
        <v>2.85</v>
      </c>
      <c r="AD134">
        <f t="shared" si="14"/>
        <v>87.425932032045367</v>
      </c>
      <c r="AH134">
        <f t="shared" si="10"/>
        <v>1.5370335212849121E-2</v>
      </c>
      <c r="AI134">
        <f t="shared" si="11"/>
        <v>1.0221817628892924E-3</v>
      </c>
      <c r="AK134">
        <f t="shared" si="12"/>
        <v>1.2023715229589622</v>
      </c>
      <c r="AL134">
        <f t="shared" si="13"/>
        <v>-6.8858159528288763</v>
      </c>
    </row>
    <row r="135" spans="1:38" x14ac:dyDescent="0.25">
      <c r="A135" s="1">
        <v>-48</v>
      </c>
      <c r="B135" s="5">
        <v>3.4460000000000002</v>
      </c>
      <c r="C135" s="1">
        <v>3.5649999999999999</v>
      </c>
      <c r="D135" s="1">
        <v>3.915</v>
      </c>
      <c r="E135" s="1">
        <v>4.2149999999999999</v>
      </c>
      <c r="F135" s="1">
        <v>4.1150000000000002</v>
      </c>
      <c r="G135" s="1">
        <v>3.9670000000000001</v>
      </c>
      <c r="H135" s="1">
        <v>4.51</v>
      </c>
      <c r="I135" s="1">
        <v>4.9210000000000003</v>
      </c>
      <c r="J135" s="1">
        <v>5.1520000000000001</v>
      </c>
      <c r="K135" s="1">
        <v>5.3289999999999997</v>
      </c>
      <c r="L135" s="1">
        <v>5.5220000000000002</v>
      </c>
      <c r="M135" s="1">
        <v>5.4610000000000003</v>
      </c>
      <c r="N135" s="1">
        <v>6.665</v>
      </c>
      <c r="O135" s="1">
        <v>6.6479999999999997</v>
      </c>
      <c r="P135" s="1">
        <v>6.2910000000000004</v>
      </c>
      <c r="Q135" s="1">
        <v>5.3129999999999997</v>
      </c>
      <c r="R135" s="1">
        <v>4.3</v>
      </c>
      <c r="S135" s="1">
        <v>3.391</v>
      </c>
      <c r="T135" s="1">
        <v>2.964</v>
      </c>
      <c r="AD135">
        <f t="shared" si="14"/>
        <v>205.01804243364995</v>
      </c>
      <c r="AH135">
        <f t="shared" si="10"/>
        <v>1.4807794716828979E-2</v>
      </c>
      <c r="AI135">
        <f t="shared" si="11"/>
        <v>1.0152783523828719E-3</v>
      </c>
      <c r="AK135">
        <f t="shared" si="12"/>
        <v>1.237214138105738</v>
      </c>
      <c r="AL135">
        <f t="shared" si="13"/>
        <v>-6.892592465284114</v>
      </c>
    </row>
    <row r="136" spans="1:38" x14ac:dyDescent="0.25">
      <c r="A136" s="1">
        <v>-47</v>
      </c>
      <c r="B136" s="5">
        <v>3.5659999999999998</v>
      </c>
      <c r="C136" s="1">
        <v>3.6850000000000001</v>
      </c>
      <c r="D136" s="1">
        <v>4.056</v>
      </c>
      <c r="E136" s="1">
        <v>4.3609999999999998</v>
      </c>
      <c r="F136" s="1">
        <v>4.266</v>
      </c>
      <c r="G136" s="1">
        <v>4.1079999999999997</v>
      </c>
      <c r="H136" s="1">
        <v>4.6669999999999998</v>
      </c>
      <c r="I136" s="1">
        <v>5.0750000000000002</v>
      </c>
      <c r="J136" s="1">
        <v>5.2590000000000003</v>
      </c>
      <c r="K136" s="1">
        <v>5.4619999999999997</v>
      </c>
      <c r="L136" s="1">
        <v>5.73</v>
      </c>
      <c r="M136" s="1">
        <v>5.9160000000000004</v>
      </c>
      <c r="N136" s="1">
        <v>6.7990000000000004</v>
      </c>
      <c r="O136" s="1">
        <v>6.9610000000000003</v>
      </c>
      <c r="P136" s="1">
        <v>6.3639999999999999</v>
      </c>
      <c r="Q136" s="1">
        <v>5.32</v>
      </c>
      <c r="R136" s="1">
        <v>4.6500000000000004</v>
      </c>
      <c r="S136" s="1">
        <v>3.5569999999999999</v>
      </c>
      <c r="T136" s="1">
        <v>3.1110000000000002</v>
      </c>
      <c r="AD136">
        <f t="shared" si="14"/>
        <v>249.04193364386609</v>
      </c>
      <c r="AH136">
        <f t="shared" si="10"/>
        <v>1.4252323412427164E-2</v>
      </c>
      <c r="AI136">
        <f t="shared" si="11"/>
        <v>1.0084616939094787E-3</v>
      </c>
      <c r="AK136">
        <f t="shared" si="12"/>
        <v>1.2714445194409487</v>
      </c>
      <c r="AL136">
        <f t="shared" si="13"/>
        <v>-6.8993291845244293</v>
      </c>
    </row>
    <row r="137" spans="1:38" x14ac:dyDescent="0.25">
      <c r="A137" s="1">
        <v>-46</v>
      </c>
      <c r="B137" s="5">
        <v>3.6890000000000001</v>
      </c>
      <c r="C137" s="1">
        <v>3.8159999999999998</v>
      </c>
      <c r="D137" s="1">
        <v>4.1870000000000003</v>
      </c>
      <c r="E137" s="1">
        <v>4.5179999999999998</v>
      </c>
      <c r="F137" s="1">
        <v>4.3970000000000002</v>
      </c>
      <c r="G137" s="1">
        <v>4.2350000000000003</v>
      </c>
      <c r="H137" s="1">
        <v>4.8239999999999998</v>
      </c>
      <c r="I137" s="1">
        <v>5.2619999999999996</v>
      </c>
      <c r="J137" s="1">
        <v>5.3949999999999996</v>
      </c>
      <c r="K137" s="1">
        <v>5.6849999999999996</v>
      </c>
      <c r="L137" s="1">
        <v>5.9809999999999999</v>
      </c>
      <c r="M137" s="1">
        <v>6.7149999999999999</v>
      </c>
      <c r="N137" s="1">
        <v>7.44</v>
      </c>
      <c r="O137" s="1">
        <v>7.3890000000000002</v>
      </c>
      <c r="P137" s="1">
        <v>6.57</v>
      </c>
      <c r="Q137" s="1">
        <v>5.492</v>
      </c>
      <c r="R137" s="1">
        <v>4.92</v>
      </c>
      <c r="S137" s="1">
        <v>3.69</v>
      </c>
      <c r="T137" s="1">
        <v>3.198</v>
      </c>
      <c r="AD137">
        <f t="shared" si="14"/>
        <v>179.02224311059729</v>
      </c>
      <c r="AH137">
        <f t="shared" si="10"/>
        <v>1.3704175257575467E-2</v>
      </c>
      <c r="AI137">
        <f t="shared" si="11"/>
        <v>1.0017349040018189E-3</v>
      </c>
      <c r="AK137">
        <f t="shared" si="12"/>
        <v>1.3053554186145386</v>
      </c>
      <c r="AL137">
        <f t="shared" si="13"/>
        <v>-6.9060218781879028</v>
      </c>
    </row>
    <row r="138" spans="1:38" x14ac:dyDescent="0.25">
      <c r="A138" s="1">
        <v>-45</v>
      </c>
      <c r="B138" s="5">
        <v>3.8180000000000001</v>
      </c>
      <c r="C138" s="1">
        <v>3.944</v>
      </c>
      <c r="D138" s="1">
        <v>4.3470000000000004</v>
      </c>
      <c r="E138" s="1">
        <v>4.6669999999999998</v>
      </c>
      <c r="F138" s="1">
        <v>4.5759999999999996</v>
      </c>
      <c r="G138" s="1">
        <v>4.3979999999999997</v>
      </c>
      <c r="H138" s="1">
        <v>4.9930000000000003</v>
      </c>
      <c r="I138" s="1">
        <v>5.3959999999999999</v>
      </c>
      <c r="J138" s="1">
        <v>5.6459999999999999</v>
      </c>
      <c r="K138" s="1">
        <v>6.0129999999999999</v>
      </c>
      <c r="L138" s="1">
        <v>6.2960000000000003</v>
      </c>
      <c r="M138" s="1">
        <v>6.4089999999999998</v>
      </c>
      <c r="N138" s="1">
        <v>7.6150000000000002</v>
      </c>
      <c r="O138" s="1">
        <v>7.61</v>
      </c>
      <c r="P138" s="1">
        <v>6.8579999999999997</v>
      </c>
      <c r="Q138" s="1">
        <v>5.6509999999999998</v>
      </c>
      <c r="R138" s="1">
        <v>4.8239999999999998</v>
      </c>
      <c r="S138" s="1">
        <v>3.82</v>
      </c>
      <c r="T138" s="1">
        <v>3.2269999999999999</v>
      </c>
      <c r="AD138">
        <f t="shared" si="14"/>
        <v>59.334751397783783</v>
      </c>
      <c r="AH138">
        <f t="shared" si="10"/>
        <v>1.3163601866444802E-2</v>
      </c>
      <c r="AI138">
        <f t="shared" si="11"/>
        <v>9.9510107043032582E-4</v>
      </c>
      <c r="AK138">
        <f t="shared" si="12"/>
        <v>1.3397267253035559</v>
      </c>
      <c r="AL138">
        <f t="shared" si="13"/>
        <v>-6.9126662476424743</v>
      </c>
    </row>
    <row r="139" spans="1:38" x14ac:dyDescent="0.25">
      <c r="A139" s="1">
        <v>-44</v>
      </c>
      <c r="B139" s="5">
        <v>3.9540000000000002</v>
      </c>
      <c r="C139" s="1">
        <v>4.0890000000000004</v>
      </c>
      <c r="D139" s="1">
        <v>4.4989999999999997</v>
      </c>
      <c r="E139" s="1">
        <v>4.8490000000000002</v>
      </c>
      <c r="F139" s="1">
        <v>4.7439999999999998</v>
      </c>
      <c r="G139" s="1">
        <v>4.5540000000000003</v>
      </c>
      <c r="H139" s="1">
        <v>5.2130000000000001</v>
      </c>
      <c r="I139" s="1">
        <v>5.6559999999999997</v>
      </c>
      <c r="J139" s="1">
        <v>5.9569999999999999</v>
      </c>
      <c r="K139" s="1">
        <v>6.2830000000000004</v>
      </c>
      <c r="L139" s="1">
        <v>6.4889999999999999</v>
      </c>
      <c r="M139" s="1">
        <v>6.2969999999999997</v>
      </c>
      <c r="N139" s="1">
        <v>7.694</v>
      </c>
      <c r="O139" s="1">
        <v>7.617</v>
      </c>
      <c r="P139" s="1">
        <v>7.1280000000000001</v>
      </c>
      <c r="Q139" s="1">
        <v>5.9580000000000002</v>
      </c>
      <c r="R139" s="1">
        <v>4.82</v>
      </c>
      <c r="S139" s="1">
        <v>3.9249999999999998</v>
      </c>
      <c r="T139" s="1">
        <v>3.2440000000000002</v>
      </c>
      <c r="AD139">
        <f t="shared" si="14"/>
        <v>1.958641903859748E-2</v>
      </c>
      <c r="AH139">
        <f t="shared" si="10"/>
        <v>1.263085232961136E-2</v>
      </c>
      <c r="AI139">
        <f t="shared" si="11"/>
        <v>9.8856324999626612E-4</v>
      </c>
      <c r="AK139">
        <f t="shared" si="12"/>
        <v>1.3747277247484253</v>
      </c>
      <c r="AL139">
        <f t="shared" si="13"/>
        <v>-6.9192579315672589</v>
      </c>
    </row>
    <row r="140" spans="1:38" x14ac:dyDescent="0.25">
      <c r="A140" s="1">
        <v>-43</v>
      </c>
      <c r="B140" s="5">
        <v>4.0940000000000003</v>
      </c>
      <c r="C140" s="1">
        <v>4.2309999999999999</v>
      </c>
      <c r="D140" s="1">
        <v>4.6559999999999997</v>
      </c>
      <c r="E140" s="1">
        <v>5.0140000000000002</v>
      </c>
      <c r="F140" s="1">
        <v>4.9089999999999998</v>
      </c>
      <c r="G140" s="1">
        <v>4.7160000000000002</v>
      </c>
      <c r="H140" s="1">
        <v>5.3920000000000003</v>
      </c>
      <c r="I140" s="1">
        <v>5.9169999999999998</v>
      </c>
      <c r="J140" s="1">
        <v>6.1340000000000003</v>
      </c>
      <c r="K140" s="1">
        <v>6.43</v>
      </c>
      <c r="L140" s="1">
        <v>6.5140000000000002</v>
      </c>
      <c r="M140" s="1">
        <v>6.859</v>
      </c>
      <c r="N140" s="1">
        <v>7.9349999999999996</v>
      </c>
      <c r="O140" s="1">
        <v>7.9260000000000002</v>
      </c>
      <c r="P140" s="1">
        <v>7.3769999999999998</v>
      </c>
      <c r="Q140" s="1">
        <v>6.36</v>
      </c>
      <c r="R140" s="1">
        <v>4.9870000000000001</v>
      </c>
      <c r="S140" s="1">
        <v>4.1210000000000004</v>
      </c>
      <c r="T140" s="1">
        <v>3.391</v>
      </c>
      <c r="AD140">
        <f t="shared" si="14"/>
        <v>55.610837309921791</v>
      </c>
      <c r="AH140">
        <f t="shared" si="10"/>
        <v>1.2106173036421189E-2</v>
      </c>
      <c r="AI140">
        <f t="shared" si="11"/>
        <v>9.8212446635182501E-4</v>
      </c>
      <c r="AK140">
        <f t="shared" si="12"/>
        <v>1.4095224872390979</v>
      </c>
      <c r="AL140">
        <f t="shared" si="13"/>
        <v>-6.9257925098291846</v>
      </c>
    </row>
    <row r="141" spans="1:38" x14ac:dyDescent="0.25">
      <c r="A141" s="1">
        <v>-42</v>
      </c>
      <c r="B141" s="5">
        <v>4.2439999999999998</v>
      </c>
      <c r="C141" s="1">
        <v>4.3840000000000003</v>
      </c>
      <c r="D141" s="1">
        <v>4.8339999999999996</v>
      </c>
      <c r="E141" s="1">
        <v>5.2080000000000002</v>
      </c>
      <c r="F141" s="1">
        <v>5.0780000000000003</v>
      </c>
      <c r="G141" s="1">
        <v>4.9039999999999999</v>
      </c>
      <c r="H141" s="1">
        <v>5.55</v>
      </c>
      <c r="I141" s="1">
        <v>6.069</v>
      </c>
      <c r="J141" s="1">
        <v>6.3239999999999998</v>
      </c>
      <c r="K141" s="1">
        <v>6.5739999999999998</v>
      </c>
      <c r="L141" s="1">
        <v>6.7990000000000004</v>
      </c>
      <c r="M141" s="1">
        <v>7.2770000000000001</v>
      </c>
      <c r="N141" s="1">
        <v>8.4350000000000005</v>
      </c>
      <c r="O141" s="1">
        <v>8.2759999999999998</v>
      </c>
      <c r="P141" s="1">
        <v>7.4669999999999996</v>
      </c>
      <c r="Q141" s="1">
        <v>6.548</v>
      </c>
      <c r="R141" s="1">
        <v>5.41</v>
      </c>
      <c r="S141" s="1">
        <v>4.2229999999999999</v>
      </c>
      <c r="T141" s="1">
        <v>3.6739999999999999</v>
      </c>
      <c r="AD141">
        <f t="shared" si="14"/>
        <v>174.99816437354391</v>
      </c>
      <c r="AH141">
        <f t="shared" si="10"/>
        <v>1.1589807499715457E-2</v>
      </c>
      <c r="AI141">
        <f t="shared" si="11"/>
        <v>9.7578770784916219E-4</v>
      </c>
      <c r="AK141">
        <f t="shared" si="12"/>
        <v>1.4455062207517366</v>
      </c>
      <c r="AL141">
        <f t="shared" si="13"/>
        <v>-6.9322655076600741</v>
      </c>
    </row>
    <row r="142" spans="1:38" x14ac:dyDescent="0.25">
      <c r="A142" s="1">
        <v>-41</v>
      </c>
      <c r="B142" s="5">
        <v>4.3949999999999996</v>
      </c>
      <c r="C142" s="1">
        <v>4.5439999999999996</v>
      </c>
      <c r="D142" s="1">
        <v>5.008</v>
      </c>
      <c r="E142" s="1">
        <v>5.4</v>
      </c>
      <c r="F142" s="1">
        <v>5.2770000000000001</v>
      </c>
      <c r="G142" s="1">
        <v>5.0490000000000004</v>
      </c>
      <c r="H142" s="1">
        <v>5.7610000000000001</v>
      </c>
      <c r="I142" s="1">
        <v>6.2549999999999999</v>
      </c>
      <c r="J142" s="1">
        <v>6.5540000000000003</v>
      </c>
      <c r="K142" s="1">
        <v>6.81</v>
      </c>
      <c r="L142" s="1">
        <v>7.1689999999999996</v>
      </c>
      <c r="M142" s="1">
        <v>7.375</v>
      </c>
      <c r="N142" s="1">
        <v>8.843</v>
      </c>
      <c r="O142" s="1">
        <v>8.9260000000000002</v>
      </c>
      <c r="P142" s="1">
        <v>7.9560000000000004</v>
      </c>
      <c r="Q142" s="1">
        <v>6.8579999999999997</v>
      </c>
      <c r="R142" s="1">
        <v>5.5750000000000002</v>
      </c>
      <c r="S142" s="1">
        <v>4.3940000000000001</v>
      </c>
      <c r="T142" s="1">
        <v>3.8149999999999999</v>
      </c>
      <c r="AD142">
        <f t="shared" si="14"/>
        <v>248.41740969047831</v>
      </c>
      <c r="AH142">
        <f t="shared" si="10"/>
        <v>1.1081996183070947E-2</v>
      </c>
      <c r="AI142">
        <f t="shared" si="11"/>
        <v>9.6955592542033345E-4</v>
      </c>
      <c r="AK142">
        <f t="shared" si="12"/>
        <v>1.4804675311371402</v>
      </c>
      <c r="AL142">
        <f t="shared" si="13"/>
        <v>-6.9386724001383264</v>
      </c>
    </row>
    <row r="143" spans="1:38" x14ac:dyDescent="0.25">
      <c r="A143" s="1">
        <v>-40</v>
      </c>
      <c r="B143" s="5">
        <v>4.5590000000000002</v>
      </c>
      <c r="C143" s="1">
        <v>4.7149999999999999</v>
      </c>
      <c r="D143" s="1">
        <v>5.1989999999999998</v>
      </c>
      <c r="E143" s="1">
        <v>5.5960000000000001</v>
      </c>
      <c r="F143" s="1">
        <v>5.4770000000000003</v>
      </c>
      <c r="G143" s="1">
        <v>5.2530000000000001</v>
      </c>
      <c r="H143" s="1">
        <v>5.9909999999999997</v>
      </c>
      <c r="I143" s="1">
        <v>6.5149999999999997</v>
      </c>
      <c r="J143" s="1">
        <v>6.76</v>
      </c>
      <c r="K143" s="1">
        <v>7.181</v>
      </c>
      <c r="L143" s="1">
        <v>7.5270000000000001</v>
      </c>
      <c r="M143" s="1">
        <v>7.6369999999999996</v>
      </c>
      <c r="N143" s="1">
        <v>9.1739999999999995</v>
      </c>
      <c r="O143" s="1">
        <v>9.1790000000000003</v>
      </c>
      <c r="P143" s="1">
        <v>8.2690000000000001</v>
      </c>
      <c r="Q143" s="1">
        <v>7.2060000000000004</v>
      </c>
      <c r="R143" s="1">
        <v>5.665</v>
      </c>
      <c r="S143" s="1">
        <v>4.5720000000000001</v>
      </c>
      <c r="T143" s="1">
        <v>4.07</v>
      </c>
      <c r="AD143">
        <f t="shared" si="14"/>
        <v>208.36725770653274</v>
      </c>
      <c r="AH143">
        <f t="shared" si="10"/>
        <v>1.0582976330702506E-2</v>
      </c>
      <c r="AI143">
        <f t="shared" si="11"/>
        <v>9.6343203048987968E-4</v>
      </c>
      <c r="AK143">
        <f t="shared" si="12"/>
        <v>1.5171033012313044</v>
      </c>
      <c r="AL143">
        <f t="shared" si="13"/>
        <v>-6.9450086169782148</v>
      </c>
    </row>
    <row r="144" spans="1:38" x14ac:dyDescent="0.25">
      <c r="A144" s="1">
        <v>-39</v>
      </c>
      <c r="B144" s="5">
        <v>4.7300000000000004</v>
      </c>
      <c r="C144" s="1">
        <v>4.8869999999999996</v>
      </c>
      <c r="D144" s="1">
        <v>5.3959999999999999</v>
      </c>
      <c r="E144" s="1">
        <v>5.8109999999999999</v>
      </c>
      <c r="F144" s="1">
        <v>5.6870000000000003</v>
      </c>
      <c r="G144" s="1">
        <v>5.4489999999999998</v>
      </c>
      <c r="H144" s="1">
        <v>6.2370000000000001</v>
      </c>
      <c r="I144" s="1">
        <v>6.742</v>
      </c>
      <c r="J144" s="1">
        <v>7.0529999999999999</v>
      </c>
      <c r="K144" s="1">
        <v>7.5030000000000001</v>
      </c>
      <c r="L144" s="1">
        <v>7.7629999999999999</v>
      </c>
      <c r="M144" s="1">
        <v>8.2590000000000003</v>
      </c>
      <c r="N144" s="1">
        <v>9.5009999999999994</v>
      </c>
      <c r="O144" s="1">
        <v>9.0120000000000005</v>
      </c>
      <c r="P144" s="1">
        <v>8.7929999999999993</v>
      </c>
      <c r="Q144" s="1">
        <v>7.4139999999999997</v>
      </c>
      <c r="R144" s="1">
        <v>5.8470000000000004</v>
      </c>
      <c r="S144" s="1">
        <v>4.7519999999999998</v>
      </c>
      <c r="T144" s="1">
        <v>4.16</v>
      </c>
      <c r="AD144">
        <f t="shared" si="14"/>
        <v>91.66963345500784</v>
      </c>
      <c r="AH144">
        <f t="shared" si="10"/>
        <v>1.0092981800165921E-2</v>
      </c>
      <c r="AI144">
        <f t="shared" si="11"/>
        <v>9.5741889292178233E-4</v>
      </c>
      <c r="AK144">
        <f t="shared" si="12"/>
        <v>1.5539252025038417</v>
      </c>
      <c r="AL144">
        <f t="shared" si="13"/>
        <v>-6.9512695476286224</v>
      </c>
    </row>
    <row r="145" spans="1:38" x14ac:dyDescent="0.25">
      <c r="A145" s="1">
        <v>-38</v>
      </c>
      <c r="B145" s="5">
        <v>4.9050000000000002</v>
      </c>
      <c r="C145" s="1">
        <v>5.0709999999999997</v>
      </c>
      <c r="D145" s="1">
        <v>5.6029999999999998</v>
      </c>
      <c r="E145" s="1">
        <v>6.0339999999999998</v>
      </c>
      <c r="F145" s="1">
        <v>5.9089999999999998</v>
      </c>
      <c r="G145" s="1">
        <v>5.673</v>
      </c>
      <c r="H145" s="1">
        <v>6.4359999999999999</v>
      </c>
      <c r="I145" s="1">
        <v>6.9969999999999999</v>
      </c>
      <c r="J145" s="1">
        <v>7.3470000000000004</v>
      </c>
      <c r="K145" s="1">
        <v>7.71</v>
      </c>
      <c r="L145" s="1">
        <v>8.0079999999999991</v>
      </c>
      <c r="M145" s="1">
        <v>8.2110000000000003</v>
      </c>
      <c r="N145" s="1">
        <v>10.289</v>
      </c>
      <c r="O145" s="1">
        <v>9.3770000000000007</v>
      </c>
      <c r="P145" s="1">
        <v>9.3230000000000004</v>
      </c>
      <c r="Q145" s="1">
        <v>7.77</v>
      </c>
      <c r="R145" s="1">
        <v>6.3719999999999999</v>
      </c>
      <c r="S145" s="1">
        <v>4.9530000000000003</v>
      </c>
      <c r="T145" s="1">
        <v>4.1440000000000001</v>
      </c>
      <c r="AD145">
        <f t="shared" si="14"/>
        <v>5.6157944940881386</v>
      </c>
      <c r="AH145">
        <f t="shared" si="10"/>
        <v>9.6122428979923125E-3</v>
      </c>
      <c r="AI145">
        <f t="shared" si="11"/>
        <v>9.5151933900239404E-4</v>
      </c>
      <c r="AK145">
        <f t="shared" si="12"/>
        <v>1.5902550930173265</v>
      </c>
      <c r="AL145">
        <f t="shared" si="13"/>
        <v>-6.9574505466817049</v>
      </c>
    </row>
    <row r="146" spans="1:38" x14ac:dyDescent="0.25">
      <c r="A146" s="1">
        <v>-37</v>
      </c>
      <c r="B146" s="5">
        <v>5.0940000000000003</v>
      </c>
      <c r="C146" s="1">
        <v>5.2670000000000003</v>
      </c>
      <c r="D146" s="1">
        <v>5.81</v>
      </c>
      <c r="E146" s="1">
        <v>6.2590000000000003</v>
      </c>
      <c r="F146" s="1">
        <v>6.1180000000000003</v>
      </c>
      <c r="G146" s="1">
        <v>5.883</v>
      </c>
      <c r="H146" s="1">
        <v>6.6820000000000004</v>
      </c>
      <c r="I146" s="1">
        <v>7.2880000000000003</v>
      </c>
      <c r="J146" s="1">
        <v>7.5880000000000001</v>
      </c>
      <c r="K146" s="1">
        <v>7.8769999999999998</v>
      </c>
      <c r="L146" s="1">
        <v>8.2859999999999996</v>
      </c>
      <c r="M146" s="1">
        <v>8.5009999999999994</v>
      </c>
      <c r="N146" s="1">
        <v>9.8000000000000007</v>
      </c>
      <c r="O146" s="1">
        <v>9.9109999999999996</v>
      </c>
      <c r="P146" s="1">
        <v>9.2720000000000002</v>
      </c>
      <c r="Q146" s="1">
        <v>7.968</v>
      </c>
      <c r="R146" s="1">
        <v>6.4340000000000002</v>
      </c>
      <c r="S146" s="1">
        <v>5.0810000000000004</v>
      </c>
      <c r="T146" s="1">
        <v>4.3419999999999996</v>
      </c>
      <c r="AD146">
        <f t="shared" si="14"/>
        <v>29.323243506832075</v>
      </c>
      <c r="AH146">
        <f t="shared" si="10"/>
        <v>9.1409862183772402E-3</v>
      </c>
      <c r="AI146">
        <f t="shared" si="11"/>
        <v>9.4573614946085556E-4</v>
      </c>
      <c r="AK146">
        <f t="shared" si="12"/>
        <v>1.6280633765572654</v>
      </c>
      <c r="AL146">
        <f t="shared" si="13"/>
        <v>-6.963546939590513</v>
      </c>
    </row>
    <row r="147" spans="1:38" x14ac:dyDescent="0.25">
      <c r="A147" s="1">
        <v>-36</v>
      </c>
      <c r="B147" s="5">
        <v>5.2830000000000004</v>
      </c>
      <c r="C147" s="1">
        <v>5.4640000000000004</v>
      </c>
      <c r="D147" s="1">
        <v>6.0369999999999999</v>
      </c>
      <c r="E147" s="1">
        <v>6.5069999999999997</v>
      </c>
      <c r="F147" s="1">
        <v>6.3540000000000001</v>
      </c>
      <c r="G147" s="1">
        <v>6.1120000000000001</v>
      </c>
      <c r="H147" s="1">
        <v>6.9669999999999996</v>
      </c>
      <c r="I147" s="1">
        <v>7.5830000000000002</v>
      </c>
      <c r="J147" s="1">
        <v>7.8979999999999997</v>
      </c>
      <c r="K147" s="1">
        <v>8.3620000000000001</v>
      </c>
      <c r="L147" s="1">
        <v>8.6489999999999991</v>
      </c>
      <c r="M147" s="1">
        <v>8.6940000000000008</v>
      </c>
      <c r="N147" s="1">
        <v>10.348000000000001</v>
      </c>
      <c r="O147" s="1">
        <v>10.516999999999999</v>
      </c>
      <c r="P147" s="1">
        <v>9.58</v>
      </c>
      <c r="Q147" s="1">
        <v>8.1920000000000002</v>
      </c>
      <c r="R147" s="1">
        <v>6.6749999999999998</v>
      </c>
      <c r="S147" s="1">
        <v>5.242</v>
      </c>
      <c r="T147" s="1">
        <v>4.6989999999999998</v>
      </c>
      <c r="AD147">
        <f t="shared" si="14"/>
        <v>140.99546120342561</v>
      </c>
      <c r="AH147">
        <f t="shared" si="10"/>
        <v>8.6794344850401935E-3</v>
      </c>
      <c r="AI147">
        <f t="shared" si="11"/>
        <v>9.4007205752842085E-4</v>
      </c>
      <c r="AK147">
        <f t="shared" si="12"/>
        <v>1.6644941181821789</v>
      </c>
      <c r="AL147">
        <f t="shared" si="13"/>
        <v>-6.9695540286930893</v>
      </c>
    </row>
    <row r="148" spans="1:38" x14ac:dyDescent="0.25">
      <c r="A148" s="1">
        <v>-35</v>
      </c>
      <c r="B148" s="5">
        <v>5.4880000000000004</v>
      </c>
      <c r="C148" s="1">
        <v>5.6790000000000003</v>
      </c>
      <c r="D148" s="1">
        <v>6.2670000000000003</v>
      </c>
      <c r="E148" s="1">
        <v>6.7469999999999999</v>
      </c>
      <c r="F148" s="1">
        <v>6.6109999999999998</v>
      </c>
      <c r="G148" s="1">
        <v>6.3479999999999999</v>
      </c>
      <c r="H148" s="1">
        <v>7.2149999999999999</v>
      </c>
      <c r="I148" s="1">
        <v>7.91</v>
      </c>
      <c r="J148" s="1">
        <v>8.2639999999999993</v>
      </c>
      <c r="K148" s="1">
        <v>8.702</v>
      </c>
      <c r="L148" s="1">
        <v>8.9789999999999992</v>
      </c>
      <c r="M148" s="1">
        <v>9.3919999999999995</v>
      </c>
      <c r="N148" s="1">
        <v>10.648</v>
      </c>
      <c r="O148" s="1">
        <v>10.973000000000001</v>
      </c>
      <c r="P148" s="1">
        <v>9.9190000000000005</v>
      </c>
      <c r="Q148" s="1">
        <v>8.6170000000000009</v>
      </c>
      <c r="R148" s="1">
        <v>7.048</v>
      </c>
      <c r="S148" s="1">
        <v>5.4790000000000001</v>
      </c>
      <c r="T148" s="1">
        <v>4.87</v>
      </c>
      <c r="AD148">
        <f t="shared" si="14"/>
        <v>237.96152563643835</v>
      </c>
      <c r="AH148">
        <f t="shared" si="10"/>
        <v>8.227806396362905E-3</v>
      </c>
      <c r="AI148">
        <f t="shared" si="11"/>
        <v>9.3452974703801708E-4</v>
      </c>
      <c r="AK148">
        <f t="shared" si="12"/>
        <v>1.7025638904235842</v>
      </c>
      <c r="AL148">
        <f t="shared" si="13"/>
        <v>-6.9754670995388839</v>
      </c>
    </row>
    <row r="149" spans="1:38" x14ac:dyDescent="0.25">
      <c r="A149" s="1">
        <v>-34</v>
      </c>
      <c r="B149" s="5">
        <v>5.6980000000000004</v>
      </c>
      <c r="C149" s="1">
        <v>5.899</v>
      </c>
      <c r="D149" s="1">
        <v>6.5129999999999999</v>
      </c>
      <c r="E149" s="1">
        <v>7.0220000000000002</v>
      </c>
      <c r="F149" s="1">
        <v>6.8769999999999998</v>
      </c>
      <c r="G149" s="1">
        <v>6.593</v>
      </c>
      <c r="H149" s="1">
        <v>7.4740000000000002</v>
      </c>
      <c r="I149" s="1">
        <v>8.2070000000000007</v>
      </c>
      <c r="J149" s="1">
        <v>8.6259999999999994</v>
      </c>
      <c r="K149" s="1">
        <v>9.0960000000000001</v>
      </c>
      <c r="L149" s="1">
        <v>9.3309999999999995</v>
      </c>
      <c r="M149" s="1">
        <v>9.6869999999999994</v>
      </c>
      <c r="N149" s="1">
        <v>11.217000000000001</v>
      </c>
      <c r="O149" s="1">
        <v>11.654</v>
      </c>
      <c r="P149" s="1">
        <v>10.507</v>
      </c>
      <c r="Q149" s="1">
        <v>8.9160000000000004</v>
      </c>
      <c r="R149" s="1">
        <v>7.1689999999999996</v>
      </c>
      <c r="S149" s="1">
        <v>5.7229999999999999</v>
      </c>
      <c r="T149" s="1">
        <v>5.0380000000000003</v>
      </c>
      <c r="AD149">
        <f t="shared" si="14"/>
        <v>231.07128434807566</v>
      </c>
      <c r="AH149">
        <f t="shared" si="10"/>
        <v>7.7863164739078545E-3</v>
      </c>
      <c r="AI149">
        <f t="shared" si="11"/>
        <v>9.2911185056528773E-4</v>
      </c>
      <c r="AK149">
        <f t="shared" si="12"/>
        <v>1.7401152360757166</v>
      </c>
      <c r="AL149">
        <f t="shared" si="13"/>
        <v>-6.9812814275115915</v>
      </c>
    </row>
    <row r="150" spans="1:38" x14ac:dyDescent="0.25">
      <c r="A150" s="1">
        <v>-33</v>
      </c>
      <c r="B150" s="5">
        <v>5.923</v>
      </c>
      <c r="C150" s="1">
        <v>6.13</v>
      </c>
      <c r="D150" s="1">
        <v>6.7530000000000001</v>
      </c>
      <c r="E150" s="1">
        <v>7.2949999999999999</v>
      </c>
      <c r="F150" s="1">
        <v>7.1470000000000002</v>
      </c>
      <c r="G150" s="1">
        <v>6.8639999999999999</v>
      </c>
      <c r="H150" s="1">
        <v>7.7889999999999997</v>
      </c>
      <c r="I150" s="1">
        <v>8.4480000000000004</v>
      </c>
      <c r="J150" s="1">
        <v>8.8309999999999995</v>
      </c>
      <c r="K150" s="1">
        <v>9.3019999999999996</v>
      </c>
      <c r="L150" s="1">
        <v>9.7449999999999992</v>
      </c>
      <c r="M150" s="1">
        <v>10.148999999999999</v>
      </c>
      <c r="N150" s="1">
        <v>12.02</v>
      </c>
      <c r="O150" s="1">
        <v>12.028</v>
      </c>
      <c r="P150" s="1">
        <v>10.733000000000001</v>
      </c>
      <c r="Q150" s="1">
        <v>9.1530000000000005</v>
      </c>
      <c r="R150" s="1">
        <v>7.3940000000000001</v>
      </c>
      <c r="S150" s="1">
        <v>5.9850000000000003</v>
      </c>
      <c r="T150" s="1">
        <v>5.1310000000000002</v>
      </c>
      <c r="AD150">
        <f t="shared" si="14"/>
        <v>126.65959340288244</v>
      </c>
      <c r="AH150">
        <f t="shared" si="10"/>
        <v>7.3551749144109557E-3</v>
      </c>
      <c r="AI150">
        <f t="shared" si="11"/>
        <v>9.2382094761226936E-4</v>
      </c>
      <c r="AK150">
        <f t="shared" si="12"/>
        <v>1.778843077294828</v>
      </c>
      <c r="AL150">
        <f t="shared" si="13"/>
        <v>-6.9869922847406913</v>
      </c>
    </row>
    <row r="151" spans="1:38" x14ac:dyDescent="0.25">
      <c r="A151" s="1">
        <v>-32</v>
      </c>
      <c r="B151" s="5">
        <v>6.149</v>
      </c>
      <c r="C151" s="1">
        <v>6.37</v>
      </c>
      <c r="D151" s="1">
        <v>7.0250000000000004</v>
      </c>
      <c r="E151" s="1">
        <v>7.5670000000000002</v>
      </c>
      <c r="F151" s="1">
        <v>7.4180000000000001</v>
      </c>
      <c r="G151" s="1">
        <v>7.1639999999999997</v>
      </c>
      <c r="H151" s="1">
        <v>8.1319999999999997</v>
      </c>
      <c r="I151" s="1">
        <v>8.7710000000000008</v>
      </c>
      <c r="J151" s="1">
        <v>9.1280000000000001</v>
      </c>
      <c r="K151" s="1">
        <v>9.6839999999999993</v>
      </c>
      <c r="L151" s="1">
        <v>9.9969999999999999</v>
      </c>
      <c r="M151" s="1">
        <v>10.375</v>
      </c>
      <c r="N151" s="1">
        <v>12.378</v>
      </c>
      <c r="O151" s="1">
        <v>12.361000000000001</v>
      </c>
      <c r="P151" s="1">
        <v>11.257</v>
      </c>
      <c r="Q151" s="1">
        <v>9.4269999999999996</v>
      </c>
      <c r="R151" s="1">
        <v>7.8490000000000002</v>
      </c>
      <c r="S151" s="1">
        <v>6.2919999999999998</v>
      </c>
      <c r="T151" s="1">
        <v>5.5380000000000003</v>
      </c>
      <c r="AD151">
        <f t="shared" si="14"/>
        <v>20.722079936686217</v>
      </c>
      <c r="AH151">
        <f t="shared" si="10"/>
        <v>6.9345874453365887E-3</v>
      </c>
      <c r="AI151">
        <f t="shared" si="11"/>
        <v>9.1865956283478513E-4</v>
      </c>
      <c r="AK151">
        <f t="shared" si="12"/>
        <v>1.8162894669713328</v>
      </c>
      <c r="AL151">
        <f t="shared" si="13"/>
        <v>-6.9925949472920292</v>
      </c>
    </row>
    <row r="152" spans="1:38" x14ac:dyDescent="0.25">
      <c r="A152" s="1">
        <v>-31</v>
      </c>
      <c r="B152" s="5">
        <v>6.391</v>
      </c>
      <c r="C152" s="1">
        <v>6.6189999999999998</v>
      </c>
      <c r="D152" s="1">
        <v>7.2960000000000003</v>
      </c>
      <c r="E152" s="1">
        <v>7.8730000000000002</v>
      </c>
      <c r="F152" s="1">
        <v>7.7009999999999996</v>
      </c>
      <c r="G152" s="1">
        <v>7.4169999999999998</v>
      </c>
      <c r="H152" s="1">
        <v>8.4390000000000001</v>
      </c>
      <c r="I152" s="1">
        <v>9.1750000000000007</v>
      </c>
      <c r="J152" s="1">
        <v>9.56</v>
      </c>
      <c r="K152" s="1">
        <v>10.042</v>
      </c>
      <c r="L152" s="1">
        <v>10.472</v>
      </c>
      <c r="M152" s="1">
        <v>10.602</v>
      </c>
      <c r="N152" s="1">
        <v>12.951000000000001</v>
      </c>
      <c r="O152" s="1">
        <v>12.417999999999999</v>
      </c>
      <c r="P152" s="1">
        <v>11.632999999999999</v>
      </c>
      <c r="Q152" s="1">
        <v>10.076000000000001</v>
      </c>
      <c r="R152" s="1">
        <v>8.3049999999999997</v>
      </c>
      <c r="S152" s="1">
        <v>6.4989999999999997</v>
      </c>
      <c r="T152" s="1">
        <v>5.718</v>
      </c>
      <c r="AD152">
        <f t="shared" si="14"/>
        <v>10.65720527443359</v>
      </c>
      <c r="AH152">
        <f t="shared" si="10"/>
        <v>6.524755184075518E-3</v>
      </c>
      <c r="AI152">
        <f t="shared" si="11"/>
        <v>9.1363016431454344E-4</v>
      </c>
      <c r="AK152">
        <f t="shared" si="12"/>
        <v>1.8548907506681447</v>
      </c>
      <c r="AL152">
        <f t="shared" si="13"/>
        <v>-6.9980847026258086</v>
      </c>
    </row>
    <row r="153" spans="1:38" x14ac:dyDescent="0.25">
      <c r="A153" s="1">
        <v>-30</v>
      </c>
      <c r="B153" s="5">
        <v>6.6369999999999996</v>
      </c>
      <c r="C153" s="1">
        <v>6.88</v>
      </c>
      <c r="D153" s="1">
        <v>7.5819999999999999</v>
      </c>
      <c r="E153" s="1">
        <v>8.1820000000000004</v>
      </c>
      <c r="F153" s="1">
        <v>8.01</v>
      </c>
      <c r="G153" s="1">
        <v>7.72</v>
      </c>
      <c r="H153" s="1">
        <v>8.7449999999999992</v>
      </c>
      <c r="I153" s="1">
        <v>9.548</v>
      </c>
      <c r="J153" s="1">
        <v>9.9629999999999992</v>
      </c>
      <c r="K153" s="1">
        <v>10.568</v>
      </c>
      <c r="L153" s="1">
        <v>10.962</v>
      </c>
      <c r="M153" s="1">
        <v>11.335000000000001</v>
      </c>
      <c r="N153" s="1">
        <v>13.129</v>
      </c>
      <c r="O153" s="1">
        <v>13.269</v>
      </c>
      <c r="P153" s="1">
        <v>12.379</v>
      </c>
      <c r="Q153" s="1">
        <v>10.39</v>
      </c>
      <c r="R153" s="1">
        <v>8.577</v>
      </c>
      <c r="S153" s="1">
        <v>6.8630000000000004</v>
      </c>
      <c r="T153" s="1">
        <v>5.81</v>
      </c>
      <c r="AD153">
        <f t="shared" si="14"/>
        <v>105.71856876405199</v>
      </c>
      <c r="AH153">
        <f t="shared" si="10"/>
        <v>6.1258745008609576E-3</v>
      </c>
      <c r="AI153">
        <f t="shared" si="11"/>
        <v>9.087351618768647E-4</v>
      </c>
      <c r="AK153">
        <f t="shared" si="12"/>
        <v>1.8926600541637879</v>
      </c>
      <c r="AL153">
        <f t="shared" si="13"/>
        <v>-7.0034568573083202</v>
      </c>
    </row>
    <row r="154" spans="1:38" x14ac:dyDescent="0.25">
      <c r="A154" s="1">
        <v>-29</v>
      </c>
      <c r="B154" s="5">
        <v>6.9</v>
      </c>
      <c r="C154" s="1">
        <v>7.1459999999999999</v>
      </c>
      <c r="D154" s="1">
        <v>7.8810000000000002</v>
      </c>
      <c r="E154" s="1">
        <v>8.5150000000000006</v>
      </c>
      <c r="F154" s="1">
        <v>8.3580000000000005</v>
      </c>
      <c r="G154" s="1">
        <v>8.0229999999999997</v>
      </c>
      <c r="H154" s="1">
        <v>9.1010000000000009</v>
      </c>
      <c r="I154" s="1">
        <v>9.952</v>
      </c>
      <c r="J154" s="1">
        <v>10.388999999999999</v>
      </c>
      <c r="K154" s="1">
        <v>11</v>
      </c>
      <c r="L154" s="1">
        <v>11.42</v>
      </c>
      <c r="M154" s="1">
        <v>12.103</v>
      </c>
      <c r="N154" s="1">
        <v>13.827999999999999</v>
      </c>
      <c r="O154" s="1">
        <v>13.689</v>
      </c>
      <c r="P154" s="1">
        <v>12.798999999999999</v>
      </c>
      <c r="Q154" s="1">
        <v>11.121</v>
      </c>
      <c r="R154" s="1">
        <v>8.9890000000000008</v>
      </c>
      <c r="S154" s="1">
        <v>7.1319999999999997</v>
      </c>
      <c r="T154" s="1">
        <v>5.9690000000000003</v>
      </c>
      <c r="AD154">
        <f t="shared" si="14"/>
        <v>218.50719121112505</v>
      </c>
      <c r="AH154">
        <f t="shared" si="10"/>
        <v>5.7381368854718352E-3</v>
      </c>
      <c r="AI154">
        <f t="shared" si="11"/>
        <v>9.039769054548847E-4</v>
      </c>
      <c r="AK154">
        <f t="shared" si="12"/>
        <v>1.9315214116032138</v>
      </c>
      <c r="AL154">
        <f t="shared" si="13"/>
        <v>-7.0087067449616098</v>
      </c>
    </row>
    <row r="155" spans="1:38" x14ac:dyDescent="0.25">
      <c r="A155" s="1">
        <v>-28</v>
      </c>
      <c r="B155" s="5">
        <v>7.1619999999999999</v>
      </c>
      <c r="C155" s="1">
        <v>7.4269999999999996</v>
      </c>
      <c r="D155" s="1">
        <v>8.1940000000000008</v>
      </c>
      <c r="E155" s="1">
        <v>8.84</v>
      </c>
      <c r="F155" s="1">
        <v>8.6590000000000007</v>
      </c>
      <c r="G155" s="1">
        <v>8.3529999999999998</v>
      </c>
      <c r="H155" s="1">
        <v>9.4789999999999992</v>
      </c>
      <c r="I155" s="1">
        <v>10.37</v>
      </c>
      <c r="J155" s="1">
        <v>10.794</v>
      </c>
      <c r="K155" s="1">
        <v>11.346</v>
      </c>
      <c r="L155" s="1">
        <v>11.750999999999999</v>
      </c>
      <c r="M155" s="1">
        <v>12.074999999999999</v>
      </c>
      <c r="N155" s="1">
        <v>14.944000000000001</v>
      </c>
      <c r="O155" s="1">
        <v>14.279</v>
      </c>
      <c r="P155" s="1">
        <v>13.391999999999999</v>
      </c>
      <c r="Q155" s="1">
        <v>11.6</v>
      </c>
      <c r="R155" s="1">
        <v>8.8209999999999997</v>
      </c>
      <c r="S155" s="1">
        <v>7.3840000000000003</v>
      </c>
      <c r="T155" s="1">
        <v>6.2309999999999999</v>
      </c>
      <c r="AD155">
        <f t="shared" si="14"/>
        <v>245.32573328919582</v>
      </c>
      <c r="AH155">
        <f t="shared" si="10"/>
        <v>5.3617288177860442E-3</v>
      </c>
      <c r="AI155">
        <f t="shared" si="11"/>
        <v>8.9935768350100345E-4</v>
      </c>
      <c r="AK155">
        <f t="shared" si="12"/>
        <v>1.968789271576241</v>
      </c>
      <c r="AL155">
        <f t="shared" si="13"/>
        <v>-7.013829734433223</v>
      </c>
    </row>
    <row r="156" spans="1:38" x14ac:dyDescent="0.25">
      <c r="A156" s="1">
        <v>-27</v>
      </c>
      <c r="B156" s="5">
        <v>7.4379999999999997</v>
      </c>
      <c r="C156" s="1">
        <v>7.7140000000000004</v>
      </c>
      <c r="D156" s="1">
        <v>8.5109999999999992</v>
      </c>
      <c r="E156" s="1">
        <v>9.1780000000000008</v>
      </c>
      <c r="F156" s="1">
        <v>8.9939999999999998</v>
      </c>
      <c r="G156" s="1">
        <v>8.6709999999999994</v>
      </c>
      <c r="H156" s="1">
        <v>9.8290000000000006</v>
      </c>
      <c r="I156" s="1">
        <v>10.714</v>
      </c>
      <c r="J156" s="1">
        <v>11.162000000000001</v>
      </c>
      <c r="K156" s="1">
        <v>11.718</v>
      </c>
      <c r="L156" s="1">
        <v>12.129</v>
      </c>
      <c r="M156" s="1">
        <v>12.244999999999999</v>
      </c>
      <c r="N156" s="1">
        <v>14.856</v>
      </c>
      <c r="O156" s="1">
        <v>14.83</v>
      </c>
      <c r="P156" s="1">
        <v>13.907</v>
      </c>
      <c r="Q156" s="1">
        <v>12.093999999999999</v>
      </c>
      <c r="R156" s="1">
        <v>9.1720000000000006</v>
      </c>
      <c r="S156" s="1">
        <v>7.5060000000000002</v>
      </c>
      <c r="T156" s="1">
        <v>6.5839999999999996</v>
      </c>
      <c r="AD156">
        <f t="shared" si="14"/>
        <v>161.51735109172952</v>
      </c>
      <c r="AH156">
        <f t="shared" si="10"/>
        <v>4.9968316422421546E-3</v>
      </c>
      <c r="AI156">
        <f t="shared" si="11"/>
        <v>8.9487972144629887E-4</v>
      </c>
      <c r="AK156">
        <f t="shared" si="12"/>
        <v>2.0066019955028782</v>
      </c>
      <c r="AL156">
        <f t="shared" si="13"/>
        <v>-7.0188212381659651</v>
      </c>
    </row>
    <row r="157" spans="1:38" x14ac:dyDescent="0.25">
      <c r="A157" s="1">
        <v>-26</v>
      </c>
      <c r="B157" s="5">
        <v>7.7240000000000002</v>
      </c>
      <c r="C157" s="1">
        <v>8.0169999999999995</v>
      </c>
      <c r="D157" s="1">
        <v>8.8420000000000005</v>
      </c>
      <c r="E157" s="1">
        <v>9.5470000000000006</v>
      </c>
      <c r="F157" s="1">
        <v>9.35</v>
      </c>
      <c r="G157" s="1">
        <v>9.0229999999999997</v>
      </c>
      <c r="H157" s="1">
        <v>10.236000000000001</v>
      </c>
      <c r="I157" s="1">
        <v>11.118</v>
      </c>
      <c r="J157" s="1">
        <v>11.574</v>
      </c>
      <c r="K157" s="1">
        <v>12.342000000000001</v>
      </c>
      <c r="L157" s="1">
        <v>12.670999999999999</v>
      </c>
      <c r="M157" s="1">
        <v>13.42</v>
      </c>
      <c r="N157" s="1">
        <v>14.750999999999999</v>
      </c>
      <c r="O157" s="1">
        <v>15.172000000000001</v>
      </c>
      <c r="P157" s="1">
        <v>14.34</v>
      </c>
      <c r="Q157" s="1">
        <v>12.58</v>
      </c>
      <c r="R157" s="1">
        <v>9.8369999999999997</v>
      </c>
      <c r="S157" s="1">
        <v>7.8819999999999997</v>
      </c>
      <c r="T157" s="1">
        <v>6.7370000000000001</v>
      </c>
      <c r="AD157">
        <f t="shared" si="14"/>
        <v>44.135084708919955</v>
      </c>
      <c r="AH157">
        <f t="shared" si="10"/>
        <v>4.6436214462617122E-3</v>
      </c>
      <c r="AI157">
        <f t="shared" si="11"/>
        <v>8.9054518020854434E-4</v>
      </c>
      <c r="AK157">
        <f t="shared" si="12"/>
        <v>2.0443323645662681</v>
      </c>
      <c r="AL157">
        <f t="shared" si="13"/>
        <v>-7.0236767207455557</v>
      </c>
    </row>
    <row r="158" spans="1:38" x14ac:dyDescent="0.25">
      <c r="A158" s="1">
        <v>-25</v>
      </c>
      <c r="B158" s="5">
        <v>8.0220000000000002</v>
      </c>
      <c r="C158" s="1">
        <v>8.3279999999999994</v>
      </c>
      <c r="D158" s="1">
        <v>9.1880000000000006</v>
      </c>
      <c r="E158" s="1">
        <v>9.9169999999999998</v>
      </c>
      <c r="F158" s="1">
        <v>9.7279999999999998</v>
      </c>
      <c r="G158" s="1">
        <v>9.36</v>
      </c>
      <c r="H158" s="1">
        <v>10.651</v>
      </c>
      <c r="I158" s="1">
        <v>11.528</v>
      </c>
      <c r="J158" s="1">
        <v>12.04</v>
      </c>
      <c r="K158" s="1">
        <v>12.827999999999999</v>
      </c>
      <c r="L158" s="1">
        <v>13.218</v>
      </c>
      <c r="M158" s="1">
        <v>13.337</v>
      </c>
      <c r="N158" s="1">
        <v>16.071000000000002</v>
      </c>
      <c r="O158" s="1">
        <v>15.983000000000001</v>
      </c>
      <c r="P158" s="1">
        <v>15.199</v>
      </c>
      <c r="Q158" s="1">
        <v>12.641</v>
      </c>
      <c r="R158" s="1">
        <v>10.532999999999999</v>
      </c>
      <c r="S158" s="1">
        <v>8.0909999999999993</v>
      </c>
      <c r="T158" s="1">
        <v>7.0960000000000001</v>
      </c>
      <c r="AD158">
        <f t="shared" si="14"/>
        <v>1.0996485170658015</v>
      </c>
      <c r="AH158">
        <f t="shared" si="10"/>
        <v>4.3022689426802929E-3</v>
      </c>
      <c r="AI158">
        <f t="shared" si="11"/>
        <v>8.8635615474941991E-4</v>
      </c>
      <c r="AK158">
        <f t="shared" si="12"/>
        <v>2.082187767347861</v>
      </c>
      <c r="AL158">
        <f t="shared" si="13"/>
        <v>-7.0283917076019016</v>
      </c>
    </row>
    <row r="159" spans="1:38" x14ac:dyDescent="0.25">
      <c r="A159" s="1">
        <v>-24</v>
      </c>
      <c r="B159" s="5">
        <v>8.3209999999999997</v>
      </c>
      <c r="C159" s="1">
        <v>8.6449999999999996</v>
      </c>
      <c r="D159" s="1">
        <v>9.5389999999999997</v>
      </c>
      <c r="E159" s="1">
        <v>10.301</v>
      </c>
      <c r="F159" s="1">
        <v>10.106999999999999</v>
      </c>
      <c r="G159" s="1">
        <v>9.7040000000000006</v>
      </c>
      <c r="H159" s="1">
        <v>11.039</v>
      </c>
      <c r="I159" s="1">
        <v>12.005000000000001</v>
      </c>
      <c r="J159" s="1">
        <v>12.45</v>
      </c>
      <c r="K159" s="1">
        <v>13.21</v>
      </c>
      <c r="L159" s="1">
        <v>13.728</v>
      </c>
      <c r="M159" s="1">
        <v>14.244</v>
      </c>
      <c r="N159" s="1">
        <v>16.286000000000001</v>
      </c>
      <c r="O159" s="1">
        <v>17.387</v>
      </c>
      <c r="P159" s="1">
        <v>15.436</v>
      </c>
      <c r="Q159" s="1">
        <v>13.353</v>
      </c>
      <c r="R159" s="1">
        <v>10.752000000000001</v>
      </c>
      <c r="S159" s="1">
        <v>8.4809999999999999</v>
      </c>
      <c r="T159" s="1">
        <v>7.4850000000000003</v>
      </c>
      <c r="AD159">
        <f t="shared" si="14"/>
        <v>71.97762408287538</v>
      </c>
      <c r="AH159">
        <f t="shared" si="10"/>
        <v>3.9729393562303213E-3</v>
      </c>
      <c r="AI159">
        <f t="shared" si="11"/>
        <v>8.8231467268144726E-4</v>
      </c>
      <c r="AK159">
        <f t="shared" si="12"/>
        <v>2.1187824399182928</v>
      </c>
      <c r="AL159">
        <f t="shared" si="13"/>
        <v>-7.0329617938377167</v>
      </c>
    </row>
    <row r="160" spans="1:38" x14ac:dyDescent="0.25">
      <c r="A160" s="1">
        <v>-23</v>
      </c>
      <c r="B160" s="5">
        <v>8.6419999999999995</v>
      </c>
      <c r="C160" s="1">
        <v>8.9770000000000003</v>
      </c>
      <c r="D160" s="1">
        <v>9.9049999999999994</v>
      </c>
      <c r="E160" s="1">
        <v>10.696999999999999</v>
      </c>
      <c r="F160" s="1">
        <v>10.486000000000001</v>
      </c>
      <c r="G160" s="1">
        <v>10.090999999999999</v>
      </c>
      <c r="H160" s="1">
        <v>11.426</v>
      </c>
      <c r="I160" s="1">
        <v>12.532</v>
      </c>
      <c r="J160" s="1">
        <v>12.961</v>
      </c>
      <c r="K160" s="1">
        <v>13.712</v>
      </c>
      <c r="L160" s="1">
        <v>14.298</v>
      </c>
      <c r="M160" s="1">
        <v>14.994999999999999</v>
      </c>
      <c r="N160" s="1">
        <v>17.611999999999998</v>
      </c>
      <c r="O160" s="1">
        <v>17.513000000000002</v>
      </c>
      <c r="P160" s="1">
        <v>15.865</v>
      </c>
      <c r="Q160" s="1">
        <v>13.648</v>
      </c>
      <c r="R160" s="1">
        <v>11.113</v>
      </c>
      <c r="S160" s="1">
        <v>8.7620000000000005</v>
      </c>
      <c r="T160" s="1">
        <v>7.93</v>
      </c>
      <c r="AD160">
        <f t="shared" si="14"/>
        <v>191.6041275416747</v>
      </c>
      <c r="AH160">
        <f t="shared" si="10"/>
        <v>3.655792314114698E-3</v>
      </c>
      <c r="AI160">
        <f t="shared" si="11"/>
        <v>8.7842269292512625E-4</v>
      </c>
      <c r="AK160">
        <f t="shared" si="12"/>
        <v>2.1566340375097415</v>
      </c>
      <c r="AL160">
        <f t="shared" si="13"/>
        <v>-7.0373826531561816</v>
      </c>
    </row>
    <row r="161" spans="1:38" x14ac:dyDescent="0.25">
      <c r="A161" s="1">
        <v>-22</v>
      </c>
      <c r="B161" s="5">
        <v>8.9610000000000003</v>
      </c>
      <c r="C161" s="1">
        <v>9.3130000000000006</v>
      </c>
      <c r="D161" s="1">
        <v>10.275</v>
      </c>
      <c r="E161" s="1">
        <v>11.103</v>
      </c>
      <c r="F161" s="1">
        <v>10.86</v>
      </c>
      <c r="G161" s="1">
        <v>10.484999999999999</v>
      </c>
      <c r="H161" s="1">
        <v>11.872</v>
      </c>
      <c r="I161" s="1">
        <v>13.007</v>
      </c>
      <c r="J161" s="1">
        <v>13.574999999999999</v>
      </c>
      <c r="K161" s="1">
        <v>14.321</v>
      </c>
      <c r="L161" s="1">
        <v>14.794</v>
      </c>
      <c r="M161" s="1">
        <v>15.282999999999999</v>
      </c>
      <c r="N161" s="1">
        <v>18.207999999999998</v>
      </c>
      <c r="O161" s="1">
        <v>18.164999999999999</v>
      </c>
      <c r="P161" s="1">
        <v>16.216999999999999</v>
      </c>
      <c r="Q161" s="1">
        <v>14.141999999999999</v>
      </c>
      <c r="R161" s="1">
        <v>11.741</v>
      </c>
      <c r="S161" s="1">
        <v>9.1790000000000003</v>
      </c>
      <c r="T161" s="1">
        <v>8.1509999999999998</v>
      </c>
      <c r="AD161">
        <f t="shared" si="14"/>
        <v>249.99510329932963</v>
      </c>
      <c r="AH161">
        <f t="shared" si="10"/>
        <v>3.3509817407061031E-3</v>
      </c>
      <c r="AI161">
        <f t="shared" si="11"/>
        <v>8.7468210441670065E-4</v>
      </c>
      <c r="AK161">
        <f t="shared" si="12"/>
        <v>2.1928818279020823</v>
      </c>
      <c r="AL161">
        <f t="shared" si="13"/>
        <v>-7.0416500468575061</v>
      </c>
    </row>
    <row r="162" spans="1:38" x14ac:dyDescent="0.25">
      <c r="A162" s="1">
        <v>-21</v>
      </c>
      <c r="B162" s="5">
        <v>9.2940000000000005</v>
      </c>
      <c r="C162" s="1">
        <v>9.6530000000000005</v>
      </c>
      <c r="D162" s="1">
        <v>10.656000000000001</v>
      </c>
      <c r="E162" s="1">
        <v>11.509</v>
      </c>
      <c r="F162" s="1">
        <v>11.279</v>
      </c>
      <c r="G162" s="1">
        <v>10.878</v>
      </c>
      <c r="H162" s="1">
        <v>12.345000000000001</v>
      </c>
      <c r="I162" s="1">
        <v>13.404999999999999</v>
      </c>
      <c r="J162" s="1">
        <v>14.064</v>
      </c>
      <c r="K162" s="1">
        <v>14.91</v>
      </c>
      <c r="L162" s="1">
        <v>15.381</v>
      </c>
      <c r="M162" s="1">
        <v>16.003</v>
      </c>
      <c r="N162" s="1">
        <v>19.268000000000001</v>
      </c>
      <c r="O162" s="1">
        <v>18.690000000000001</v>
      </c>
      <c r="P162" s="1">
        <v>17.263999999999999</v>
      </c>
      <c r="Q162" s="1">
        <v>14.64</v>
      </c>
      <c r="R162" s="1">
        <v>11.811</v>
      </c>
      <c r="S162" s="1">
        <v>9.5579999999999998</v>
      </c>
      <c r="T162" s="1">
        <v>8.2970000000000006</v>
      </c>
      <c r="AD162">
        <f t="shared" si="14"/>
        <v>193.46615752803353</v>
      </c>
      <c r="AH162">
        <f t="shared" si="10"/>
        <v>3.0586557564027984E-3</v>
      </c>
      <c r="AI162">
        <f t="shared" si="11"/>
        <v>8.7109472486693253E-4</v>
      </c>
      <c r="AK162">
        <f t="shared" si="12"/>
        <v>2.2293690306627867</v>
      </c>
      <c r="AL162">
        <f t="shared" si="13"/>
        <v>-7.0457598328724549</v>
      </c>
    </row>
    <row r="163" spans="1:38" x14ac:dyDescent="0.25">
      <c r="A163" s="1">
        <v>-20</v>
      </c>
      <c r="B163" s="5">
        <v>9.6270000000000007</v>
      </c>
      <c r="C163" s="1">
        <v>10.003</v>
      </c>
      <c r="D163" s="1">
        <v>11.042999999999999</v>
      </c>
      <c r="E163" s="1">
        <v>11.919</v>
      </c>
      <c r="F163" s="1">
        <v>11.701000000000001</v>
      </c>
      <c r="G163" s="1">
        <v>11.301</v>
      </c>
      <c r="H163" s="1">
        <v>12.784000000000001</v>
      </c>
      <c r="I163" s="1">
        <v>13.894</v>
      </c>
      <c r="J163" s="1">
        <v>14.512</v>
      </c>
      <c r="K163" s="1">
        <v>15.414999999999999</v>
      </c>
      <c r="L163" s="1">
        <v>15.981999999999999</v>
      </c>
      <c r="M163" s="1">
        <v>16.311</v>
      </c>
      <c r="N163" s="1">
        <v>19.193999999999999</v>
      </c>
      <c r="O163" s="1">
        <v>18.93</v>
      </c>
      <c r="P163" s="1">
        <v>18.163</v>
      </c>
      <c r="Q163" s="1">
        <v>15.471</v>
      </c>
      <c r="R163" s="1">
        <v>12.651</v>
      </c>
      <c r="S163" s="1">
        <v>9.9640000000000004</v>
      </c>
      <c r="T163" s="1">
        <v>8.5969999999999995</v>
      </c>
      <c r="AD163">
        <f t="shared" si="14"/>
        <v>73.989742273326002</v>
      </c>
      <c r="AH163">
        <f t="shared" si="10"/>
        <v>2.7789565806689677E-3</v>
      </c>
      <c r="AI163">
        <f t="shared" si="11"/>
        <v>8.6766229957122726E-4</v>
      </c>
      <c r="AK163">
        <f t="shared" si="12"/>
        <v>2.2645716507958298</v>
      </c>
      <c r="AL163">
        <f t="shared" si="13"/>
        <v>-7.0497079747992819</v>
      </c>
    </row>
    <row r="164" spans="1:38" x14ac:dyDescent="0.25">
      <c r="A164" s="1">
        <v>-19</v>
      </c>
      <c r="B164" s="5">
        <v>9.9629999999999992</v>
      </c>
      <c r="C164" s="1">
        <v>10.355</v>
      </c>
      <c r="D164" s="1">
        <v>11.436999999999999</v>
      </c>
      <c r="E164" s="1">
        <v>12.348000000000001</v>
      </c>
      <c r="F164" s="1">
        <v>12.114000000000001</v>
      </c>
      <c r="G164" s="1">
        <v>11.664999999999999</v>
      </c>
      <c r="H164" s="1">
        <v>13.242000000000001</v>
      </c>
      <c r="I164" s="1">
        <v>14.349</v>
      </c>
      <c r="J164" s="1">
        <v>14.996</v>
      </c>
      <c r="K164" s="1">
        <v>16.016999999999999</v>
      </c>
      <c r="L164" s="1">
        <v>16.609000000000002</v>
      </c>
      <c r="M164" s="1">
        <v>17.021999999999998</v>
      </c>
      <c r="N164" s="1">
        <v>20.280999999999999</v>
      </c>
      <c r="O164" s="1">
        <v>20.102</v>
      </c>
      <c r="P164" s="1">
        <v>19.047000000000001</v>
      </c>
      <c r="Q164" s="1">
        <v>16.151</v>
      </c>
      <c r="R164" s="1">
        <v>12.959</v>
      </c>
      <c r="S164" s="1">
        <v>10.359</v>
      </c>
      <c r="T164" s="1">
        <v>9.2040000000000006</v>
      </c>
      <c r="AD164">
        <f t="shared" si="14"/>
        <v>1.4119227266663481</v>
      </c>
      <c r="AH164">
        <f t="shared" si="10"/>
        <v>2.5120204392835238E-3</v>
      </c>
      <c r="AI164">
        <f t="shared" si="11"/>
        <v>8.6438650027140652E-4</v>
      </c>
      <c r="AK164">
        <f t="shared" si="12"/>
        <v>2.2988782310627189</v>
      </c>
      <c r="AL164">
        <f t="shared" si="13"/>
        <v>-7.0534905509090651</v>
      </c>
    </row>
    <row r="165" spans="1:38" x14ac:dyDescent="0.25">
      <c r="A165" s="1">
        <v>-18</v>
      </c>
      <c r="B165" s="5">
        <v>10.304</v>
      </c>
      <c r="C165" s="1">
        <v>10.718</v>
      </c>
      <c r="D165" s="1">
        <v>11.837</v>
      </c>
      <c r="E165" s="1">
        <v>12.784000000000001</v>
      </c>
      <c r="F165" s="1">
        <v>12.52</v>
      </c>
      <c r="G165" s="1">
        <v>12.066000000000001</v>
      </c>
      <c r="H165" s="1">
        <v>13.712999999999999</v>
      </c>
      <c r="I165" s="1">
        <v>14.871</v>
      </c>
      <c r="J165" s="1">
        <v>15.506</v>
      </c>
      <c r="K165" s="1">
        <v>16.48</v>
      </c>
      <c r="L165" s="1">
        <v>17.045999999999999</v>
      </c>
      <c r="M165" s="1">
        <v>17.869</v>
      </c>
      <c r="N165" s="1">
        <v>20.212</v>
      </c>
      <c r="O165" s="1">
        <v>20.477</v>
      </c>
      <c r="P165" s="1">
        <v>19.437000000000001</v>
      </c>
      <c r="Q165" s="1">
        <v>16.936</v>
      </c>
      <c r="R165" s="1">
        <v>13.465999999999999</v>
      </c>
      <c r="S165" s="1">
        <v>10.875</v>
      </c>
      <c r="T165" s="1">
        <v>9.3439999999999994</v>
      </c>
      <c r="AD165">
        <f t="shared" si="14"/>
        <v>42.460411469489976</v>
      </c>
      <c r="AH165">
        <f t="shared" si="10"/>
        <v>2.2579774758189706E-3</v>
      </c>
      <c r="AI165">
        <f t="shared" si="11"/>
        <v>8.6126892406938925E-4</v>
      </c>
      <c r="AK165">
        <f t="shared" si="12"/>
        <v>2.3325321693619978</v>
      </c>
      <c r="AL165">
        <f t="shared" si="13"/>
        <v>-7.0571037630831572</v>
      </c>
    </row>
    <row r="166" spans="1:38" x14ac:dyDescent="0.25">
      <c r="A166" s="1">
        <v>-17</v>
      </c>
      <c r="B166" s="5">
        <v>10.645</v>
      </c>
      <c r="C166" s="1">
        <v>11.077</v>
      </c>
      <c r="D166" s="1">
        <v>12.236000000000001</v>
      </c>
      <c r="E166" s="1">
        <v>13.225</v>
      </c>
      <c r="F166" s="1">
        <v>12.943</v>
      </c>
      <c r="G166" s="1">
        <v>12.5</v>
      </c>
      <c r="H166" s="1">
        <v>14.167999999999999</v>
      </c>
      <c r="I166" s="1">
        <v>15.509</v>
      </c>
      <c r="J166" s="1">
        <v>16.02</v>
      </c>
      <c r="K166" s="1">
        <v>16.995000000000001</v>
      </c>
      <c r="L166" s="1">
        <v>17.587</v>
      </c>
      <c r="M166" s="1">
        <v>18.201000000000001</v>
      </c>
      <c r="N166" s="1">
        <v>21.117999999999999</v>
      </c>
      <c r="O166" s="1">
        <v>21.390999999999998</v>
      </c>
      <c r="P166" s="1">
        <v>20.289000000000001</v>
      </c>
      <c r="Q166" s="1">
        <v>17.524000000000001</v>
      </c>
      <c r="R166" s="1">
        <v>13.68</v>
      </c>
      <c r="S166" s="1">
        <v>11.27</v>
      </c>
      <c r="T166" s="1">
        <v>9.76</v>
      </c>
      <c r="AD166">
        <f t="shared" si="14"/>
        <v>159.39541725644963</v>
      </c>
      <c r="AH166">
        <f t="shared" si="10"/>
        <v>2.0169516673688467E-3</v>
      </c>
      <c r="AI166">
        <f t="shared" si="11"/>
        <v>8.5831109239301246E-4</v>
      </c>
      <c r="AK166">
        <f t="shared" si="12"/>
        <v>2.3650902983454429</v>
      </c>
      <c r="AL166">
        <f t="shared" si="13"/>
        <v>-7.060543945645394</v>
      </c>
    </row>
    <row r="167" spans="1:38" x14ac:dyDescent="0.25">
      <c r="A167" s="1">
        <v>-16</v>
      </c>
      <c r="B167" s="5">
        <v>10.988</v>
      </c>
      <c r="C167" s="1">
        <v>11.436999999999999</v>
      </c>
      <c r="D167" s="1">
        <v>12.641999999999999</v>
      </c>
      <c r="E167" s="1">
        <v>13.648</v>
      </c>
      <c r="F167" s="1">
        <v>13.39</v>
      </c>
      <c r="G167" s="1">
        <v>12.951000000000001</v>
      </c>
      <c r="H167" s="1">
        <v>14.654999999999999</v>
      </c>
      <c r="I167" s="1">
        <v>16.004000000000001</v>
      </c>
      <c r="J167" s="1">
        <v>16.655999999999999</v>
      </c>
      <c r="K167" s="1">
        <v>17.640999999999998</v>
      </c>
      <c r="L167" s="1">
        <v>18.245000000000001</v>
      </c>
      <c r="M167" s="1">
        <v>18.986999999999998</v>
      </c>
      <c r="N167" s="1">
        <v>22.119</v>
      </c>
      <c r="O167" s="1">
        <v>22.869</v>
      </c>
      <c r="P167" s="1">
        <v>20.887</v>
      </c>
      <c r="Q167" s="1">
        <v>18.277000000000001</v>
      </c>
      <c r="R167" s="1">
        <v>14.151999999999999</v>
      </c>
      <c r="S167" s="1">
        <v>11.606</v>
      </c>
      <c r="T167" s="1">
        <v>10</v>
      </c>
      <c r="AD167">
        <f t="shared" si="14"/>
        <v>244.70743504042309</v>
      </c>
      <c r="AH167">
        <f t="shared" si="10"/>
        <v>1.7890607445398769E-3</v>
      </c>
      <c r="AI167">
        <f t="shared" si="11"/>
        <v>8.5551445001418719E-4</v>
      </c>
      <c r="AK167">
        <f t="shared" si="12"/>
        <v>2.3968037682330272</v>
      </c>
      <c r="AL167">
        <f t="shared" si="13"/>
        <v>-7.0638075740508999</v>
      </c>
    </row>
    <row r="168" spans="1:38" x14ac:dyDescent="0.25">
      <c r="A168" s="1">
        <v>-15</v>
      </c>
      <c r="B168" s="5">
        <v>11.332000000000001</v>
      </c>
      <c r="C168" s="1">
        <v>11.795</v>
      </c>
      <c r="D168" s="1">
        <v>13.045</v>
      </c>
      <c r="E168" s="1">
        <v>14.09</v>
      </c>
      <c r="F168" s="1">
        <v>13.831</v>
      </c>
      <c r="G168" s="1">
        <v>13.351000000000001</v>
      </c>
      <c r="H168" s="1">
        <v>15.157999999999999</v>
      </c>
      <c r="I168" s="1">
        <v>16.47</v>
      </c>
      <c r="J168" s="1">
        <v>17.215</v>
      </c>
      <c r="K168" s="1">
        <v>18.21</v>
      </c>
      <c r="L168" s="1">
        <v>19.021000000000001</v>
      </c>
      <c r="M168" s="1">
        <v>19.545999999999999</v>
      </c>
      <c r="N168" s="1">
        <v>22.689</v>
      </c>
      <c r="O168" s="1">
        <v>23.143999999999998</v>
      </c>
      <c r="P168" s="1">
        <v>21.425999999999998</v>
      </c>
      <c r="Q168" s="1">
        <v>18.622</v>
      </c>
      <c r="R168" s="1">
        <v>15.03</v>
      </c>
      <c r="S168" s="1">
        <v>11.9</v>
      </c>
      <c r="T168" s="1">
        <v>10.246</v>
      </c>
      <c r="AD168">
        <f t="shared" si="14"/>
        <v>219.96098910735267</v>
      </c>
      <c r="AH168">
        <f t="shared" si="10"/>
        <v>1.5744161157227802E-3</v>
      </c>
      <c r="AI168">
        <f t="shared" si="11"/>
        <v>8.5288036411956098E-4</v>
      </c>
      <c r="AK168">
        <f t="shared" si="12"/>
        <v>2.4276305819682702</v>
      </c>
      <c r="AL168">
        <f t="shared" si="13"/>
        <v>-7.0668912733927289</v>
      </c>
    </row>
    <row r="169" spans="1:38" x14ac:dyDescent="0.25">
      <c r="A169" s="1">
        <v>-14</v>
      </c>
      <c r="B169" s="5">
        <v>11.664999999999999</v>
      </c>
      <c r="C169" s="1">
        <v>12.141</v>
      </c>
      <c r="D169" s="1">
        <v>13.438000000000001</v>
      </c>
      <c r="E169" s="1">
        <v>14.513999999999999</v>
      </c>
      <c r="F169" s="1">
        <v>14.223000000000001</v>
      </c>
      <c r="G169" s="1">
        <v>13.74</v>
      </c>
      <c r="H169" s="1">
        <v>15.627000000000001</v>
      </c>
      <c r="I169" s="1">
        <v>16.917000000000002</v>
      </c>
      <c r="J169" s="1">
        <v>17.675000000000001</v>
      </c>
      <c r="K169" s="1">
        <v>18.826000000000001</v>
      </c>
      <c r="L169" s="1">
        <v>19.536999999999999</v>
      </c>
      <c r="M169" s="1">
        <v>20.48</v>
      </c>
      <c r="N169" s="1">
        <v>23.657</v>
      </c>
      <c r="O169" s="1">
        <v>24.015000000000001</v>
      </c>
      <c r="P169" s="1">
        <v>22.027999999999999</v>
      </c>
      <c r="Q169" s="1">
        <v>19.2</v>
      </c>
      <c r="R169" s="1">
        <v>15.176</v>
      </c>
      <c r="S169" s="1">
        <v>12.247</v>
      </c>
      <c r="T169" s="1">
        <v>10.598000000000001</v>
      </c>
      <c r="AD169">
        <f t="shared" si="14"/>
        <v>107.9078477240208</v>
      </c>
      <c r="AH169">
        <f t="shared" si="10"/>
        <v>1.3731227956532766E-3</v>
      </c>
      <c r="AI169">
        <f t="shared" si="11"/>
        <v>8.5041012343383033E-4</v>
      </c>
      <c r="AK169">
        <f t="shared" si="12"/>
        <v>2.4565929054733933</v>
      </c>
      <c r="AL169">
        <f t="shared" si="13"/>
        <v>-7.069791826687271</v>
      </c>
    </row>
    <row r="170" spans="1:38" x14ac:dyDescent="0.25">
      <c r="A170" s="1">
        <v>-13</v>
      </c>
      <c r="B170" s="5">
        <v>11.992000000000001</v>
      </c>
      <c r="C170" s="1">
        <v>12.491</v>
      </c>
      <c r="D170" s="1">
        <v>13.824999999999999</v>
      </c>
      <c r="E170" s="1">
        <v>14.938000000000001</v>
      </c>
      <c r="F170" s="1">
        <v>14.646000000000001</v>
      </c>
      <c r="G170" s="1">
        <v>14.151</v>
      </c>
      <c r="H170" s="1">
        <v>16.068999999999999</v>
      </c>
      <c r="I170" s="1">
        <v>17.407</v>
      </c>
      <c r="J170" s="1">
        <v>18.198</v>
      </c>
      <c r="K170" s="1">
        <v>19.401</v>
      </c>
      <c r="L170" s="1">
        <v>20.027000000000001</v>
      </c>
      <c r="M170" s="1">
        <v>20.911999999999999</v>
      </c>
      <c r="N170" s="1">
        <v>24.869</v>
      </c>
      <c r="O170" s="1">
        <v>24.571999999999999</v>
      </c>
      <c r="P170" s="1">
        <v>22.664000000000001</v>
      </c>
      <c r="Q170" s="1">
        <v>19.376000000000001</v>
      </c>
      <c r="R170" s="1">
        <v>15.955</v>
      </c>
      <c r="S170" s="1">
        <v>12.473000000000001</v>
      </c>
      <c r="T170" s="1">
        <v>11.273999999999999</v>
      </c>
      <c r="AD170">
        <f t="shared" si="14"/>
        <v>11.569152318725475</v>
      </c>
      <c r="AH170">
        <f t="shared" si="10"/>
        <v>1.1852793382735709E-3</v>
      </c>
      <c r="AI170">
        <f t="shared" si="11"/>
        <v>8.4810493739582646E-4</v>
      </c>
      <c r="AK170">
        <f t="shared" si="12"/>
        <v>2.4842397608002966</v>
      </c>
      <c r="AL170">
        <f t="shared" si="13"/>
        <v>-7.0725061828993496</v>
      </c>
    </row>
    <row r="171" spans="1:38" x14ac:dyDescent="0.25">
      <c r="A171" s="1">
        <v>-12</v>
      </c>
      <c r="B171" s="5">
        <v>12.311</v>
      </c>
      <c r="C171" s="1">
        <v>12.824999999999999</v>
      </c>
      <c r="D171" s="1">
        <v>14.209</v>
      </c>
      <c r="E171" s="1">
        <v>15.34</v>
      </c>
      <c r="F171" s="1">
        <v>15.074</v>
      </c>
      <c r="G171" s="1">
        <v>14.539</v>
      </c>
      <c r="H171" s="1">
        <v>16.495000000000001</v>
      </c>
      <c r="I171" s="1">
        <v>17.992999999999999</v>
      </c>
      <c r="J171" s="1">
        <v>18.603999999999999</v>
      </c>
      <c r="K171" s="1">
        <v>19.936</v>
      </c>
      <c r="L171" s="1">
        <v>20.681000000000001</v>
      </c>
      <c r="M171" s="1">
        <v>21.318000000000001</v>
      </c>
      <c r="N171" s="1">
        <v>25.253</v>
      </c>
      <c r="O171" s="1">
        <v>25.181999999999999</v>
      </c>
      <c r="P171" s="1">
        <v>23.259</v>
      </c>
      <c r="Q171" s="1">
        <v>20.109000000000002</v>
      </c>
      <c r="R171" s="1">
        <v>16.175000000000001</v>
      </c>
      <c r="S171" s="1">
        <v>12.968</v>
      </c>
      <c r="T171" s="1">
        <v>11.435</v>
      </c>
      <c r="AD171">
        <f t="shared" si="14"/>
        <v>19.518255158438482</v>
      </c>
      <c r="AH171">
        <f t="shared" si="10"/>
        <v>1.0109777739023993E-3</v>
      </c>
      <c r="AI171">
        <f t="shared" si="11"/>
        <v>8.4596593538747609E-4</v>
      </c>
      <c r="AK171">
        <f t="shared" si="12"/>
        <v>2.5104931716654781</v>
      </c>
      <c r="AL171">
        <f t="shared" si="13"/>
        <v>-7.0750314646681653</v>
      </c>
    </row>
    <row r="172" spans="1:38" x14ac:dyDescent="0.25">
      <c r="A172" s="1">
        <v>-11</v>
      </c>
      <c r="B172" s="5">
        <v>12.624000000000001</v>
      </c>
      <c r="C172" s="1">
        <v>13.154</v>
      </c>
      <c r="D172" s="1">
        <v>14.571999999999999</v>
      </c>
      <c r="E172" s="1">
        <v>15.74</v>
      </c>
      <c r="F172" s="1">
        <v>15.476000000000001</v>
      </c>
      <c r="G172" s="1">
        <v>14.929</v>
      </c>
      <c r="H172" s="1">
        <v>16.943000000000001</v>
      </c>
      <c r="I172" s="1">
        <v>18.542000000000002</v>
      </c>
      <c r="J172" s="1">
        <v>19.056999999999999</v>
      </c>
      <c r="K172" s="1">
        <v>20.353000000000002</v>
      </c>
      <c r="L172" s="1">
        <v>21.087</v>
      </c>
      <c r="M172" s="1">
        <v>21.873000000000001</v>
      </c>
      <c r="N172" s="1">
        <v>25.847999999999999</v>
      </c>
      <c r="O172" s="1">
        <v>25.841000000000001</v>
      </c>
      <c r="P172" s="1">
        <v>24.242999999999999</v>
      </c>
      <c r="Q172" s="1">
        <v>20.556999999999999</v>
      </c>
      <c r="R172" s="1">
        <v>17.004999999999999</v>
      </c>
      <c r="S172" s="1">
        <v>13.302</v>
      </c>
      <c r="T172" s="1">
        <v>11.961</v>
      </c>
      <c r="AD172">
        <f t="shared" si="14"/>
        <v>124.44678775149364</v>
      </c>
      <c r="AH172">
        <f t="shared" si="10"/>
        <v>8.503035507206445E-4</v>
      </c>
      <c r="AI172">
        <f t="shared" si="11"/>
        <v>8.4399416601572204E-4</v>
      </c>
      <c r="AK172">
        <f t="shared" si="12"/>
        <v>2.5355997641035186</v>
      </c>
      <c r="AL172">
        <f t="shared" si="13"/>
        <v>-7.0773649756958541</v>
      </c>
    </row>
    <row r="173" spans="1:38" x14ac:dyDescent="0.25">
      <c r="A173" s="1">
        <v>-10</v>
      </c>
      <c r="B173" s="5">
        <v>12.914999999999999</v>
      </c>
      <c r="C173" s="1">
        <v>13.46</v>
      </c>
      <c r="D173" s="1">
        <v>14.911</v>
      </c>
      <c r="E173" s="1">
        <v>16.131</v>
      </c>
      <c r="F173" s="1">
        <v>15.821999999999999</v>
      </c>
      <c r="G173" s="1">
        <v>15.275</v>
      </c>
      <c r="H173" s="1">
        <v>17.378</v>
      </c>
      <c r="I173" s="1">
        <v>18.995000000000001</v>
      </c>
      <c r="J173" s="1">
        <v>19.657</v>
      </c>
      <c r="K173" s="1">
        <v>20.788</v>
      </c>
      <c r="L173" s="1">
        <v>21.614000000000001</v>
      </c>
      <c r="M173" s="1">
        <v>22.581</v>
      </c>
      <c r="N173" s="1">
        <v>25.97</v>
      </c>
      <c r="O173" s="1">
        <v>25.855</v>
      </c>
      <c r="P173" s="1">
        <v>24.811</v>
      </c>
      <c r="Q173" s="1">
        <v>21.47</v>
      </c>
      <c r="R173" s="1">
        <v>17.526</v>
      </c>
      <c r="S173" s="1">
        <v>13.788</v>
      </c>
      <c r="T173" s="1">
        <v>12.339</v>
      </c>
      <c r="AD173">
        <f t="shared" si="14"/>
        <v>229.88394113455658</v>
      </c>
      <c r="AH173">
        <f t="shared" si="10"/>
        <v>7.0333548057807563E-4</v>
      </c>
      <c r="AI173">
        <f t="shared" si="11"/>
        <v>8.4219059644747142E-4</v>
      </c>
      <c r="AK173">
        <f t="shared" si="12"/>
        <v>2.5583894265478038</v>
      </c>
      <c r="AL173">
        <f t="shared" si="13"/>
        <v>-7.0795042077612944</v>
      </c>
    </row>
    <row r="174" spans="1:38" x14ac:dyDescent="0.25">
      <c r="A174" s="1">
        <v>-9</v>
      </c>
      <c r="B174" s="5">
        <v>13.191000000000001</v>
      </c>
      <c r="C174" s="1">
        <v>13.759</v>
      </c>
      <c r="D174" s="1">
        <v>15.255000000000001</v>
      </c>
      <c r="E174" s="1">
        <v>16.495999999999999</v>
      </c>
      <c r="F174" s="1">
        <v>16.183</v>
      </c>
      <c r="G174" s="1">
        <v>15.631</v>
      </c>
      <c r="H174" s="1">
        <v>17.788</v>
      </c>
      <c r="I174" s="1">
        <v>19.405999999999999</v>
      </c>
      <c r="J174" s="1">
        <v>20.22</v>
      </c>
      <c r="K174" s="1">
        <v>21.356000000000002</v>
      </c>
      <c r="L174" s="1">
        <v>22.065999999999999</v>
      </c>
      <c r="M174" s="1">
        <v>22.734000000000002</v>
      </c>
      <c r="N174" s="1">
        <v>26.306999999999999</v>
      </c>
      <c r="O174" s="1">
        <v>26.875</v>
      </c>
      <c r="P174" s="1">
        <v>25.667999999999999</v>
      </c>
      <c r="Q174" s="1">
        <v>22.123999999999999</v>
      </c>
      <c r="R174" s="1">
        <v>17.873000000000001</v>
      </c>
      <c r="S174" s="1">
        <v>14.238</v>
      </c>
      <c r="T174" s="1">
        <v>12.628</v>
      </c>
      <c r="AD174">
        <f t="shared" si="14"/>
        <v>238.89128273558464</v>
      </c>
      <c r="AH174">
        <f t="shared" si="10"/>
        <v>5.7014568912569226E-4</v>
      </c>
      <c r="AI174">
        <f t="shared" si="11"/>
        <v>8.405561117976278E-4</v>
      </c>
      <c r="AK174">
        <f t="shared" si="12"/>
        <v>2.5795347788667828</v>
      </c>
      <c r="AL174">
        <f t="shared" si="13"/>
        <v>-7.0814468473229821</v>
      </c>
    </row>
    <row r="175" spans="1:38" x14ac:dyDescent="0.25">
      <c r="A175" s="1">
        <v>-8</v>
      </c>
      <c r="B175" s="5">
        <v>13.442</v>
      </c>
      <c r="C175" s="1">
        <v>14.048</v>
      </c>
      <c r="D175" s="1">
        <v>15.574999999999999</v>
      </c>
      <c r="E175" s="1">
        <v>16.873000000000001</v>
      </c>
      <c r="F175" s="1">
        <v>16.577000000000002</v>
      </c>
      <c r="G175" s="1">
        <v>15.996</v>
      </c>
      <c r="H175" s="1">
        <v>18.16</v>
      </c>
      <c r="I175" s="1">
        <v>19.786999999999999</v>
      </c>
      <c r="J175" s="1">
        <v>20.664000000000001</v>
      </c>
      <c r="K175" s="1">
        <v>21.777000000000001</v>
      </c>
      <c r="L175" s="1">
        <v>22.698</v>
      </c>
      <c r="M175" s="1">
        <v>23.417999999999999</v>
      </c>
      <c r="N175" s="1">
        <v>26.8</v>
      </c>
      <c r="O175" s="1">
        <v>27.704999999999998</v>
      </c>
      <c r="P175" s="1">
        <v>26.492000000000001</v>
      </c>
      <c r="Q175" s="1">
        <v>22.86</v>
      </c>
      <c r="R175" s="1">
        <v>18.007999999999999</v>
      </c>
      <c r="S175" s="1">
        <v>14.855</v>
      </c>
      <c r="T175" s="1">
        <v>13.028</v>
      </c>
      <c r="AD175">
        <f t="shared" si="14"/>
        <v>143.18750422607667</v>
      </c>
      <c r="AH175">
        <f t="shared" si="10"/>
        <v>4.5079957027747947E-4</v>
      </c>
      <c r="AI175">
        <f t="shared" si="11"/>
        <v>8.3909151457025276E-4</v>
      </c>
      <c r="AK175">
        <f t="shared" si="12"/>
        <v>2.598384133547774</v>
      </c>
      <c r="AL175">
        <f t="shared" si="13"/>
        <v>-7.0831907816763238</v>
      </c>
    </row>
    <row r="176" spans="1:38" x14ac:dyDescent="0.25">
      <c r="A176" s="1">
        <v>-7</v>
      </c>
      <c r="B176" s="5">
        <v>13.676</v>
      </c>
      <c r="C176" s="1">
        <v>14.32</v>
      </c>
      <c r="D176" s="1">
        <v>15.898</v>
      </c>
      <c r="E176" s="1">
        <v>17.268000000000001</v>
      </c>
      <c r="F176" s="1">
        <v>16.991</v>
      </c>
      <c r="G176" s="1">
        <v>16.414999999999999</v>
      </c>
      <c r="H176" s="1">
        <v>18.577000000000002</v>
      </c>
      <c r="I176" s="1">
        <v>20.337</v>
      </c>
      <c r="J176" s="1">
        <v>21.065000000000001</v>
      </c>
      <c r="K176" s="1">
        <v>22.257999999999999</v>
      </c>
      <c r="L176" s="1">
        <v>23.027000000000001</v>
      </c>
      <c r="M176" s="1">
        <v>23.994</v>
      </c>
      <c r="N176" s="1">
        <v>27.846</v>
      </c>
      <c r="O176" s="1">
        <v>28.803999999999998</v>
      </c>
      <c r="P176" s="1">
        <v>26.698</v>
      </c>
      <c r="Q176" s="1">
        <v>23.341000000000001</v>
      </c>
      <c r="R176" s="1">
        <v>18.309999999999999</v>
      </c>
      <c r="S176" s="1">
        <v>15.132</v>
      </c>
      <c r="T176" s="1">
        <v>13.29</v>
      </c>
      <c r="AD176">
        <f t="shared" si="14"/>
        <v>30.762218207086924</v>
      </c>
      <c r="AH176">
        <f t="shared" si="10"/>
        <v>3.4535574500392871E-4</v>
      </c>
      <c r="AI176">
        <f t="shared" si="11"/>
        <v>8.3779752415288639E-4</v>
      </c>
      <c r="AK176">
        <f t="shared" si="12"/>
        <v>2.615642471777055</v>
      </c>
      <c r="AL176">
        <f t="shared" si="13"/>
        <v>-7.0847341046324948</v>
      </c>
    </row>
    <row r="177" spans="1:38" x14ac:dyDescent="0.25">
      <c r="A177" s="1">
        <v>-6</v>
      </c>
      <c r="B177" s="5">
        <v>13.881</v>
      </c>
      <c r="C177" s="1">
        <v>14.622999999999999</v>
      </c>
      <c r="D177" s="1">
        <v>16.254999999999999</v>
      </c>
      <c r="E177" s="1">
        <v>17.713000000000001</v>
      </c>
      <c r="F177" s="1">
        <v>17.401</v>
      </c>
      <c r="G177" s="1">
        <v>16.867999999999999</v>
      </c>
      <c r="H177" s="1">
        <v>19.073</v>
      </c>
      <c r="I177" s="1">
        <v>21.053000000000001</v>
      </c>
      <c r="J177" s="1">
        <v>21.468</v>
      </c>
      <c r="K177" s="1">
        <v>22.812999999999999</v>
      </c>
      <c r="L177" s="1">
        <v>23.503</v>
      </c>
      <c r="M177" s="1">
        <v>24.32</v>
      </c>
      <c r="N177" s="1">
        <v>28.788</v>
      </c>
      <c r="O177" s="1">
        <v>29.113</v>
      </c>
      <c r="P177" s="1">
        <v>27.024000000000001</v>
      </c>
      <c r="Q177" s="1">
        <v>23.71</v>
      </c>
      <c r="R177" s="1">
        <v>18.605</v>
      </c>
      <c r="S177" s="1">
        <v>15.441000000000001</v>
      </c>
      <c r="T177" s="1">
        <v>13.499000000000001</v>
      </c>
      <c r="AD177">
        <f t="shared" si="14"/>
        <v>4.9787141687042542</v>
      </c>
      <c r="AH177">
        <f t="shared" si="10"/>
        <v>2.5386602445980365E-4</v>
      </c>
      <c r="AI177">
        <f t="shared" si="11"/>
        <v>8.3667477636405673E-4</v>
      </c>
      <c r="AK177">
        <f t="shared" si="12"/>
        <v>2.6305209985929721</v>
      </c>
      <c r="AL177">
        <f t="shared" si="13"/>
        <v>-7.0860751216881237</v>
      </c>
    </row>
    <row r="178" spans="1:38" x14ac:dyDescent="0.25">
      <c r="A178" s="1">
        <v>-5</v>
      </c>
      <c r="B178" s="5">
        <v>14.076000000000001</v>
      </c>
      <c r="C178" s="1">
        <v>14.952</v>
      </c>
      <c r="D178" s="1">
        <v>16.658000000000001</v>
      </c>
      <c r="E178" s="1">
        <v>18.280999999999999</v>
      </c>
      <c r="F178" s="1">
        <v>17.942</v>
      </c>
      <c r="G178" s="1">
        <v>17.385999999999999</v>
      </c>
      <c r="H178" s="1">
        <v>19.684999999999999</v>
      </c>
      <c r="I178" s="1">
        <v>21.757999999999999</v>
      </c>
      <c r="J178" s="1">
        <v>22.041</v>
      </c>
      <c r="K178" s="1">
        <v>23.257999999999999</v>
      </c>
      <c r="L178" s="1">
        <v>23.702000000000002</v>
      </c>
      <c r="M178" s="1">
        <v>24.613</v>
      </c>
      <c r="N178" s="1">
        <v>29.300999999999998</v>
      </c>
      <c r="O178" s="1">
        <v>28.965</v>
      </c>
      <c r="P178" s="1">
        <v>26.695</v>
      </c>
      <c r="Q178" s="1">
        <v>23.725999999999999</v>
      </c>
      <c r="R178" s="1">
        <v>19.12</v>
      </c>
      <c r="S178" s="1">
        <v>15.645</v>
      </c>
      <c r="T178" s="1">
        <v>13.904</v>
      </c>
      <c r="AD178">
        <f t="shared" si="14"/>
        <v>89.542226817096733</v>
      </c>
      <c r="AH178">
        <f t="shared" si="10"/>
        <v>1.7637537744763607E-4</v>
      </c>
      <c r="AI178">
        <f t="shared" si="11"/>
        <v>8.3572382305399672E-4</v>
      </c>
      <c r="AK178">
        <f t="shared" si="12"/>
        <v>2.6444712194593389</v>
      </c>
      <c r="AL178">
        <f t="shared" si="13"/>
        <v>-7.0872123546574404</v>
      </c>
    </row>
    <row r="179" spans="1:38" x14ac:dyDescent="0.25">
      <c r="A179" s="1">
        <v>-4</v>
      </c>
      <c r="B179" s="5">
        <v>14.26</v>
      </c>
      <c r="C179" s="1">
        <v>15.381</v>
      </c>
      <c r="D179" s="1">
        <v>17.193999999999999</v>
      </c>
      <c r="E179" s="1">
        <v>19.059000000000001</v>
      </c>
      <c r="F179" s="1">
        <v>18.686</v>
      </c>
      <c r="G179" s="1">
        <v>18.087</v>
      </c>
      <c r="H179" s="1">
        <v>20.408999999999999</v>
      </c>
      <c r="I179" s="1">
        <v>22.559000000000001</v>
      </c>
      <c r="J179" s="1">
        <v>22.905999999999999</v>
      </c>
      <c r="K179" s="1">
        <v>23.756</v>
      </c>
      <c r="L179" s="1">
        <v>24</v>
      </c>
      <c r="M179" s="1">
        <v>24.771999999999998</v>
      </c>
      <c r="N179" s="1">
        <v>29.222999999999999</v>
      </c>
      <c r="O179" s="1">
        <v>29.635999999999999</v>
      </c>
      <c r="P179" s="1">
        <v>27.12</v>
      </c>
      <c r="Q179" s="1">
        <v>23.780999999999999</v>
      </c>
      <c r="R179" s="1">
        <v>19.298999999999999</v>
      </c>
      <c r="S179" s="1">
        <v>15.84</v>
      </c>
      <c r="T179" s="1">
        <v>14.286</v>
      </c>
      <c r="AD179">
        <f t="shared" si="14"/>
        <v>206.70545260795149</v>
      </c>
      <c r="AH179">
        <f t="shared" si="10"/>
        <v>1.1292190221791097E-4</v>
      </c>
      <c r="AI179">
        <f t="shared" si="11"/>
        <v>8.3494513175858096E-4</v>
      </c>
      <c r="AK179">
        <f t="shared" si="12"/>
        <v>2.65745841498615</v>
      </c>
      <c r="AL179">
        <f t="shared" si="13"/>
        <v>-7.0881445457412111</v>
      </c>
    </row>
    <row r="180" spans="1:38" x14ac:dyDescent="0.25">
      <c r="A180" s="1">
        <v>-3</v>
      </c>
      <c r="B180" s="5">
        <v>14.472</v>
      </c>
      <c r="C180" s="1">
        <v>15.938000000000001</v>
      </c>
      <c r="D180" s="1">
        <v>17.928000000000001</v>
      </c>
      <c r="E180" s="1">
        <v>20.113</v>
      </c>
      <c r="F180" s="1">
        <v>19.669</v>
      </c>
      <c r="G180" s="1">
        <v>19.044</v>
      </c>
      <c r="H180" s="1">
        <v>21.369</v>
      </c>
      <c r="I180" s="1">
        <v>23.617000000000001</v>
      </c>
      <c r="J180" s="1">
        <v>23.981000000000002</v>
      </c>
      <c r="K180" s="1">
        <v>24.547000000000001</v>
      </c>
      <c r="L180" s="1">
        <v>24.396999999999998</v>
      </c>
      <c r="M180" s="1">
        <v>25.123999999999999</v>
      </c>
      <c r="N180" s="1">
        <v>29.347999999999999</v>
      </c>
      <c r="O180" s="1">
        <v>28.968</v>
      </c>
      <c r="P180" s="1">
        <v>27.736000000000001</v>
      </c>
      <c r="Q180" s="1">
        <v>24.001000000000001</v>
      </c>
      <c r="R180" s="1">
        <v>19.991</v>
      </c>
      <c r="S180" s="1">
        <v>16.018999999999998</v>
      </c>
      <c r="T180" s="1">
        <v>14.726000000000001</v>
      </c>
      <c r="AD180">
        <f t="shared" si="14"/>
        <v>248.74906207505569</v>
      </c>
      <c r="AH180">
        <f t="shared" si="10"/>
        <v>6.353680260689064E-5</v>
      </c>
      <c r="AI180">
        <f t="shared" si="11"/>
        <v>8.3433908540649201E-4</v>
      </c>
      <c r="AK180">
        <f t="shared" si="12"/>
        <v>2.6722157480929938</v>
      </c>
      <c r="AL180">
        <f t="shared" si="13"/>
        <v>-7.0888706610096417</v>
      </c>
    </row>
    <row r="181" spans="1:38" x14ac:dyDescent="0.25">
      <c r="A181" s="1">
        <v>-2</v>
      </c>
      <c r="B181" s="5">
        <v>14.739000000000001</v>
      </c>
      <c r="C181" s="1">
        <v>16.713999999999999</v>
      </c>
      <c r="D181" s="1">
        <v>18.957999999999998</v>
      </c>
      <c r="E181" s="1">
        <v>21.605</v>
      </c>
      <c r="F181" s="1">
        <v>20.984999999999999</v>
      </c>
      <c r="G181" s="1">
        <v>20.273</v>
      </c>
      <c r="H181" s="1">
        <v>22.712</v>
      </c>
      <c r="I181" s="1">
        <v>25.209</v>
      </c>
      <c r="J181" s="1">
        <v>25.271000000000001</v>
      </c>
      <c r="K181" s="1">
        <v>25.594000000000001</v>
      </c>
      <c r="L181" s="1">
        <v>24.923999999999999</v>
      </c>
      <c r="M181" s="1">
        <v>25.408000000000001</v>
      </c>
      <c r="N181" s="1">
        <v>29.065999999999999</v>
      </c>
      <c r="O181" s="1">
        <v>29.137</v>
      </c>
      <c r="P181" s="1">
        <v>28.055</v>
      </c>
      <c r="Q181" s="1">
        <v>24.283999999999999</v>
      </c>
      <c r="R181" s="1">
        <v>20.399999999999999</v>
      </c>
      <c r="S181" s="1">
        <v>16.315999999999999</v>
      </c>
      <c r="T181" s="1">
        <v>15.359</v>
      </c>
      <c r="AD181">
        <f t="shared" si="14"/>
        <v>177.01835456839279</v>
      </c>
      <c r="AH181">
        <f t="shared" si="10"/>
        <v>2.8244368512597593E-5</v>
      </c>
      <c r="AI181">
        <f t="shared" si="11"/>
        <v>8.33905982079625E-4</v>
      </c>
      <c r="AK181">
        <f t="shared" si="12"/>
        <v>2.6904970418546208</v>
      </c>
      <c r="AL181">
        <f t="shared" si="13"/>
        <v>-7.0893898932795745</v>
      </c>
    </row>
    <row r="182" spans="1:38" x14ac:dyDescent="0.25">
      <c r="A182" s="1">
        <v>-1</v>
      </c>
      <c r="B182" s="5">
        <v>15.095000000000001</v>
      </c>
      <c r="C182" s="1">
        <v>17.765000000000001</v>
      </c>
      <c r="D182" s="1">
        <v>20.387</v>
      </c>
      <c r="E182" s="1">
        <v>23.632000000000001</v>
      </c>
      <c r="F182" s="1">
        <v>22.83</v>
      </c>
      <c r="G182" s="1">
        <v>21.811</v>
      </c>
      <c r="H182" s="1">
        <v>24.576000000000001</v>
      </c>
      <c r="I182" s="1">
        <v>27.302</v>
      </c>
      <c r="J182" s="1">
        <v>26.823</v>
      </c>
      <c r="K182" s="1">
        <v>27.199000000000002</v>
      </c>
      <c r="L182" s="1">
        <v>25.518000000000001</v>
      </c>
      <c r="M182" s="1">
        <v>25.882000000000001</v>
      </c>
      <c r="N182" s="1">
        <v>28.754999999999999</v>
      </c>
      <c r="O182" s="1">
        <v>29.818000000000001</v>
      </c>
      <c r="P182" s="1">
        <v>28.635000000000002</v>
      </c>
      <c r="Q182" s="1">
        <v>25.247</v>
      </c>
      <c r="R182" s="1">
        <v>20.856000000000002</v>
      </c>
      <c r="S182" s="1">
        <v>16.675999999999998</v>
      </c>
      <c r="T182" s="1">
        <v>16.045999999999999</v>
      </c>
      <c r="AD182">
        <f t="shared" si="14"/>
        <v>57.462211766482532</v>
      </c>
      <c r="AH182">
        <f t="shared" si="10"/>
        <v>7.061960709204395E-6</v>
      </c>
      <c r="AI182">
        <f t="shared" si="11"/>
        <v>8.3364603482673249E-4</v>
      </c>
      <c r="AK182">
        <f t="shared" si="12"/>
        <v>2.7143635631588023</v>
      </c>
      <c r="AL182">
        <f t="shared" si="13"/>
        <v>-7.0897016643696071</v>
      </c>
    </row>
    <row r="183" spans="1:38" x14ac:dyDescent="0.25">
      <c r="A183" s="1">
        <v>0</v>
      </c>
      <c r="B183" s="5">
        <v>15.601000000000001</v>
      </c>
      <c r="C183" s="1">
        <v>19.213000000000001</v>
      </c>
      <c r="D183" s="1">
        <v>22.321000000000002</v>
      </c>
      <c r="E183" s="1">
        <v>26.263999999999999</v>
      </c>
      <c r="F183" s="1">
        <v>25.263999999999999</v>
      </c>
      <c r="G183" s="1">
        <v>23.856000000000002</v>
      </c>
      <c r="H183" s="1">
        <v>27.033999999999999</v>
      </c>
      <c r="I183" s="1">
        <v>29.79</v>
      </c>
      <c r="J183" s="1">
        <v>29.058</v>
      </c>
      <c r="K183" s="1">
        <v>29.06</v>
      </c>
      <c r="L183" s="1">
        <v>26.337</v>
      </c>
      <c r="M183" s="1">
        <v>26.908000000000001</v>
      </c>
      <c r="N183" s="1">
        <v>29.684000000000001</v>
      </c>
      <c r="O183" s="1">
        <v>30.155999999999999</v>
      </c>
      <c r="P183" s="1">
        <v>28.623999999999999</v>
      </c>
      <c r="Q183" s="1">
        <v>26.007999999999999</v>
      </c>
      <c r="R183" s="1">
        <v>21.311</v>
      </c>
      <c r="S183" s="1">
        <v>17.309999999999999</v>
      </c>
      <c r="T183" s="1">
        <v>16.268000000000001</v>
      </c>
      <c r="AD183">
        <f t="shared" si="14"/>
        <v>0</v>
      </c>
      <c r="AH183">
        <f t="shared" si="10"/>
        <v>0</v>
      </c>
      <c r="AI183">
        <f t="shared" si="11"/>
        <v>8.3355937153031074E-4</v>
      </c>
      <c r="AK183">
        <f t="shared" si="12"/>
        <v>2.7473350147651123</v>
      </c>
      <c r="AL183">
        <f t="shared" si="13"/>
        <v>-7.0898056267202199</v>
      </c>
    </row>
    <row r="184" spans="1:38" x14ac:dyDescent="0.25">
      <c r="A184" s="1">
        <v>1</v>
      </c>
      <c r="B184" s="5">
        <v>16.282</v>
      </c>
      <c r="C184" s="1">
        <v>21.045999999999999</v>
      </c>
      <c r="D184" s="1">
        <v>24.776</v>
      </c>
      <c r="E184" s="1">
        <v>29.446000000000002</v>
      </c>
      <c r="F184" s="1">
        <v>28.209</v>
      </c>
      <c r="G184" s="1">
        <v>26.332000000000001</v>
      </c>
      <c r="H184" s="1">
        <v>29.870999999999999</v>
      </c>
      <c r="I184" s="1">
        <v>32.552999999999997</v>
      </c>
      <c r="J184" s="1">
        <v>32.066000000000003</v>
      </c>
      <c r="K184" s="1">
        <v>31.134</v>
      </c>
      <c r="L184" s="1">
        <v>27.427</v>
      </c>
      <c r="M184" s="1">
        <v>27.491</v>
      </c>
      <c r="N184" s="1">
        <v>29.527999999999999</v>
      </c>
      <c r="O184" s="1">
        <v>30.2</v>
      </c>
      <c r="P184" s="1">
        <v>28.72</v>
      </c>
      <c r="Q184" s="1">
        <v>27.257999999999999</v>
      </c>
      <c r="R184" s="1">
        <v>21.829000000000001</v>
      </c>
      <c r="S184" s="1">
        <v>17.844999999999999</v>
      </c>
      <c r="T184" s="1">
        <v>17.318000000000001</v>
      </c>
      <c r="AD184">
        <f t="shared" si="14"/>
        <v>57.462211766482532</v>
      </c>
      <c r="AH184">
        <f t="shared" si="10"/>
        <v>7.061960709204395E-6</v>
      </c>
      <c r="AI184">
        <f t="shared" si="11"/>
        <v>8.3364603482673249E-4</v>
      </c>
      <c r="AK184">
        <f t="shared" si="12"/>
        <v>2.790060203151786</v>
      </c>
      <c r="AL184">
        <f t="shared" si="13"/>
        <v>-7.0897016643696071</v>
      </c>
    </row>
    <row r="185" spans="1:38" x14ac:dyDescent="0.25">
      <c r="A185" s="1">
        <v>2</v>
      </c>
      <c r="B185" s="5">
        <v>17.187000000000001</v>
      </c>
      <c r="C185" s="1">
        <v>23.308</v>
      </c>
      <c r="D185" s="1">
        <v>27.734000000000002</v>
      </c>
      <c r="E185" s="1">
        <v>33.037999999999997</v>
      </c>
      <c r="F185" s="1">
        <v>31.713999999999999</v>
      </c>
      <c r="G185" s="1">
        <v>29.143000000000001</v>
      </c>
      <c r="H185" s="1">
        <v>33.210999999999999</v>
      </c>
      <c r="I185" s="1">
        <v>35.799999999999997</v>
      </c>
      <c r="J185" s="1">
        <v>35.448999999999998</v>
      </c>
      <c r="K185" s="1">
        <v>34.265999999999998</v>
      </c>
      <c r="L185" s="1">
        <v>28.834</v>
      </c>
      <c r="M185" s="1">
        <v>28.818999999999999</v>
      </c>
      <c r="N185" s="1">
        <v>29.838999999999999</v>
      </c>
      <c r="O185" s="1">
        <v>30.308</v>
      </c>
      <c r="P185" s="1">
        <v>28.968</v>
      </c>
      <c r="Q185" s="1">
        <v>28.036999999999999</v>
      </c>
      <c r="R185" s="1">
        <v>22.483000000000001</v>
      </c>
      <c r="S185" s="1">
        <v>18.629000000000001</v>
      </c>
      <c r="T185" s="1">
        <v>17.832000000000001</v>
      </c>
      <c r="AD185">
        <f t="shared" si="14"/>
        <v>177.01835456839279</v>
      </c>
      <c r="AH185">
        <f t="shared" si="10"/>
        <v>2.8244368512597593E-5</v>
      </c>
      <c r="AI185">
        <f t="shared" si="11"/>
        <v>8.33905982079625E-4</v>
      </c>
      <c r="AK185">
        <f t="shared" si="12"/>
        <v>2.8441532840945505</v>
      </c>
      <c r="AL185">
        <f t="shared" si="13"/>
        <v>-7.0893898932795745</v>
      </c>
    </row>
    <row r="186" spans="1:38" x14ac:dyDescent="0.25">
      <c r="A186" s="1">
        <v>3</v>
      </c>
      <c r="B186" s="5">
        <v>18.341999999999999</v>
      </c>
      <c r="C186" s="1">
        <v>25.888999999999999</v>
      </c>
      <c r="D186" s="1">
        <v>31.071999999999999</v>
      </c>
      <c r="E186" s="1">
        <v>36.814</v>
      </c>
      <c r="F186" s="1">
        <v>35.423999999999999</v>
      </c>
      <c r="G186" s="1">
        <v>32.311</v>
      </c>
      <c r="H186" s="1">
        <v>36.854999999999997</v>
      </c>
      <c r="I186" s="1">
        <v>39.500999999999998</v>
      </c>
      <c r="J186" s="1">
        <v>39.234000000000002</v>
      </c>
      <c r="K186" s="1">
        <v>37.969000000000001</v>
      </c>
      <c r="L186" s="1">
        <v>30.64</v>
      </c>
      <c r="M186" s="1">
        <v>29.736000000000001</v>
      </c>
      <c r="N186" s="1">
        <v>30.135000000000002</v>
      </c>
      <c r="O186" s="1">
        <v>30.131</v>
      </c>
      <c r="P186" s="1">
        <v>28.898</v>
      </c>
      <c r="Q186" s="1">
        <v>29.236999999999998</v>
      </c>
      <c r="R186" s="1">
        <v>23.256</v>
      </c>
      <c r="S186" s="1">
        <v>19.146000000000001</v>
      </c>
      <c r="T186" s="1">
        <v>18.876000000000001</v>
      </c>
      <c r="AD186">
        <f t="shared" si="14"/>
        <v>248.74906207505569</v>
      </c>
      <c r="AH186">
        <f t="shared" si="10"/>
        <v>6.353680260689064E-5</v>
      </c>
      <c r="AI186">
        <f t="shared" si="11"/>
        <v>8.3433908540649201E-4</v>
      </c>
      <c r="AK186">
        <f t="shared" si="12"/>
        <v>2.9091935121367523</v>
      </c>
      <c r="AL186">
        <f t="shared" si="13"/>
        <v>-7.0888706610096417</v>
      </c>
    </row>
    <row r="187" spans="1:38" x14ac:dyDescent="0.25">
      <c r="A187" s="1">
        <v>4</v>
      </c>
      <c r="B187" s="5">
        <v>19.725999999999999</v>
      </c>
      <c r="C187" s="1">
        <v>28.599</v>
      </c>
      <c r="D187" s="1">
        <v>34.481000000000002</v>
      </c>
      <c r="E187" s="1">
        <v>40.433</v>
      </c>
      <c r="F187" s="1">
        <v>39.151000000000003</v>
      </c>
      <c r="G187" s="1">
        <v>35.621000000000002</v>
      </c>
      <c r="H187" s="1">
        <v>40.463999999999999</v>
      </c>
      <c r="I187" s="1">
        <v>42.868000000000002</v>
      </c>
      <c r="J187" s="1">
        <v>42.634</v>
      </c>
      <c r="K187" s="1">
        <v>41.720999999999997</v>
      </c>
      <c r="L187" s="1">
        <v>33.061999999999998</v>
      </c>
      <c r="M187" s="1">
        <v>31.946000000000002</v>
      </c>
      <c r="N187" s="1">
        <v>30.353000000000002</v>
      </c>
      <c r="O187" s="1">
        <v>30.364999999999998</v>
      </c>
      <c r="P187" s="1">
        <v>29.623000000000001</v>
      </c>
      <c r="Q187" s="1">
        <v>30.533999999999999</v>
      </c>
      <c r="R187" s="1">
        <v>24.222000000000001</v>
      </c>
      <c r="S187" s="1">
        <v>19.86</v>
      </c>
      <c r="T187" s="1">
        <v>19.178999999999998</v>
      </c>
      <c r="AD187">
        <f t="shared" si="14"/>
        <v>206.70545260795149</v>
      </c>
      <c r="AH187">
        <f t="shared" si="10"/>
        <v>1.1292190221791097E-4</v>
      </c>
      <c r="AI187">
        <f t="shared" si="11"/>
        <v>8.3494513175858096E-4</v>
      </c>
      <c r="AK187">
        <f t="shared" si="12"/>
        <v>2.9819375625318019</v>
      </c>
      <c r="AL187">
        <f t="shared" si="13"/>
        <v>-7.0881445457412111</v>
      </c>
    </row>
    <row r="188" spans="1:38" x14ac:dyDescent="0.25">
      <c r="A188" s="1">
        <v>5</v>
      </c>
      <c r="B188" s="5">
        <v>21.33</v>
      </c>
      <c r="C188" s="1">
        <v>31.268999999999998</v>
      </c>
      <c r="D188" s="1">
        <v>37.725999999999999</v>
      </c>
      <c r="E188" s="1">
        <v>43.731000000000002</v>
      </c>
      <c r="F188" s="1">
        <v>42.518000000000001</v>
      </c>
      <c r="G188" s="1">
        <v>38.786999999999999</v>
      </c>
      <c r="H188" s="1">
        <v>43.81</v>
      </c>
      <c r="I188" s="1">
        <v>46.122</v>
      </c>
      <c r="J188" s="1">
        <v>46.353000000000002</v>
      </c>
      <c r="K188" s="1">
        <v>45.947000000000003</v>
      </c>
      <c r="L188" s="1">
        <v>36.031999999999996</v>
      </c>
      <c r="M188" s="1">
        <v>33.511000000000003</v>
      </c>
      <c r="N188" s="1">
        <v>29.417999999999999</v>
      </c>
      <c r="O188" s="1">
        <v>30.038</v>
      </c>
      <c r="P188" s="1">
        <v>30.4</v>
      </c>
      <c r="Q188" s="1">
        <v>32.158999999999999</v>
      </c>
      <c r="R188" s="1">
        <v>25.393999999999998</v>
      </c>
      <c r="S188" s="1">
        <v>20.286999999999999</v>
      </c>
      <c r="T188" s="1">
        <v>20.483000000000001</v>
      </c>
      <c r="AD188">
        <f t="shared" si="14"/>
        <v>89.542226817096733</v>
      </c>
      <c r="AH188">
        <f t="shared" si="10"/>
        <v>1.7637537744763607E-4</v>
      </c>
      <c r="AI188">
        <f t="shared" si="11"/>
        <v>8.3572382305399672E-4</v>
      </c>
      <c r="AK188">
        <f t="shared" si="12"/>
        <v>3.0601145324832593</v>
      </c>
      <c r="AL188">
        <f t="shared" si="13"/>
        <v>-7.0872123546574404</v>
      </c>
    </row>
    <row r="189" spans="1:38" x14ac:dyDescent="0.25">
      <c r="A189" s="1">
        <v>6</v>
      </c>
      <c r="B189" s="5">
        <v>23.087</v>
      </c>
      <c r="C189" s="1">
        <v>33.700000000000003</v>
      </c>
      <c r="D189" s="1">
        <v>40.598999999999997</v>
      </c>
      <c r="E189" s="1">
        <v>46.534999999999997</v>
      </c>
      <c r="F189" s="1">
        <v>45.433999999999997</v>
      </c>
      <c r="G189" s="1">
        <v>41.652999999999999</v>
      </c>
      <c r="H189" s="1">
        <v>46.78</v>
      </c>
      <c r="I189" s="1">
        <v>49.054000000000002</v>
      </c>
      <c r="J189" s="1">
        <v>49.933999999999997</v>
      </c>
      <c r="K189" s="1">
        <v>49.610999999999997</v>
      </c>
      <c r="L189" s="1">
        <v>39.220999999999997</v>
      </c>
      <c r="M189" s="1">
        <v>36.231000000000002</v>
      </c>
      <c r="N189" s="1">
        <v>29.388999999999999</v>
      </c>
      <c r="O189" s="1">
        <v>30.337</v>
      </c>
      <c r="P189" s="1">
        <v>31.814</v>
      </c>
      <c r="Q189" s="1">
        <v>34.616999999999997</v>
      </c>
      <c r="R189" s="1">
        <v>26.957000000000001</v>
      </c>
      <c r="S189" s="1">
        <v>21.279</v>
      </c>
      <c r="T189" s="1">
        <v>21.853999999999999</v>
      </c>
      <c r="AD189">
        <f t="shared" si="14"/>
        <v>4.9787141687042542</v>
      </c>
      <c r="AH189">
        <f t="shared" si="10"/>
        <v>2.5386602445980365E-4</v>
      </c>
      <c r="AI189">
        <f t="shared" si="11"/>
        <v>8.3667477636405673E-4</v>
      </c>
      <c r="AK189">
        <f t="shared" si="12"/>
        <v>3.1392696885501872</v>
      </c>
      <c r="AL189">
        <f t="shared" si="13"/>
        <v>-7.0860751216881237</v>
      </c>
    </row>
    <row r="190" spans="1:38" x14ac:dyDescent="0.25">
      <c r="A190" s="1">
        <v>7</v>
      </c>
      <c r="B190" s="5">
        <v>24.911999999999999</v>
      </c>
      <c r="C190" s="1">
        <v>35.802999999999997</v>
      </c>
      <c r="D190" s="1">
        <v>42.886000000000003</v>
      </c>
      <c r="E190" s="1">
        <v>48.747</v>
      </c>
      <c r="F190" s="1">
        <v>47.838999999999999</v>
      </c>
      <c r="G190" s="1">
        <v>44.046999999999997</v>
      </c>
      <c r="H190" s="1">
        <v>49.283000000000001</v>
      </c>
      <c r="I190" s="1">
        <v>51.600999999999999</v>
      </c>
      <c r="J190" s="1">
        <v>52.383000000000003</v>
      </c>
      <c r="K190" s="1">
        <v>52.835999999999999</v>
      </c>
      <c r="L190" s="1">
        <v>42.637</v>
      </c>
      <c r="M190" s="1">
        <v>39.735999999999997</v>
      </c>
      <c r="N190" s="1">
        <v>30.547000000000001</v>
      </c>
      <c r="O190" s="1">
        <v>31.446000000000002</v>
      </c>
      <c r="P190" s="1">
        <v>33.935000000000002</v>
      </c>
      <c r="Q190" s="1">
        <v>37.319000000000003</v>
      </c>
      <c r="R190" s="1">
        <v>28.745999999999999</v>
      </c>
      <c r="S190" s="1">
        <v>22.213999999999999</v>
      </c>
      <c r="T190" s="1">
        <v>23.187999999999999</v>
      </c>
      <c r="AD190">
        <f t="shared" si="14"/>
        <v>30.762218207086924</v>
      </c>
      <c r="AH190">
        <f t="shared" si="10"/>
        <v>3.4535574500392871E-4</v>
      </c>
      <c r="AI190">
        <f t="shared" si="11"/>
        <v>8.3779752415288639E-4</v>
      </c>
      <c r="AK190">
        <f t="shared" si="12"/>
        <v>3.2153496150916423</v>
      </c>
      <c r="AL190">
        <f t="shared" si="13"/>
        <v>-7.0847341046324948</v>
      </c>
    </row>
    <row r="191" spans="1:38" x14ac:dyDescent="0.25">
      <c r="A191" s="1">
        <v>8</v>
      </c>
      <c r="B191" s="5">
        <v>26.687999999999999</v>
      </c>
      <c r="C191" s="1">
        <v>37.470999999999997</v>
      </c>
      <c r="D191" s="1">
        <v>44.615000000000002</v>
      </c>
      <c r="E191" s="1">
        <v>50.363999999999997</v>
      </c>
      <c r="F191" s="1">
        <v>49.624000000000002</v>
      </c>
      <c r="G191" s="1">
        <v>45.988</v>
      </c>
      <c r="H191" s="1">
        <v>51.350999999999999</v>
      </c>
      <c r="I191" s="1">
        <v>53.427999999999997</v>
      </c>
      <c r="J191" s="1">
        <v>54.66</v>
      </c>
      <c r="K191" s="1">
        <v>55.875999999999998</v>
      </c>
      <c r="L191" s="1">
        <v>46.406999999999996</v>
      </c>
      <c r="M191" s="1">
        <v>42.3</v>
      </c>
      <c r="N191" s="1">
        <v>31.829000000000001</v>
      </c>
      <c r="O191" s="1">
        <v>32.926000000000002</v>
      </c>
      <c r="P191" s="1">
        <v>35.79</v>
      </c>
      <c r="Q191" s="1">
        <v>40.322000000000003</v>
      </c>
      <c r="R191" s="1">
        <v>29.898</v>
      </c>
      <c r="S191" s="1">
        <v>23.388999999999999</v>
      </c>
      <c r="T191" s="1">
        <v>24.425000000000001</v>
      </c>
      <c r="AD191">
        <f t="shared" si="14"/>
        <v>143.18750422607667</v>
      </c>
      <c r="AH191">
        <f t="shared" si="10"/>
        <v>4.5079957027747947E-4</v>
      </c>
      <c r="AI191">
        <f t="shared" si="11"/>
        <v>8.3909151457025276E-4</v>
      </c>
      <c r="AK191">
        <f t="shared" si="12"/>
        <v>3.2842140261763362</v>
      </c>
      <c r="AL191">
        <f t="shared" si="13"/>
        <v>-7.0831907816763238</v>
      </c>
    </row>
    <row r="192" spans="1:38" x14ac:dyDescent="0.25">
      <c r="A192" s="1">
        <v>9</v>
      </c>
      <c r="B192" s="5">
        <v>28.286999999999999</v>
      </c>
      <c r="C192" s="1">
        <v>38.683999999999997</v>
      </c>
      <c r="D192" s="1">
        <v>45.768999999999998</v>
      </c>
      <c r="E192" s="1">
        <v>51.421999999999997</v>
      </c>
      <c r="F192" s="1">
        <v>50.988999999999997</v>
      </c>
      <c r="G192" s="1">
        <v>47.466999999999999</v>
      </c>
      <c r="H192" s="1">
        <v>52.875999999999998</v>
      </c>
      <c r="I192" s="1">
        <v>54.953000000000003</v>
      </c>
      <c r="J192" s="1">
        <v>56.597999999999999</v>
      </c>
      <c r="K192" s="1">
        <v>57.805</v>
      </c>
      <c r="L192" s="1">
        <v>49.834000000000003</v>
      </c>
      <c r="M192" s="1">
        <v>44.651000000000003</v>
      </c>
      <c r="N192" s="1">
        <v>32.521999999999998</v>
      </c>
      <c r="O192" s="1">
        <v>34.457000000000001</v>
      </c>
      <c r="P192" s="1">
        <v>37.640999999999998</v>
      </c>
      <c r="Q192" s="1">
        <v>42.454000000000001</v>
      </c>
      <c r="R192" s="1">
        <v>31.419</v>
      </c>
      <c r="S192" s="1">
        <v>24.736999999999998</v>
      </c>
      <c r="T192" s="1">
        <v>25.591000000000001</v>
      </c>
      <c r="AD192">
        <f t="shared" si="14"/>
        <v>238.89128273558464</v>
      </c>
      <c r="AH192">
        <f t="shared" si="10"/>
        <v>5.7014568912569226E-4</v>
      </c>
      <c r="AI192">
        <f t="shared" si="11"/>
        <v>8.405561117976278E-4</v>
      </c>
      <c r="AK192">
        <f t="shared" si="12"/>
        <v>3.3424023351516499</v>
      </c>
      <c r="AL192">
        <f t="shared" si="13"/>
        <v>-7.0814468473229821</v>
      </c>
    </row>
    <row r="193" spans="1:38" x14ac:dyDescent="0.25">
      <c r="A193" s="1">
        <v>10</v>
      </c>
      <c r="B193" s="5">
        <v>29.658000000000001</v>
      </c>
      <c r="C193" s="1">
        <v>39.484999999999999</v>
      </c>
      <c r="D193" s="1">
        <v>46.405000000000001</v>
      </c>
      <c r="E193" s="1">
        <v>52.017000000000003</v>
      </c>
      <c r="F193" s="1">
        <v>51.792000000000002</v>
      </c>
      <c r="G193" s="1">
        <v>48.393999999999998</v>
      </c>
      <c r="H193" s="1">
        <v>53.978999999999999</v>
      </c>
      <c r="I193" s="1">
        <v>55.915999999999997</v>
      </c>
      <c r="J193" s="1">
        <v>57.944000000000003</v>
      </c>
      <c r="K193" s="1">
        <v>59.231000000000002</v>
      </c>
      <c r="L193" s="1">
        <v>52.536999999999999</v>
      </c>
      <c r="M193" s="1">
        <v>47.572000000000003</v>
      </c>
      <c r="N193" s="1">
        <v>34.341999999999999</v>
      </c>
      <c r="O193" s="1">
        <v>35.651000000000003</v>
      </c>
      <c r="P193" s="1">
        <v>39.69</v>
      </c>
      <c r="Q193" s="1">
        <v>44.863</v>
      </c>
      <c r="R193" s="1">
        <v>33.386000000000003</v>
      </c>
      <c r="S193" s="1">
        <v>26.093</v>
      </c>
      <c r="T193" s="1">
        <v>26.823</v>
      </c>
      <c r="AD193">
        <f t="shared" si="14"/>
        <v>229.88394113455658</v>
      </c>
      <c r="AH193">
        <f t="shared" si="10"/>
        <v>7.0333548057807563E-4</v>
      </c>
      <c r="AI193">
        <f t="shared" si="11"/>
        <v>8.4219059644747142E-4</v>
      </c>
      <c r="AK193">
        <f t="shared" si="12"/>
        <v>3.3897319035528772</v>
      </c>
      <c r="AL193">
        <f t="shared" si="13"/>
        <v>-7.0795042077612944</v>
      </c>
    </row>
    <row r="194" spans="1:38" x14ac:dyDescent="0.25">
      <c r="A194" s="1">
        <v>11</v>
      </c>
      <c r="B194" s="5">
        <v>30.751000000000001</v>
      </c>
      <c r="C194" s="1">
        <v>39.909999999999997</v>
      </c>
      <c r="D194" s="1">
        <v>46.676000000000002</v>
      </c>
      <c r="E194" s="1">
        <v>52.195</v>
      </c>
      <c r="F194" s="1">
        <v>52.253</v>
      </c>
      <c r="G194" s="1">
        <v>48.99</v>
      </c>
      <c r="H194" s="1">
        <v>54.59</v>
      </c>
      <c r="I194" s="1">
        <v>56.502000000000002</v>
      </c>
      <c r="J194" s="1">
        <v>58.65</v>
      </c>
      <c r="K194" s="1">
        <v>60.338000000000001</v>
      </c>
      <c r="L194" s="1">
        <v>54.826000000000001</v>
      </c>
      <c r="M194" s="1">
        <v>49.731999999999999</v>
      </c>
      <c r="N194" s="1">
        <v>35.912999999999997</v>
      </c>
      <c r="O194" s="1">
        <v>37.578000000000003</v>
      </c>
      <c r="P194" s="1">
        <v>42.042999999999999</v>
      </c>
      <c r="Q194" s="1">
        <v>46.875</v>
      </c>
      <c r="R194" s="1">
        <v>34.591999999999999</v>
      </c>
      <c r="S194" s="1">
        <v>27.155999999999999</v>
      </c>
      <c r="T194" s="1">
        <v>27.907</v>
      </c>
      <c r="AD194">
        <f t="shared" si="14"/>
        <v>124.44678775149364</v>
      </c>
      <c r="AH194">
        <f t="shared" si="10"/>
        <v>8.503035507206445E-4</v>
      </c>
      <c r="AI194">
        <f t="shared" si="11"/>
        <v>8.4399416601572204E-4</v>
      </c>
      <c r="AK194">
        <f t="shared" si="12"/>
        <v>3.4259225140489558</v>
      </c>
      <c r="AL194">
        <f t="shared" si="13"/>
        <v>-7.0773649756958541</v>
      </c>
    </row>
    <row r="195" spans="1:38" x14ac:dyDescent="0.25">
      <c r="A195" s="1">
        <v>12</v>
      </c>
      <c r="B195" s="5">
        <v>31.562999999999999</v>
      </c>
      <c r="C195" s="1">
        <v>40.017000000000003</v>
      </c>
      <c r="D195" s="1">
        <v>46.567999999999998</v>
      </c>
      <c r="E195" s="1">
        <v>51.994</v>
      </c>
      <c r="F195" s="1">
        <v>52.198999999999998</v>
      </c>
      <c r="G195" s="1">
        <v>49.174999999999997</v>
      </c>
      <c r="H195" s="1">
        <v>54.764000000000003</v>
      </c>
      <c r="I195" s="1">
        <v>56.832000000000001</v>
      </c>
      <c r="J195" s="1">
        <v>59.26</v>
      </c>
      <c r="K195" s="1">
        <v>61.146000000000001</v>
      </c>
      <c r="L195" s="1">
        <v>56.485999999999997</v>
      </c>
      <c r="M195" s="1">
        <v>51.55</v>
      </c>
      <c r="N195" s="1">
        <v>36.53</v>
      </c>
      <c r="O195" s="1">
        <v>39.344000000000001</v>
      </c>
      <c r="P195" s="1">
        <v>44.545000000000002</v>
      </c>
      <c r="Q195" s="1">
        <v>47.811999999999998</v>
      </c>
      <c r="R195" s="1">
        <v>36.392000000000003</v>
      </c>
      <c r="S195" s="1">
        <v>27.968</v>
      </c>
      <c r="T195" s="1">
        <v>28.748999999999999</v>
      </c>
      <c r="AD195">
        <f t="shared" si="14"/>
        <v>19.518255158438482</v>
      </c>
      <c r="AH195">
        <f t="shared" si="10"/>
        <v>1.0109777739023993E-3</v>
      </c>
      <c r="AI195">
        <f t="shared" si="11"/>
        <v>8.4596593538747609E-4</v>
      </c>
      <c r="AK195">
        <f t="shared" si="12"/>
        <v>3.4519855484942603</v>
      </c>
      <c r="AL195">
        <f t="shared" si="13"/>
        <v>-7.0750314646681653</v>
      </c>
    </row>
    <row r="196" spans="1:38" x14ac:dyDescent="0.25">
      <c r="A196" s="1">
        <v>13</v>
      </c>
      <c r="B196" s="5">
        <v>32.113</v>
      </c>
      <c r="C196" s="1">
        <v>39.859000000000002</v>
      </c>
      <c r="D196" s="1">
        <v>46.167000000000002</v>
      </c>
      <c r="E196" s="1">
        <v>51.561</v>
      </c>
      <c r="F196" s="1">
        <v>51.887999999999998</v>
      </c>
      <c r="G196" s="1">
        <v>49.037999999999997</v>
      </c>
      <c r="H196" s="1">
        <v>54.499000000000002</v>
      </c>
      <c r="I196" s="1">
        <v>56.689</v>
      </c>
      <c r="J196" s="1">
        <v>59.319000000000003</v>
      </c>
      <c r="K196" s="1">
        <v>61.256999999999998</v>
      </c>
      <c r="L196" s="1">
        <v>57.607999999999997</v>
      </c>
      <c r="M196" s="1">
        <v>53.04</v>
      </c>
      <c r="N196" s="1">
        <v>39.106999999999999</v>
      </c>
      <c r="O196" s="1">
        <v>41.386000000000003</v>
      </c>
      <c r="P196" s="1">
        <v>47.262</v>
      </c>
      <c r="Q196" s="1">
        <v>50.185000000000002</v>
      </c>
      <c r="R196" s="1">
        <v>37.792999999999999</v>
      </c>
      <c r="S196" s="1">
        <v>28.960999999999999</v>
      </c>
      <c r="T196" s="1">
        <v>29.893999999999998</v>
      </c>
      <c r="AD196">
        <f t="shared" si="14"/>
        <v>11.569152318725475</v>
      </c>
      <c r="AH196">
        <f t="shared" ref="AH196:AH259" si="15" xml:space="preserve"> $W$18*(1-COS(RADIANS(A196))) + $W$19*(1-SQRT(1-($W$18/$W$19)^2*SIN(RADIANS(A196))^2))</f>
        <v>1.1852793382735709E-3</v>
      </c>
      <c r="AI196">
        <f t="shared" ref="AI196:AI259" si="16">($AF$5+(((PI()*$W$19*$W$19)/4)*AH196))</f>
        <v>8.4810493739582646E-4</v>
      </c>
      <c r="AK196">
        <f t="shared" ref="AK196:AK259" si="17">LN(B196)</f>
        <v>3.4692609325755885</v>
      </c>
      <c r="AL196">
        <f t="shared" ref="AL196:AL259" si="18">LN(AI196)</f>
        <v>-7.0725061828993496</v>
      </c>
    </row>
    <row r="197" spans="1:38" x14ac:dyDescent="0.25">
      <c r="A197" s="1">
        <v>14</v>
      </c>
      <c r="B197" s="5">
        <v>32.417999999999999</v>
      </c>
      <c r="C197" s="1">
        <v>39.466999999999999</v>
      </c>
      <c r="D197" s="1">
        <v>45.619</v>
      </c>
      <c r="E197" s="1">
        <v>50.871000000000002</v>
      </c>
      <c r="F197" s="1">
        <v>51.283999999999999</v>
      </c>
      <c r="G197" s="1">
        <v>48.654000000000003</v>
      </c>
      <c r="H197" s="1">
        <v>53.890999999999998</v>
      </c>
      <c r="I197" s="1">
        <v>56.225999999999999</v>
      </c>
      <c r="J197" s="1">
        <v>58.805</v>
      </c>
      <c r="K197" s="1">
        <v>61.112000000000002</v>
      </c>
      <c r="L197" s="1">
        <v>58.146000000000001</v>
      </c>
      <c r="M197" s="1">
        <v>54.238</v>
      </c>
      <c r="N197" s="1">
        <v>41.598999999999997</v>
      </c>
      <c r="O197" s="1">
        <v>44.408999999999999</v>
      </c>
      <c r="P197" s="1">
        <v>49.677999999999997</v>
      </c>
      <c r="Q197" s="1">
        <v>51.44</v>
      </c>
      <c r="R197" s="1">
        <v>38.92</v>
      </c>
      <c r="S197" s="1">
        <v>29.888999999999999</v>
      </c>
      <c r="T197" s="1">
        <v>30.547000000000001</v>
      </c>
      <c r="AD197">
        <f t="shared" ref="AD197:AD260" si="19">125*(1-COS(A197))</f>
        <v>107.9078477240208</v>
      </c>
      <c r="AH197">
        <f t="shared" si="15"/>
        <v>1.3731227956532766E-3</v>
      </c>
      <c r="AI197">
        <f t="shared" si="16"/>
        <v>8.5041012343383033E-4</v>
      </c>
      <c r="AK197">
        <f t="shared" si="17"/>
        <v>3.4787138240899838</v>
      </c>
      <c r="AL197">
        <f t="shared" si="18"/>
        <v>-7.069791826687271</v>
      </c>
    </row>
    <row r="198" spans="1:38" x14ac:dyDescent="0.25">
      <c r="A198" s="1">
        <v>15</v>
      </c>
      <c r="B198" s="5">
        <v>32.511000000000003</v>
      </c>
      <c r="C198" s="1">
        <v>38.892000000000003</v>
      </c>
      <c r="D198" s="1">
        <v>44.783000000000001</v>
      </c>
      <c r="E198" s="1">
        <v>49.954000000000001</v>
      </c>
      <c r="F198" s="1">
        <v>50.503999999999998</v>
      </c>
      <c r="G198" s="1">
        <v>47.991</v>
      </c>
      <c r="H198" s="1">
        <v>53.043999999999997</v>
      </c>
      <c r="I198" s="1">
        <v>55.670999999999999</v>
      </c>
      <c r="J198" s="1">
        <v>58.223999999999997</v>
      </c>
      <c r="K198" s="1">
        <v>60.869</v>
      </c>
      <c r="L198" s="1">
        <v>58.606999999999999</v>
      </c>
      <c r="M198" s="1">
        <v>55.387</v>
      </c>
      <c r="N198" s="1">
        <v>44.485999999999997</v>
      </c>
      <c r="O198" s="1">
        <v>47.283999999999999</v>
      </c>
      <c r="P198" s="1">
        <v>51.323999999999998</v>
      </c>
      <c r="Q198" s="1">
        <v>51.707999999999998</v>
      </c>
      <c r="R198" s="1">
        <v>39.253999999999998</v>
      </c>
      <c r="S198" s="1">
        <v>30.852</v>
      </c>
      <c r="T198" s="1">
        <v>30.911000000000001</v>
      </c>
      <c r="AD198">
        <f t="shared" si="19"/>
        <v>219.96098910735267</v>
      </c>
      <c r="AH198">
        <f t="shared" si="15"/>
        <v>1.5744161157227802E-3</v>
      </c>
      <c r="AI198">
        <f t="shared" si="16"/>
        <v>8.5288036411956098E-4</v>
      </c>
      <c r="AK198">
        <f t="shared" si="17"/>
        <v>3.4815784936089678</v>
      </c>
      <c r="AL198">
        <f t="shared" si="18"/>
        <v>-7.0668912733927289</v>
      </c>
    </row>
    <row r="199" spans="1:38" x14ac:dyDescent="0.25">
      <c r="A199" s="1">
        <v>16</v>
      </c>
      <c r="B199" s="5">
        <v>32.418999999999997</v>
      </c>
      <c r="C199" s="1">
        <v>38.158999999999999</v>
      </c>
      <c r="D199" s="1">
        <v>43.843000000000004</v>
      </c>
      <c r="E199" s="1">
        <v>48.88</v>
      </c>
      <c r="F199" s="1">
        <v>49.494</v>
      </c>
      <c r="G199" s="1">
        <v>47.215000000000003</v>
      </c>
      <c r="H199" s="1">
        <v>51.985999999999997</v>
      </c>
      <c r="I199" s="1">
        <v>54.805</v>
      </c>
      <c r="J199" s="1">
        <v>57.353000000000002</v>
      </c>
      <c r="K199" s="1">
        <v>60.247999999999998</v>
      </c>
      <c r="L199" s="1">
        <v>58.94</v>
      </c>
      <c r="M199" s="1">
        <v>55.905999999999999</v>
      </c>
      <c r="N199" s="1">
        <v>46.491999999999997</v>
      </c>
      <c r="O199" s="1">
        <v>49.268999999999998</v>
      </c>
      <c r="P199" s="1">
        <v>52.466000000000001</v>
      </c>
      <c r="Q199" s="1">
        <v>51.816000000000003</v>
      </c>
      <c r="R199" s="1">
        <v>39.67</v>
      </c>
      <c r="S199" s="1">
        <v>31.635999999999999</v>
      </c>
      <c r="T199" s="1">
        <v>30.971</v>
      </c>
      <c r="AD199">
        <f t="shared" si="19"/>
        <v>244.70743504042309</v>
      </c>
      <c r="AH199">
        <f t="shared" si="15"/>
        <v>1.7890607445398769E-3</v>
      </c>
      <c r="AI199">
        <f t="shared" si="16"/>
        <v>8.5551445001418719E-4</v>
      </c>
      <c r="AK199">
        <f t="shared" si="17"/>
        <v>3.478744670674498</v>
      </c>
      <c r="AL199">
        <f t="shared" si="18"/>
        <v>-7.0638075740508999</v>
      </c>
    </row>
    <row r="200" spans="1:38" x14ac:dyDescent="0.25">
      <c r="A200" s="1">
        <v>17</v>
      </c>
      <c r="B200" s="5">
        <v>32.164000000000001</v>
      </c>
      <c r="C200" s="1">
        <v>37.304000000000002</v>
      </c>
      <c r="D200" s="1">
        <v>42.774999999999999</v>
      </c>
      <c r="E200" s="1">
        <v>47.685000000000002</v>
      </c>
      <c r="F200" s="1">
        <v>48.414000000000001</v>
      </c>
      <c r="G200" s="1">
        <v>46.213999999999999</v>
      </c>
      <c r="H200" s="1">
        <v>50.884999999999998</v>
      </c>
      <c r="I200" s="1">
        <v>53.723999999999997</v>
      </c>
      <c r="J200" s="1">
        <v>56.006999999999998</v>
      </c>
      <c r="K200" s="1">
        <v>59.210999999999999</v>
      </c>
      <c r="L200" s="1">
        <v>58.747999999999998</v>
      </c>
      <c r="M200" s="1">
        <v>56.134</v>
      </c>
      <c r="N200" s="1">
        <v>48.12</v>
      </c>
      <c r="O200" s="1">
        <v>50.024000000000001</v>
      </c>
      <c r="P200" s="1">
        <v>53.027999999999999</v>
      </c>
      <c r="Q200" s="1">
        <v>51.722000000000001</v>
      </c>
      <c r="R200" s="1">
        <v>40.149000000000001</v>
      </c>
      <c r="S200" s="1">
        <v>31.95</v>
      </c>
      <c r="T200" s="1">
        <v>30.893000000000001</v>
      </c>
      <c r="AD200">
        <f t="shared" si="19"/>
        <v>159.39541725644963</v>
      </c>
      <c r="AH200">
        <f t="shared" si="15"/>
        <v>2.0169516673688467E-3</v>
      </c>
      <c r="AI200">
        <f t="shared" si="16"/>
        <v>8.5831109239301246E-4</v>
      </c>
      <c r="AK200">
        <f t="shared" si="17"/>
        <v>3.4708478146859028</v>
      </c>
      <c r="AL200">
        <f t="shared" si="18"/>
        <v>-7.060543945645394</v>
      </c>
    </row>
    <row r="201" spans="1:38" x14ac:dyDescent="0.25">
      <c r="A201" s="1">
        <v>18</v>
      </c>
      <c r="B201" s="5">
        <v>31.762</v>
      </c>
      <c r="C201" s="1">
        <v>36.350999999999999</v>
      </c>
      <c r="D201" s="1">
        <v>41.59</v>
      </c>
      <c r="E201" s="1">
        <v>46.384</v>
      </c>
      <c r="F201" s="1">
        <v>47.216000000000001</v>
      </c>
      <c r="G201" s="1">
        <v>45.094999999999999</v>
      </c>
      <c r="H201" s="1">
        <v>49.655999999999999</v>
      </c>
      <c r="I201" s="1">
        <v>52.597999999999999</v>
      </c>
      <c r="J201" s="1">
        <v>54.692</v>
      </c>
      <c r="K201" s="1">
        <v>58</v>
      </c>
      <c r="L201" s="1">
        <v>58.33</v>
      </c>
      <c r="M201" s="1">
        <v>55.606999999999999</v>
      </c>
      <c r="N201" s="1">
        <v>49.73</v>
      </c>
      <c r="O201" s="1">
        <v>50.863999999999997</v>
      </c>
      <c r="P201" s="1">
        <v>53.789000000000001</v>
      </c>
      <c r="Q201" s="1">
        <v>51.860999999999997</v>
      </c>
      <c r="R201" s="1">
        <v>40.151000000000003</v>
      </c>
      <c r="S201" s="1">
        <v>31.879000000000001</v>
      </c>
      <c r="T201" s="1">
        <v>30.853000000000002</v>
      </c>
      <c r="AD201">
        <f t="shared" si="19"/>
        <v>42.460411469489976</v>
      </c>
      <c r="AH201">
        <f t="shared" si="15"/>
        <v>2.2579774758189706E-3</v>
      </c>
      <c r="AI201">
        <f t="shared" si="16"/>
        <v>8.6126892406938925E-4</v>
      </c>
      <c r="AK201">
        <f t="shared" si="17"/>
        <v>3.4582706066884548</v>
      </c>
      <c r="AL201">
        <f t="shared" si="18"/>
        <v>-7.0571037630831572</v>
      </c>
    </row>
    <row r="202" spans="1:38" x14ac:dyDescent="0.25">
      <c r="A202" s="1">
        <v>19</v>
      </c>
      <c r="B202" s="5">
        <v>31.231000000000002</v>
      </c>
      <c r="C202" s="1">
        <v>35.332000000000001</v>
      </c>
      <c r="D202" s="1">
        <v>40.360999999999997</v>
      </c>
      <c r="E202" s="1">
        <v>45.036999999999999</v>
      </c>
      <c r="F202" s="1">
        <v>45.856999999999999</v>
      </c>
      <c r="G202" s="1">
        <v>43.926000000000002</v>
      </c>
      <c r="H202" s="1">
        <v>48.338000000000001</v>
      </c>
      <c r="I202" s="1">
        <v>51.395000000000003</v>
      </c>
      <c r="J202" s="1">
        <v>53.5</v>
      </c>
      <c r="K202" s="1">
        <v>56.695999999999998</v>
      </c>
      <c r="L202" s="1">
        <v>57.527999999999999</v>
      </c>
      <c r="M202" s="1">
        <v>55.366999999999997</v>
      </c>
      <c r="N202" s="1">
        <v>51.484999999999999</v>
      </c>
      <c r="O202" s="1">
        <v>52.314</v>
      </c>
      <c r="P202" s="1">
        <v>54.47</v>
      </c>
      <c r="Q202" s="1">
        <v>51.914999999999999</v>
      </c>
      <c r="R202" s="1">
        <v>40.167000000000002</v>
      </c>
      <c r="S202" s="1">
        <v>31.744</v>
      </c>
      <c r="T202" s="1">
        <v>30.832000000000001</v>
      </c>
      <c r="AD202">
        <f t="shared" si="19"/>
        <v>1.4119227266663481</v>
      </c>
      <c r="AH202">
        <f t="shared" si="15"/>
        <v>2.5120204392835238E-3</v>
      </c>
      <c r="AI202">
        <f t="shared" si="16"/>
        <v>8.6438650027140652E-4</v>
      </c>
      <c r="AK202">
        <f t="shared" si="17"/>
        <v>3.4414111912754577</v>
      </c>
      <c r="AL202">
        <f t="shared" si="18"/>
        <v>-7.0534905509090651</v>
      </c>
    </row>
    <row r="203" spans="1:38" x14ac:dyDescent="0.25">
      <c r="A203" s="1">
        <v>20</v>
      </c>
      <c r="B203" s="5">
        <v>30.599</v>
      </c>
      <c r="C203" s="1">
        <v>34.277000000000001</v>
      </c>
      <c r="D203" s="1">
        <v>39.072000000000003</v>
      </c>
      <c r="E203" s="1">
        <v>43.634999999999998</v>
      </c>
      <c r="F203" s="1">
        <v>44.529000000000003</v>
      </c>
      <c r="G203" s="1">
        <v>42.624000000000002</v>
      </c>
      <c r="H203" s="1">
        <v>47.024999999999999</v>
      </c>
      <c r="I203" s="1">
        <v>49.956000000000003</v>
      </c>
      <c r="J203" s="1">
        <v>52.015000000000001</v>
      </c>
      <c r="K203" s="1">
        <v>55.222999999999999</v>
      </c>
      <c r="L203" s="1">
        <v>56.552999999999997</v>
      </c>
      <c r="M203" s="1">
        <v>54.997999999999998</v>
      </c>
      <c r="N203" s="1">
        <v>53.014000000000003</v>
      </c>
      <c r="O203" s="1">
        <v>53.134999999999998</v>
      </c>
      <c r="P203" s="1">
        <v>54.534999999999997</v>
      </c>
      <c r="Q203" s="1">
        <v>51.192999999999998</v>
      </c>
      <c r="R203" s="1">
        <v>39.823999999999998</v>
      </c>
      <c r="S203" s="1">
        <v>31.773</v>
      </c>
      <c r="T203" s="1">
        <v>30.288</v>
      </c>
      <c r="AD203">
        <f t="shared" si="19"/>
        <v>73.989742273326002</v>
      </c>
      <c r="AH203">
        <f t="shared" si="15"/>
        <v>2.7789565806689677E-3</v>
      </c>
      <c r="AI203">
        <f t="shared" si="16"/>
        <v>8.6766229957122726E-4</v>
      </c>
      <c r="AK203">
        <f t="shared" si="17"/>
        <v>3.4209673286857787</v>
      </c>
      <c r="AL203">
        <f t="shared" si="18"/>
        <v>-7.0497079747992819</v>
      </c>
    </row>
    <row r="204" spans="1:38" x14ac:dyDescent="0.25">
      <c r="A204" s="1">
        <v>21</v>
      </c>
      <c r="B204" s="5">
        <v>29.881</v>
      </c>
      <c r="C204" s="1">
        <v>33.186999999999998</v>
      </c>
      <c r="D204" s="1">
        <v>37.816000000000003</v>
      </c>
      <c r="E204" s="1">
        <v>42.235999999999997</v>
      </c>
      <c r="F204" s="1">
        <v>43.08</v>
      </c>
      <c r="G204" s="1">
        <v>41.334000000000003</v>
      </c>
      <c r="H204" s="1">
        <v>45.664000000000001</v>
      </c>
      <c r="I204" s="1">
        <v>48.594999999999999</v>
      </c>
      <c r="J204" s="1">
        <v>50.481000000000002</v>
      </c>
      <c r="K204" s="1">
        <v>53.509</v>
      </c>
      <c r="L204" s="1">
        <v>55.412999999999997</v>
      </c>
      <c r="M204" s="1">
        <v>54.210999999999999</v>
      </c>
      <c r="N204" s="1">
        <v>53.357999999999997</v>
      </c>
      <c r="O204" s="1">
        <v>53.445999999999998</v>
      </c>
      <c r="P204" s="1">
        <v>53.927</v>
      </c>
      <c r="Q204" s="1">
        <v>50.176000000000002</v>
      </c>
      <c r="R204" s="1">
        <v>39.293999999999997</v>
      </c>
      <c r="S204" s="1">
        <v>31.727</v>
      </c>
      <c r="T204" s="1">
        <v>29.817</v>
      </c>
      <c r="AD204">
        <f t="shared" si="19"/>
        <v>193.46615752803353</v>
      </c>
      <c r="AH204">
        <f t="shared" si="15"/>
        <v>3.0586557564027984E-3</v>
      </c>
      <c r="AI204">
        <f t="shared" si="16"/>
        <v>8.7109472486693253E-4</v>
      </c>
      <c r="AK204">
        <f t="shared" si="17"/>
        <v>3.3972228269067442</v>
      </c>
      <c r="AL204">
        <f t="shared" si="18"/>
        <v>-7.0457598328724549</v>
      </c>
    </row>
    <row r="205" spans="1:38" x14ac:dyDescent="0.25">
      <c r="A205" s="1">
        <v>22</v>
      </c>
      <c r="B205" s="5">
        <v>29.093</v>
      </c>
      <c r="C205" s="1">
        <v>32.07</v>
      </c>
      <c r="D205" s="1">
        <v>36.529000000000003</v>
      </c>
      <c r="E205" s="1">
        <v>40.804000000000002</v>
      </c>
      <c r="F205" s="1">
        <v>41.710999999999999</v>
      </c>
      <c r="G205" s="1">
        <v>40.01</v>
      </c>
      <c r="H205" s="1">
        <v>44.183</v>
      </c>
      <c r="I205" s="1">
        <v>47.191000000000003</v>
      </c>
      <c r="J205" s="1">
        <v>49.115000000000002</v>
      </c>
      <c r="K205" s="1">
        <v>51.938000000000002</v>
      </c>
      <c r="L205" s="1">
        <v>53.953000000000003</v>
      </c>
      <c r="M205" s="1">
        <v>53.432000000000002</v>
      </c>
      <c r="N205" s="1">
        <v>53.094999999999999</v>
      </c>
      <c r="O205" s="1">
        <v>53.098999999999997</v>
      </c>
      <c r="P205" s="1">
        <v>53.143000000000001</v>
      </c>
      <c r="Q205" s="1">
        <v>49.387</v>
      </c>
      <c r="R205" s="1">
        <v>38.709000000000003</v>
      </c>
      <c r="S205" s="1">
        <v>31.484999999999999</v>
      </c>
      <c r="T205" s="1">
        <v>29.186</v>
      </c>
      <c r="AD205">
        <f t="shared" si="19"/>
        <v>249.99510329932963</v>
      </c>
      <c r="AH205">
        <f t="shared" si="15"/>
        <v>3.3509817407061031E-3</v>
      </c>
      <c r="AI205">
        <f t="shared" si="16"/>
        <v>8.7468210441670065E-4</v>
      </c>
      <c r="AK205">
        <f t="shared" si="17"/>
        <v>3.3704975954125178</v>
      </c>
      <c r="AL205">
        <f t="shared" si="18"/>
        <v>-7.0416500468575061</v>
      </c>
    </row>
    <row r="206" spans="1:38" x14ac:dyDescent="0.25">
      <c r="A206" s="1">
        <v>23</v>
      </c>
      <c r="B206" s="5">
        <v>28.27</v>
      </c>
      <c r="C206" s="1">
        <v>30.969000000000001</v>
      </c>
      <c r="D206" s="1">
        <v>35.259</v>
      </c>
      <c r="E206" s="1">
        <v>39.402000000000001</v>
      </c>
      <c r="F206" s="1">
        <v>40.283000000000001</v>
      </c>
      <c r="G206" s="1">
        <v>38.689</v>
      </c>
      <c r="H206" s="1">
        <v>42.698</v>
      </c>
      <c r="I206" s="1">
        <v>45.665999999999997</v>
      </c>
      <c r="J206" s="1">
        <v>47.722000000000001</v>
      </c>
      <c r="K206" s="1">
        <v>50.49</v>
      </c>
      <c r="L206" s="1">
        <v>52.435000000000002</v>
      </c>
      <c r="M206" s="1">
        <v>52.259</v>
      </c>
      <c r="N206" s="1">
        <v>52.753999999999998</v>
      </c>
      <c r="O206" s="1">
        <v>52.542000000000002</v>
      </c>
      <c r="P206" s="1">
        <v>52.438000000000002</v>
      </c>
      <c r="Q206" s="1">
        <v>48.301000000000002</v>
      </c>
      <c r="R206" s="1">
        <v>38.228000000000002</v>
      </c>
      <c r="S206" s="1">
        <v>30.928000000000001</v>
      </c>
      <c r="T206" s="1">
        <v>28.524000000000001</v>
      </c>
      <c r="AD206">
        <f t="shared" si="19"/>
        <v>191.6041275416747</v>
      </c>
      <c r="AH206">
        <f t="shared" si="15"/>
        <v>3.655792314114698E-3</v>
      </c>
      <c r="AI206">
        <f t="shared" si="16"/>
        <v>8.7842269292512625E-4</v>
      </c>
      <c r="AK206">
        <f t="shared" si="17"/>
        <v>3.341801171705499</v>
      </c>
      <c r="AL206">
        <f t="shared" si="18"/>
        <v>-7.0373826531561816</v>
      </c>
    </row>
    <row r="207" spans="1:38" x14ac:dyDescent="0.25">
      <c r="A207" s="1">
        <v>24</v>
      </c>
      <c r="B207" s="5">
        <v>27.419</v>
      </c>
      <c r="C207" s="1">
        <v>29.867000000000001</v>
      </c>
      <c r="D207" s="1">
        <v>34.012</v>
      </c>
      <c r="E207" s="1">
        <v>38.017000000000003</v>
      </c>
      <c r="F207" s="1">
        <v>38.899000000000001</v>
      </c>
      <c r="G207" s="1">
        <v>37.393999999999998</v>
      </c>
      <c r="H207" s="1">
        <v>41.228000000000002</v>
      </c>
      <c r="I207" s="1">
        <v>44.197000000000003</v>
      </c>
      <c r="J207" s="1">
        <v>46.116</v>
      </c>
      <c r="K207" s="1">
        <v>48.874000000000002</v>
      </c>
      <c r="L207" s="1">
        <v>50.89</v>
      </c>
      <c r="M207" s="1">
        <v>51.204000000000001</v>
      </c>
      <c r="N207" s="1">
        <v>52.856999999999999</v>
      </c>
      <c r="O207" s="1">
        <v>52.335999999999999</v>
      </c>
      <c r="P207" s="1">
        <v>52.024999999999999</v>
      </c>
      <c r="Q207" s="1">
        <v>47.595999999999997</v>
      </c>
      <c r="R207" s="1">
        <v>37.61</v>
      </c>
      <c r="S207" s="1">
        <v>30.242999999999999</v>
      </c>
      <c r="T207" s="1">
        <v>27.952999999999999</v>
      </c>
      <c r="AD207">
        <f t="shared" si="19"/>
        <v>71.97762408287538</v>
      </c>
      <c r="AH207">
        <f t="shared" si="15"/>
        <v>3.9729393562303213E-3</v>
      </c>
      <c r="AI207">
        <f t="shared" si="16"/>
        <v>8.8231467268144726E-4</v>
      </c>
      <c r="AK207">
        <f t="shared" si="17"/>
        <v>3.3112362037390075</v>
      </c>
      <c r="AL207">
        <f t="shared" si="18"/>
        <v>-7.0329617938377167</v>
      </c>
    </row>
    <row r="208" spans="1:38" x14ac:dyDescent="0.25">
      <c r="A208" s="1">
        <v>25</v>
      </c>
      <c r="B208" s="5">
        <v>26.536000000000001</v>
      </c>
      <c r="C208" s="1">
        <v>28.766999999999999</v>
      </c>
      <c r="D208" s="1">
        <v>32.734000000000002</v>
      </c>
      <c r="E208" s="1">
        <v>36.648000000000003</v>
      </c>
      <c r="F208" s="1">
        <v>37.543999999999997</v>
      </c>
      <c r="G208" s="1">
        <v>36.076999999999998</v>
      </c>
      <c r="H208" s="1">
        <v>39.723999999999997</v>
      </c>
      <c r="I208" s="1">
        <v>42.8</v>
      </c>
      <c r="J208" s="1">
        <v>44.597000000000001</v>
      </c>
      <c r="K208" s="1">
        <v>47.284999999999997</v>
      </c>
      <c r="L208" s="1">
        <v>49.334000000000003</v>
      </c>
      <c r="M208" s="1">
        <v>49.942</v>
      </c>
      <c r="N208" s="1">
        <v>53.003999999999998</v>
      </c>
      <c r="O208" s="1">
        <v>52.118000000000002</v>
      </c>
      <c r="P208" s="1">
        <v>51.280999999999999</v>
      </c>
      <c r="Q208" s="1">
        <v>46.863999999999997</v>
      </c>
      <c r="R208" s="1">
        <v>36.770000000000003</v>
      </c>
      <c r="S208" s="1">
        <v>29.616</v>
      </c>
      <c r="T208" s="1">
        <v>27.414999999999999</v>
      </c>
      <c r="AD208">
        <f t="shared" si="19"/>
        <v>1.0996485170658015</v>
      </c>
      <c r="AH208">
        <f t="shared" si="15"/>
        <v>4.3022689426802929E-3</v>
      </c>
      <c r="AI208">
        <f t="shared" si="16"/>
        <v>8.8635615474941991E-4</v>
      </c>
      <c r="AK208">
        <f t="shared" si="17"/>
        <v>3.2785023016447514</v>
      </c>
      <c r="AL208">
        <f t="shared" si="18"/>
        <v>-7.0283917076019016</v>
      </c>
    </row>
    <row r="209" spans="1:38" x14ac:dyDescent="0.25">
      <c r="A209" s="1">
        <v>26</v>
      </c>
      <c r="B209" s="5">
        <v>25.658999999999999</v>
      </c>
      <c r="C209" s="1">
        <v>27.693000000000001</v>
      </c>
      <c r="D209" s="1">
        <v>31.527999999999999</v>
      </c>
      <c r="E209" s="1">
        <v>35.314</v>
      </c>
      <c r="F209" s="1">
        <v>36.177</v>
      </c>
      <c r="G209" s="1">
        <v>34.783999999999999</v>
      </c>
      <c r="H209" s="1">
        <v>38.271000000000001</v>
      </c>
      <c r="I209" s="1">
        <v>41.341000000000001</v>
      </c>
      <c r="J209" s="1">
        <v>43.161000000000001</v>
      </c>
      <c r="K209" s="1">
        <v>45.798000000000002</v>
      </c>
      <c r="L209" s="1">
        <v>47.752000000000002</v>
      </c>
      <c r="M209" s="1">
        <v>48.448</v>
      </c>
      <c r="N209" s="1">
        <v>52.158999999999999</v>
      </c>
      <c r="O209" s="1">
        <v>51.506</v>
      </c>
      <c r="P209" s="1">
        <v>50.073999999999998</v>
      </c>
      <c r="Q209" s="1">
        <v>45.673999999999999</v>
      </c>
      <c r="R209" s="1">
        <v>36.093000000000004</v>
      </c>
      <c r="S209" s="1">
        <v>28.966999999999999</v>
      </c>
      <c r="T209" s="1">
        <v>26.698</v>
      </c>
      <c r="AD209">
        <f t="shared" si="19"/>
        <v>44.135084708919955</v>
      </c>
      <c r="AH209">
        <f t="shared" si="15"/>
        <v>4.6436214462617122E-3</v>
      </c>
      <c r="AI209">
        <f t="shared" si="16"/>
        <v>8.9054518020854434E-4</v>
      </c>
      <c r="AK209">
        <f t="shared" si="17"/>
        <v>3.2448943872667542</v>
      </c>
      <c r="AL209">
        <f t="shared" si="18"/>
        <v>-7.0236767207455557</v>
      </c>
    </row>
    <row r="210" spans="1:38" x14ac:dyDescent="0.25">
      <c r="A210" s="1">
        <v>27</v>
      </c>
      <c r="B210" s="5">
        <v>24.779</v>
      </c>
      <c r="C210" s="1">
        <v>26.652000000000001</v>
      </c>
      <c r="D210" s="1">
        <v>30.315000000000001</v>
      </c>
      <c r="E210" s="1">
        <v>33.997</v>
      </c>
      <c r="F210" s="1">
        <v>34.887</v>
      </c>
      <c r="G210" s="1">
        <v>33.518000000000001</v>
      </c>
      <c r="H210" s="1">
        <v>36.857999999999997</v>
      </c>
      <c r="I210" s="1">
        <v>39.85</v>
      </c>
      <c r="J210" s="1">
        <v>41.600999999999999</v>
      </c>
      <c r="K210" s="1">
        <v>44.411000000000001</v>
      </c>
      <c r="L210" s="1">
        <v>46.079000000000001</v>
      </c>
      <c r="M210" s="1">
        <v>46.845999999999997</v>
      </c>
      <c r="N210" s="1">
        <v>50.69</v>
      </c>
      <c r="O210" s="1">
        <v>50.234000000000002</v>
      </c>
      <c r="P210" s="1">
        <v>48.805</v>
      </c>
      <c r="Q210" s="1">
        <v>44.167999999999999</v>
      </c>
      <c r="R210" s="1">
        <v>35.347999999999999</v>
      </c>
      <c r="S210" s="1">
        <v>28.504999999999999</v>
      </c>
      <c r="T210" s="1">
        <v>26.013000000000002</v>
      </c>
      <c r="AD210">
        <f t="shared" si="19"/>
        <v>161.51735109172952</v>
      </c>
      <c r="AH210">
        <f t="shared" si="15"/>
        <v>4.9968316422421546E-3</v>
      </c>
      <c r="AI210">
        <f t="shared" si="16"/>
        <v>8.9487972144629887E-4</v>
      </c>
      <c r="AK210">
        <f t="shared" si="17"/>
        <v>3.2099965202616056</v>
      </c>
      <c r="AL210">
        <f t="shared" si="18"/>
        <v>-7.0188212381659651</v>
      </c>
    </row>
    <row r="211" spans="1:38" x14ac:dyDescent="0.25">
      <c r="A211" s="1">
        <v>28</v>
      </c>
      <c r="B211" s="5">
        <v>23.922999999999998</v>
      </c>
      <c r="C211" s="1">
        <v>25.65</v>
      </c>
      <c r="D211" s="1">
        <v>29.187000000000001</v>
      </c>
      <c r="E211" s="1">
        <v>32.744</v>
      </c>
      <c r="F211" s="1">
        <v>33.593000000000004</v>
      </c>
      <c r="G211" s="1">
        <v>32.293999999999997</v>
      </c>
      <c r="H211" s="1">
        <v>35.533999999999999</v>
      </c>
      <c r="I211" s="1">
        <v>38.530999999999999</v>
      </c>
      <c r="J211" s="1">
        <v>40.021000000000001</v>
      </c>
      <c r="K211" s="1">
        <v>43.030999999999999</v>
      </c>
      <c r="L211" s="1">
        <v>44.521000000000001</v>
      </c>
      <c r="M211" s="1">
        <v>45.600999999999999</v>
      </c>
      <c r="N211" s="1">
        <v>49.944000000000003</v>
      </c>
      <c r="O211" s="1">
        <v>49.167999999999999</v>
      </c>
      <c r="P211" s="1">
        <v>47.545999999999999</v>
      </c>
      <c r="Q211" s="1">
        <v>42.866999999999997</v>
      </c>
      <c r="R211" s="1">
        <v>34.299999999999997</v>
      </c>
      <c r="S211" s="1">
        <v>27.966000000000001</v>
      </c>
      <c r="T211" s="1">
        <v>25.155000000000001</v>
      </c>
      <c r="AD211">
        <f t="shared" si="19"/>
        <v>245.32573328919582</v>
      </c>
      <c r="AH211">
        <f t="shared" si="15"/>
        <v>5.3617288177860442E-3</v>
      </c>
      <c r="AI211">
        <f t="shared" si="16"/>
        <v>8.9935768350100345E-4</v>
      </c>
      <c r="AK211">
        <f t="shared" si="17"/>
        <v>3.1748403392784441</v>
      </c>
      <c r="AL211">
        <f t="shared" si="18"/>
        <v>-7.013829734433223</v>
      </c>
    </row>
    <row r="212" spans="1:38" x14ac:dyDescent="0.25">
      <c r="A212" s="1">
        <v>29</v>
      </c>
      <c r="B212" s="5">
        <v>23.067</v>
      </c>
      <c r="C212" s="1">
        <v>24.678000000000001</v>
      </c>
      <c r="D212" s="1">
        <v>28.052</v>
      </c>
      <c r="E212" s="1">
        <v>31.518999999999998</v>
      </c>
      <c r="F212" s="1">
        <v>32.353000000000002</v>
      </c>
      <c r="G212" s="1">
        <v>31.088000000000001</v>
      </c>
      <c r="H212" s="1">
        <v>34.244</v>
      </c>
      <c r="I212" s="1">
        <v>37.171999999999997</v>
      </c>
      <c r="J212" s="1">
        <v>38.557000000000002</v>
      </c>
      <c r="K212" s="1">
        <v>41.5</v>
      </c>
      <c r="L212" s="1">
        <v>43.216999999999999</v>
      </c>
      <c r="M212" s="1">
        <v>44.286999999999999</v>
      </c>
      <c r="N212" s="1">
        <v>49.545999999999999</v>
      </c>
      <c r="O212" s="1">
        <v>48.231999999999999</v>
      </c>
      <c r="P212" s="1">
        <v>46.52</v>
      </c>
      <c r="Q212" s="1">
        <v>41.963000000000001</v>
      </c>
      <c r="R212" s="1">
        <v>33.405999999999999</v>
      </c>
      <c r="S212" s="1">
        <v>27.206</v>
      </c>
      <c r="T212" s="1">
        <v>24.411999999999999</v>
      </c>
      <c r="AD212">
        <f t="shared" si="19"/>
        <v>218.50719121112505</v>
      </c>
      <c r="AH212">
        <f t="shared" si="15"/>
        <v>5.7381368854718352E-3</v>
      </c>
      <c r="AI212">
        <f t="shared" si="16"/>
        <v>9.039769054548847E-4</v>
      </c>
      <c r="AK212">
        <f t="shared" si="17"/>
        <v>3.1384030247181536</v>
      </c>
      <c r="AL212">
        <f t="shared" si="18"/>
        <v>-7.0087067449616098</v>
      </c>
    </row>
    <row r="213" spans="1:38" x14ac:dyDescent="0.25">
      <c r="A213" s="1">
        <v>30</v>
      </c>
      <c r="B213" s="5">
        <v>22.225000000000001</v>
      </c>
      <c r="C213" s="1">
        <v>23.722999999999999</v>
      </c>
      <c r="D213" s="1">
        <v>26.956</v>
      </c>
      <c r="E213" s="1">
        <v>30.315000000000001</v>
      </c>
      <c r="F213" s="1">
        <v>31.134</v>
      </c>
      <c r="G213" s="1">
        <v>29.94</v>
      </c>
      <c r="H213" s="1">
        <v>32.993000000000002</v>
      </c>
      <c r="I213" s="1">
        <v>35.756</v>
      </c>
      <c r="J213" s="1">
        <v>37.183999999999997</v>
      </c>
      <c r="K213" s="1">
        <v>40.076999999999998</v>
      </c>
      <c r="L213" s="1">
        <v>41.767000000000003</v>
      </c>
      <c r="M213" s="1">
        <v>42.658000000000001</v>
      </c>
      <c r="N213" s="1">
        <v>48.28</v>
      </c>
      <c r="O213" s="1">
        <v>47.377000000000002</v>
      </c>
      <c r="P213" s="1">
        <v>45.374000000000002</v>
      </c>
      <c r="Q213" s="1">
        <v>40.844000000000001</v>
      </c>
      <c r="R213" s="1">
        <v>32.481000000000002</v>
      </c>
      <c r="S213" s="1">
        <v>26.391999999999999</v>
      </c>
      <c r="T213" s="1">
        <v>23.844000000000001</v>
      </c>
      <c r="AD213">
        <f t="shared" si="19"/>
        <v>105.71856876405199</v>
      </c>
      <c r="AH213">
        <f t="shared" si="15"/>
        <v>6.1258745008609576E-3</v>
      </c>
      <c r="AI213">
        <f t="shared" si="16"/>
        <v>9.087351618768647E-4</v>
      </c>
      <c r="AK213">
        <f t="shared" si="17"/>
        <v>3.1012177813999684</v>
      </c>
      <c r="AL213">
        <f t="shared" si="18"/>
        <v>-7.0034568573083202</v>
      </c>
    </row>
    <row r="214" spans="1:38" x14ac:dyDescent="0.25">
      <c r="A214" s="1">
        <v>31</v>
      </c>
      <c r="B214" s="5">
        <v>21.416</v>
      </c>
      <c r="C214" s="1">
        <v>22.800999999999998</v>
      </c>
      <c r="D214" s="1">
        <v>25.902999999999999</v>
      </c>
      <c r="E214" s="1">
        <v>29.145</v>
      </c>
      <c r="F214" s="1">
        <v>29.965</v>
      </c>
      <c r="G214" s="1">
        <v>28.795999999999999</v>
      </c>
      <c r="H214" s="1">
        <v>31.765999999999998</v>
      </c>
      <c r="I214" s="1">
        <v>34.457999999999998</v>
      </c>
      <c r="J214" s="1">
        <v>35.694000000000003</v>
      </c>
      <c r="K214" s="1">
        <v>38.659999999999997</v>
      </c>
      <c r="L214" s="1">
        <v>40.366999999999997</v>
      </c>
      <c r="M214" s="1">
        <v>41.081000000000003</v>
      </c>
      <c r="N214" s="1">
        <v>46.634</v>
      </c>
      <c r="O214" s="1">
        <v>46.314</v>
      </c>
      <c r="P214" s="1">
        <v>44.054000000000002</v>
      </c>
      <c r="Q214" s="1">
        <v>39.526000000000003</v>
      </c>
      <c r="R214" s="1">
        <v>31.815000000000001</v>
      </c>
      <c r="S214" s="1">
        <v>25.518000000000001</v>
      </c>
      <c r="T214" s="1">
        <v>23.122</v>
      </c>
      <c r="AD214">
        <f t="shared" si="19"/>
        <v>10.65720527443359</v>
      </c>
      <c r="AH214">
        <f t="shared" si="15"/>
        <v>6.524755184075518E-3</v>
      </c>
      <c r="AI214">
        <f t="shared" si="16"/>
        <v>9.1363016431454344E-4</v>
      </c>
      <c r="AK214">
        <f t="shared" si="17"/>
        <v>3.0641383062180516</v>
      </c>
      <c r="AL214">
        <f t="shared" si="18"/>
        <v>-6.9980847026258086</v>
      </c>
    </row>
    <row r="215" spans="1:38" x14ac:dyDescent="0.25">
      <c r="A215" s="1">
        <v>32</v>
      </c>
      <c r="B215" s="5">
        <v>20.625</v>
      </c>
      <c r="C215" s="1">
        <v>21.94</v>
      </c>
      <c r="D215" s="1">
        <v>24.91</v>
      </c>
      <c r="E215" s="1">
        <v>28.036000000000001</v>
      </c>
      <c r="F215" s="1">
        <v>28.872</v>
      </c>
      <c r="G215" s="1">
        <v>27.745000000000001</v>
      </c>
      <c r="H215" s="1">
        <v>30.613</v>
      </c>
      <c r="I215" s="1">
        <v>33.262</v>
      </c>
      <c r="J215" s="1">
        <v>34.335999999999999</v>
      </c>
      <c r="K215" s="1">
        <v>37.198</v>
      </c>
      <c r="L215" s="1">
        <v>39.005000000000003</v>
      </c>
      <c r="M215" s="1">
        <v>39.826999999999998</v>
      </c>
      <c r="N215" s="1">
        <v>45.033000000000001</v>
      </c>
      <c r="O215" s="1">
        <v>44.603999999999999</v>
      </c>
      <c r="P215" s="1">
        <v>42.512999999999998</v>
      </c>
      <c r="Q215" s="1">
        <v>38.179000000000002</v>
      </c>
      <c r="R215" s="1">
        <v>30.768999999999998</v>
      </c>
      <c r="S215" s="1">
        <v>24.841999999999999</v>
      </c>
      <c r="T215" s="1">
        <v>22.446999999999999</v>
      </c>
      <c r="AD215">
        <f t="shared" si="19"/>
        <v>20.722079936686217</v>
      </c>
      <c r="AH215">
        <f t="shared" si="15"/>
        <v>6.9345874453365887E-3</v>
      </c>
      <c r="AI215">
        <f t="shared" si="16"/>
        <v>9.1865956283478513E-4</v>
      </c>
      <c r="AK215">
        <f t="shared" si="17"/>
        <v>3.0265039322207445</v>
      </c>
      <c r="AL215">
        <f t="shared" si="18"/>
        <v>-6.9925949472920292</v>
      </c>
    </row>
    <row r="216" spans="1:38" x14ac:dyDescent="0.25">
      <c r="A216" s="1">
        <v>33</v>
      </c>
      <c r="B216" s="5">
        <v>19.856999999999999</v>
      </c>
      <c r="C216" s="1">
        <v>21.109000000000002</v>
      </c>
      <c r="D216" s="1">
        <v>23.945</v>
      </c>
      <c r="E216" s="1">
        <v>26.946000000000002</v>
      </c>
      <c r="F216" s="1">
        <v>27.777999999999999</v>
      </c>
      <c r="G216" s="1">
        <v>26.725000000000001</v>
      </c>
      <c r="H216" s="1">
        <v>29.484000000000002</v>
      </c>
      <c r="I216" s="1">
        <v>32.008000000000003</v>
      </c>
      <c r="J216" s="1">
        <v>33.106000000000002</v>
      </c>
      <c r="K216" s="1">
        <v>35.747</v>
      </c>
      <c r="L216" s="1">
        <v>37.75</v>
      </c>
      <c r="M216" s="1">
        <v>38.534999999999997</v>
      </c>
      <c r="N216" s="1">
        <v>43.777000000000001</v>
      </c>
      <c r="O216" s="1">
        <v>42.945</v>
      </c>
      <c r="P216" s="1">
        <v>41.17</v>
      </c>
      <c r="Q216" s="1">
        <v>36.741999999999997</v>
      </c>
      <c r="R216" s="1">
        <v>29.771999999999998</v>
      </c>
      <c r="S216" s="1">
        <v>24.25</v>
      </c>
      <c r="T216" s="1">
        <v>21.783000000000001</v>
      </c>
      <c r="AD216">
        <f t="shared" si="19"/>
        <v>126.65959340288244</v>
      </c>
      <c r="AH216">
        <f t="shared" si="15"/>
        <v>7.3551749144109557E-3</v>
      </c>
      <c r="AI216">
        <f t="shared" si="16"/>
        <v>9.2382094761226936E-4</v>
      </c>
      <c r="AK216">
        <f t="shared" si="17"/>
        <v>2.9885565898048956</v>
      </c>
      <c r="AL216">
        <f t="shared" si="18"/>
        <v>-6.9869922847406913</v>
      </c>
    </row>
    <row r="217" spans="1:38" x14ac:dyDescent="0.25">
      <c r="A217" s="1">
        <v>34</v>
      </c>
      <c r="B217" s="5">
        <v>19.114999999999998</v>
      </c>
      <c r="C217" s="1">
        <v>20.309000000000001</v>
      </c>
      <c r="D217" s="1">
        <v>23.016999999999999</v>
      </c>
      <c r="E217" s="1">
        <v>25.904</v>
      </c>
      <c r="F217" s="1">
        <v>26.739000000000001</v>
      </c>
      <c r="G217" s="1">
        <v>25.722000000000001</v>
      </c>
      <c r="H217" s="1">
        <v>28.364999999999998</v>
      </c>
      <c r="I217" s="1">
        <v>30.834</v>
      </c>
      <c r="J217" s="1">
        <v>31.981000000000002</v>
      </c>
      <c r="K217" s="1">
        <v>34.356000000000002</v>
      </c>
      <c r="L217" s="1">
        <v>36.53</v>
      </c>
      <c r="M217" s="1">
        <v>37.32</v>
      </c>
      <c r="N217" s="1">
        <v>42.750999999999998</v>
      </c>
      <c r="O217" s="1">
        <v>41.801000000000002</v>
      </c>
      <c r="P217" s="1">
        <v>39.838000000000001</v>
      </c>
      <c r="Q217" s="1">
        <v>35.411999999999999</v>
      </c>
      <c r="R217" s="1">
        <v>28.884</v>
      </c>
      <c r="S217" s="1">
        <v>23.681000000000001</v>
      </c>
      <c r="T217" s="1">
        <v>20.986999999999998</v>
      </c>
      <c r="AD217">
        <f t="shared" si="19"/>
        <v>231.07128434807566</v>
      </c>
      <c r="AH217">
        <f t="shared" si="15"/>
        <v>7.7863164739078545E-3</v>
      </c>
      <c r="AI217">
        <f t="shared" si="16"/>
        <v>9.2911185056528773E-4</v>
      </c>
      <c r="AK217">
        <f t="shared" si="17"/>
        <v>2.9504733671483758</v>
      </c>
      <c r="AL217">
        <f t="shared" si="18"/>
        <v>-6.9812814275115915</v>
      </c>
    </row>
    <row r="218" spans="1:38" x14ac:dyDescent="0.25">
      <c r="A218" s="1">
        <v>35</v>
      </c>
      <c r="B218" s="5">
        <v>18.402000000000001</v>
      </c>
      <c r="C218" s="1">
        <v>19.548999999999999</v>
      </c>
      <c r="D218" s="1">
        <v>22.143999999999998</v>
      </c>
      <c r="E218" s="1">
        <v>24.914999999999999</v>
      </c>
      <c r="F218" s="1">
        <v>25.745999999999999</v>
      </c>
      <c r="G218" s="1">
        <v>24.786000000000001</v>
      </c>
      <c r="H218" s="1">
        <v>27.297000000000001</v>
      </c>
      <c r="I218" s="1">
        <v>29.728999999999999</v>
      </c>
      <c r="J218" s="1">
        <v>30.792000000000002</v>
      </c>
      <c r="K218" s="1">
        <v>33.121000000000002</v>
      </c>
      <c r="L218" s="1">
        <v>35.305999999999997</v>
      </c>
      <c r="M218" s="1">
        <v>36.165999999999997</v>
      </c>
      <c r="N218" s="1">
        <v>41.534999999999997</v>
      </c>
      <c r="O218" s="1">
        <v>41.006999999999998</v>
      </c>
      <c r="P218" s="1">
        <v>38.832000000000001</v>
      </c>
      <c r="Q218" s="1">
        <v>34.298999999999999</v>
      </c>
      <c r="R218" s="1">
        <v>28.141999999999999</v>
      </c>
      <c r="S218" s="1">
        <v>22.907</v>
      </c>
      <c r="T218" s="1">
        <v>20.256</v>
      </c>
      <c r="AD218">
        <f t="shared" si="19"/>
        <v>237.96152563643835</v>
      </c>
      <c r="AH218">
        <f t="shared" si="15"/>
        <v>8.227806396362905E-3</v>
      </c>
      <c r="AI218">
        <f t="shared" si="16"/>
        <v>9.3452974703801708E-4</v>
      </c>
      <c r="AK218">
        <f t="shared" si="17"/>
        <v>2.9124593543601693</v>
      </c>
      <c r="AL218">
        <f t="shared" si="18"/>
        <v>-6.9754670995388839</v>
      </c>
    </row>
    <row r="219" spans="1:38" x14ac:dyDescent="0.25">
      <c r="A219" s="1">
        <v>36</v>
      </c>
      <c r="B219" s="5">
        <v>17.709</v>
      </c>
      <c r="C219" s="1">
        <v>18.800999999999998</v>
      </c>
      <c r="D219" s="1">
        <v>21.298999999999999</v>
      </c>
      <c r="E219" s="1">
        <v>23.954999999999998</v>
      </c>
      <c r="F219" s="1">
        <v>24.741</v>
      </c>
      <c r="G219" s="1">
        <v>23.864999999999998</v>
      </c>
      <c r="H219" s="1">
        <v>26.266999999999999</v>
      </c>
      <c r="I219" s="1">
        <v>28.638999999999999</v>
      </c>
      <c r="J219" s="1">
        <v>29.641999999999999</v>
      </c>
      <c r="K219" s="1">
        <v>31.885999999999999</v>
      </c>
      <c r="L219" s="1">
        <v>33.917000000000002</v>
      </c>
      <c r="M219" s="1">
        <v>34.923000000000002</v>
      </c>
      <c r="N219" s="1">
        <v>39.795000000000002</v>
      </c>
      <c r="O219" s="1">
        <v>39.658999999999999</v>
      </c>
      <c r="P219" s="1">
        <v>37.646000000000001</v>
      </c>
      <c r="Q219" s="1">
        <v>33.466999999999999</v>
      </c>
      <c r="R219" s="1">
        <v>27.231999999999999</v>
      </c>
      <c r="S219" s="1">
        <v>22.239000000000001</v>
      </c>
      <c r="T219" s="1">
        <v>19.663</v>
      </c>
      <c r="AD219">
        <f t="shared" si="19"/>
        <v>140.99546120342561</v>
      </c>
      <c r="AH219">
        <f t="shared" si="15"/>
        <v>8.6794344850401935E-3</v>
      </c>
      <c r="AI219">
        <f t="shared" si="16"/>
        <v>9.4007205752842085E-4</v>
      </c>
      <c r="AK219">
        <f t="shared" si="17"/>
        <v>2.874072984926662</v>
      </c>
      <c r="AL219">
        <f t="shared" si="18"/>
        <v>-6.9695540286930893</v>
      </c>
    </row>
    <row r="220" spans="1:38" x14ac:dyDescent="0.25">
      <c r="A220" s="1">
        <v>37</v>
      </c>
      <c r="B220" s="5">
        <v>17.053999999999998</v>
      </c>
      <c r="C220" s="1">
        <v>18.105</v>
      </c>
      <c r="D220" s="1">
        <v>20.51</v>
      </c>
      <c r="E220" s="1">
        <v>23.05</v>
      </c>
      <c r="F220" s="1">
        <v>23.818999999999999</v>
      </c>
      <c r="G220" s="1">
        <v>22.978999999999999</v>
      </c>
      <c r="H220" s="1">
        <v>25.295999999999999</v>
      </c>
      <c r="I220" s="1">
        <v>27.571999999999999</v>
      </c>
      <c r="J220" s="1">
        <v>28.613</v>
      </c>
      <c r="K220" s="1">
        <v>30.678000000000001</v>
      </c>
      <c r="L220" s="1">
        <v>32.725000000000001</v>
      </c>
      <c r="M220" s="1">
        <v>33.683</v>
      </c>
      <c r="N220" s="1">
        <v>38.377000000000002</v>
      </c>
      <c r="O220" s="1">
        <v>38.249000000000002</v>
      </c>
      <c r="P220" s="1">
        <v>36.323999999999998</v>
      </c>
      <c r="Q220" s="1">
        <v>32.396999999999998</v>
      </c>
      <c r="R220" s="1">
        <v>26.504999999999999</v>
      </c>
      <c r="S220" s="1">
        <v>21.442</v>
      </c>
      <c r="T220" s="1">
        <v>19.109000000000002</v>
      </c>
      <c r="AD220">
        <f t="shared" si="19"/>
        <v>29.323243506832075</v>
      </c>
      <c r="AH220">
        <f t="shared" si="15"/>
        <v>9.1409862183772402E-3</v>
      </c>
      <c r="AI220">
        <f t="shared" si="16"/>
        <v>9.4573614946085556E-4</v>
      </c>
      <c r="AK220">
        <f t="shared" si="17"/>
        <v>2.8363847803198579</v>
      </c>
      <c r="AL220">
        <f t="shared" si="18"/>
        <v>-6.963546939590513</v>
      </c>
    </row>
    <row r="221" spans="1:38" x14ac:dyDescent="0.25">
      <c r="A221" s="1">
        <v>38</v>
      </c>
      <c r="B221" s="5">
        <v>16.422999999999998</v>
      </c>
      <c r="C221" s="1">
        <v>17.431000000000001</v>
      </c>
      <c r="D221" s="1">
        <v>19.75</v>
      </c>
      <c r="E221" s="1">
        <v>22.19</v>
      </c>
      <c r="F221" s="1">
        <v>22.914999999999999</v>
      </c>
      <c r="G221" s="1">
        <v>22.137</v>
      </c>
      <c r="H221" s="1">
        <v>24.367000000000001</v>
      </c>
      <c r="I221" s="1">
        <v>26.568000000000001</v>
      </c>
      <c r="J221" s="1">
        <v>27.638999999999999</v>
      </c>
      <c r="K221" s="1">
        <v>29.556000000000001</v>
      </c>
      <c r="L221" s="1">
        <v>31.588000000000001</v>
      </c>
      <c r="M221" s="1">
        <v>32.566000000000003</v>
      </c>
      <c r="N221" s="1">
        <v>37.17</v>
      </c>
      <c r="O221" s="1">
        <v>36.784999999999997</v>
      </c>
      <c r="P221" s="1">
        <v>34.994</v>
      </c>
      <c r="Q221" s="1">
        <v>31.11</v>
      </c>
      <c r="R221" s="1">
        <v>25.57</v>
      </c>
      <c r="S221" s="1">
        <v>20.774999999999999</v>
      </c>
      <c r="T221" s="1">
        <v>18.471</v>
      </c>
      <c r="AD221">
        <f t="shared" si="19"/>
        <v>5.6157944940881386</v>
      </c>
      <c r="AH221">
        <f t="shared" si="15"/>
        <v>9.6122428979923125E-3</v>
      </c>
      <c r="AI221">
        <f t="shared" si="16"/>
        <v>9.5151933900239404E-4</v>
      </c>
      <c r="AK221">
        <f t="shared" si="17"/>
        <v>2.7986827913554237</v>
      </c>
      <c r="AL221">
        <f t="shared" si="18"/>
        <v>-6.9574505466817049</v>
      </c>
    </row>
    <row r="222" spans="1:38" x14ac:dyDescent="0.25">
      <c r="A222" s="1">
        <v>39</v>
      </c>
      <c r="B222" s="5">
        <v>15.817</v>
      </c>
      <c r="C222" s="1">
        <v>16.798999999999999</v>
      </c>
      <c r="D222" s="1">
        <v>19.036999999999999</v>
      </c>
      <c r="E222" s="1">
        <v>21.367999999999999</v>
      </c>
      <c r="F222" s="1">
        <v>22.056000000000001</v>
      </c>
      <c r="G222" s="1">
        <v>21.341999999999999</v>
      </c>
      <c r="H222" s="1">
        <v>23.501000000000001</v>
      </c>
      <c r="I222" s="1">
        <v>25.645</v>
      </c>
      <c r="J222" s="1">
        <v>26.6</v>
      </c>
      <c r="K222" s="1">
        <v>28.521000000000001</v>
      </c>
      <c r="L222" s="1">
        <v>30.462</v>
      </c>
      <c r="M222" s="1">
        <v>31.687000000000001</v>
      </c>
      <c r="N222" s="1">
        <v>36.075000000000003</v>
      </c>
      <c r="O222" s="1">
        <v>35.43</v>
      </c>
      <c r="P222" s="1">
        <v>33.707000000000001</v>
      </c>
      <c r="Q222" s="1">
        <v>29.917000000000002</v>
      </c>
      <c r="R222" s="1">
        <v>24.818000000000001</v>
      </c>
      <c r="S222" s="1">
        <v>20.209</v>
      </c>
      <c r="T222" s="1">
        <v>17.893999999999998</v>
      </c>
      <c r="AD222">
        <f t="shared" si="19"/>
        <v>91.66963345500784</v>
      </c>
      <c r="AH222">
        <f t="shared" si="15"/>
        <v>1.0092981800165921E-2</v>
      </c>
      <c r="AI222">
        <f t="shared" si="16"/>
        <v>9.5741889292178233E-4</v>
      </c>
      <c r="AK222">
        <f t="shared" si="17"/>
        <v>2.7610853109813518</v>
      </c>
      <c r="AL222">
        <f t="shared" si="18"/>
        <v>-6.9512695476286224</v>
      </c>
    </row>
    <row r="223" spans="1:38" x14ac:dyDescent="0.25">
      <c r="A223" s="1">
        <v>40</v>
      </c>
      <c r="B223" s="5">
        <v>15.247</v>
      </c>
      <c r="C223" s="1">
        <v>16.195</v>
      </c>
      <c r="D223" s="1">
        <v>18.353999999999999</v>
      </c>
      <c r="E223" s="1">
        <v>20.597000000000001</v>
      </c>
      <c r="F223" s="1">
        <v>21.268000000000001</v>
      </c>
      <c r="G223" s="1">
        <v>20.562000000000001</v>
      </c>
      <c r="H223" s="1">
        <v>22.675999999999998</v>
      </c>
      <c r="I223" s="1">
        <v>24.747</v>
      </c>
      <c r="J223" s="1">
        <v>25.597000000000001</v>
      </c>
      <c r="K223" s="1">
        <v>27.568000000000001</v>
      </c>
      <c r="L223" s="1">
        <v>29.341000000000001</v>
      </c>
      <c r="M223" s="1">
        <v>30.559000000000001</v>
      </c>
      <c r="N223" s="1">
        <v>35.103000000000002</v>
      </c>
      <c r="O223" s="1">
        <v>34.585999999999999</v>
      </c>
      <c r="P223" s="1">
        <v>32.58</v>
      </c>
      <c r="Q223" s="1">
        <v>28.908000000000001</v>
      </c>
      <c r="R223" s="1">
        <v>23.99</v>
      </c>
      <c r="S223" s="1">
        <v>19.641999999999999</v>
      </c>
      <c r="T223" s="1">
        <v>17.309999999999999</v>
      </c>
      <c r="AD223">
        <f t="shared" si="19"/>
        <v>208.36725770653274</v>
      </c>
      <c r="AH223">
        <f t="shared" si="15"/>
        <v>1.0582976330702506E-2</v>
      </c>
      <c r="AI223">
        <f t="shared" si="16"/>
        <v>9.6343203048987968E-4</v>
      </c>
      <c r="AK223">
        <f t="shared" si="17"/>
        <v>2.7243827623897698</v>
      </c>
      <c r="AL223">
        <f t="shared" si="18"/>
        <v>-6.9450086169782148</v>
      </c>
    </row>
    <row r="224" spans="1:38" x14ac:dyDescent="0.25">
      <c r="A224" s="1">
        <v>41</v>
      </c>
      <c r="B224" s="5">
        <v>14.696999999999999</v>
      </c>
      <c r="C224" s="1">
        <v>15.61</v>
      </c>
      <c r="D224" s="1">
        <v>17.696999999999999</v>
      </c>
      <c r="E224" s="1">
        <v>19.858000000000001</v>
      </c>
      <c r="F224" s="1">
        <v>20.484000000000002</v>
      </c>
      <c r="G224" s="1">
        <v>19.823</v>
      </c>
      <c r="H224" s="1">
        <v>21.875</v>
      </c>
      <c r="I224" s="1">
        <v>23.84</v>
      </c>
      <c r="J224" s="1">
        <v>24.687000000000001</v>
      </c>
      <c r="K224" s="1">
        <v>26.609000000000002</v>
      </c>
      <c r="L224" s="1">
        <v>28.279</v>
      </c>
      <c r="M224" s="1">
        <v>29.4</v>
      </c>
      <c r="N224" s="1">
        <v>33.817999999999998</v>
      </c>
      <c r="O224" s="1">
        <v>33.459000000000003</v>
      </c>
      <c r="P224" s="1">
        <v>31.692</v>
      </c>
      <c r="Q224" s="1">
        <v>27.942</v>
      </c>
      <c r="R224" s="1">
        <v>23.134</v>
      </c>
      <c r="S224" s="1">
        <v>19.103000000000002</v>
      </c>
      <c r="T224" s="1">
        <v>16.699000000000002</v>
      </c>
      <c r="AD224">
        <f t="shared" si="19"/>
        <v>248.41740969047831</v>
      </c>
      <c r="AH224">
        <f t="shared" si="15"/>
        <v>1.1081996183070947E-2</v>
      </c>
      <c r="AI224">
        <f t="shared" si="16"/>
        <v>9.6955592542033345E-4</v>
      </c>
      <c r="AK224">
        <f t="shared" si="17"/>
        <v>2.6876433913245474</v>
      </c>
      <c r="AL224">
        <f t="shared" si="18"/>
        <v>-6.9386724001383264</v>
      </c>
    </row>
    <row r="225" spans="1:38" x14ac:dyDescent="0.25">
      <c r="A225" s="1">
        <v>42</v>
      </c>
      <c r="B225" s="5">
        <v>14.167</v>
      </c>
      <c r="C225" s="1">
        <v>15.048</v>
      </c>
      <c r="D225" s="1">
        <v>17.062000000000001</v>
      </c>
      <c r="E225" s="1">
        <v>19.152000000000001</v>
      </c>
      <c r="F225" s="1">
        <v>19.736000000000001</v>
      </c>
      <c r="G225" s="1">
        <v>19.111000000000001</v>
      </c>
      <c r="H225" s="1">
        <v>21.111000000000001</v>
      </c>
      <c r="I225" s="1">
        <v>22.992999999999999</v>
      </c>
      <c r="J225" s="1">
        <v>23.831</v>
      </c>
      <c r="K225" s="1">
        <v>25.667999999999999</v>
      </c>
      <c r="L225" s="1">
        <v>27.199000000000002</v>
      </c>
      <c r="M225" s="1">
        <v>28.305</v>
      </c>
      <c r="N225" s="1">
        <v>32.387999999999998</v>
      </c>
      <c r="O225" s="1">
        <v>32.476999999999997</v>
      </c>
      <c r="P225" s="1">
        <v>30.684000000000001</v>
      </c>
      <c r="Q225" s="1">
        <v>27.244</v>
      </c>
      <c r="R225" s="1">
        <v>22.363</v>
      </c>
      <c r="S225" s="1">
        <v>18.478999999999999</v>
      </c>
      <c r="T225" s="1">
        <v>16.059999999999999</v>
      </c>
      <c r="AD225">
        <f t="shared" si="19"/>
        <v>174.99816437354391</v>
      </c>
      <c r="AH225">
        <f t="shared" si="15"/>
        <v>1.1589807499715457E-2</v>
      </c>
      <c r="AI225">
        <f t="shared" si="16"/>
        <v>9.7578770784916219E-4</v>
      </c>
      <c r="AK225">
        <f t="shared" si="17"/>
        <v>2.6509153163972137</v>
      </c>
      <c r="AL225">
        <f t="shared" si="18"/>
        <v>-6.9322655076600741</v>
      </c>
    </row>
    <row r="226" spans="1:38" x14ac:dyDescent="0.25">
      <c r="A226" s="1">
        <v>43</v>
      </c>
      <c r="B226" s="5">
        <v>13.664</v>
      </c>
      <c r="C226" s="1">
        <v>14.518000000000001</v>
      </c>
      <c r="D226" s="1">
        <v>16.459</v>
      </c>
      <c r="E226" s="1">
        <v>18.488</v>
      </c>
      <c r="F226" s="1">
        <v>19.04</v>
      </c>
      <c r="G226" s="1">
        <v>18.425999999999998</v>
      </c>
      <c r="H226" s="1">
        <v>20.373000000000001</v>
      </c>
      <c r="I226" s="1">
        <v>22.234999999999999</v>
      </c>
      <c r="J226" s="1">
        <v>22.948</v>
      </c>
      <c r="K226" s="1">
        <v>24.797999999999998</v>
      </c>
      <c r="L226" s="1">
        <v>26.321000000000002</v>
      </c>
      <c r="M226" s="1">
        <v>27.408000000000001</v>
      </c>
      <c r="N226" s="1">
        <v>31.331</v>
      </c>
      <c r="O226" s="1">
        <v>31.231999999999999</v>
      </c>
      <c r="P226" s="1">
        <v>29.666</v>
      </c>
      <c r="Q226" s="1">
        <v>26.416</v>
      </c>
      <c r="R226" s="1">
        <v>21.791</v>
      </c>
      <c r="S226" s="1">
        <v>17.8</v>
      </c>
      <c r="T226" s="1">
        <v>15.553000000000001</v>
      </c>
      <c r="AD226">
        <f t="shared" si="19"/>
        <v>55.610837309921791</v>
      </c>
      <c r="AH226">
        <f t="shared" si="15"/>
        <v>1.2106173036421189E-2</v>
      </c>
      <c r="AI226">
        <f t="shared" si="16"/>
        <v>9.8212446635182501E-4</v>
      </c>
      <c r="AK226">
        <f t="shared" si="17"/>
        <v>2.6147646370462141</v>
      </c>
      <c r="AL226">
        <f t="shared" si="18"/>
        <v>-6.9257925098291846</v>
      </c>
    </row>
    <row r="227" spans="1:38" x14ac:dyDescent="0.25">
      <c r="A227" s="1">
        <v>44</v>
      </c>
      <c r="B227" s="5">
        <v>13.183</v>
      </c>
      <c r="C227" s="1">
        <v>14.013999999999999</v>
      </c>
      <c r="D227" s="1">
        <v>15.891</v>
      </c>
      <c r="E227" s="1">
        <v>17.847999999999999</v>
      </c>
      <c r="F227" s="1">
        <v>18.356000000000002</v>
      </c>
      <c r="G227" s="1">
        <v>17.773</v>
      </c>
      <c r="H227" s="1">
        <v>19.649999999999999</v>
      </c>
      <c r="I227" s="1">
        <v>21.445</v>
      </c>
      <c r="J227" s="1">
        <v>22.1</v>
      </c>
      <c r="K227" s="1">
        <v>23.975999999999999</v>
      </c>
      <c r="L227" s="1">
        <v>25.401</v>
      </c>
      <c r="M227" s="1">
        <v>26.52</v>
      </c>
      <c r="N227" s="1">
        <v>30.648</v>
      </c>
      <c r="O227" s="1">
        <v>30.12</v>
      </c>
      <c r="P227" s="1">
        <v>28.582999999999998</v>
      </c>
      <c r="Q227" s="1">
        <v>25.463999999999999</v>
      </c>
      <c r="R227" s="1">
        <v>20.998000000000001</v>
      </c>
      <c r="S227" s="1">
        <v>17.167000000000002</v>
      </c>
      <c r="T227" s="1">
        <v>15.092000000000001</v>
      </c>
      <c r="AD227">
        <f t="shared" si="19"/>
        <v>1.958641903859748E-2</v>
      </c>
      <c r="AH227">
        <f t="shared" si="15"/>
        <v>1.263085232961136E-2</v>
      </c>
      <c r="AI227">
        <f t="shared" si="16"/>
        <v>9.8856324999626612E-4</v>
      </c>
      <c r="AK227">
        <f t="shared" si="17"/>
        <v>2.5789281207758328</v>
      </c>
      <c r="AL227">
        <f t="shared" si="18"/>
        <v>-6.9192579315672589</v>
      </c>
    </row>
    <row r="228" spans="1:38" x14ac:dyDescent="0.25">
      <c r="A228" s="1">
        <v>45</v>
      </c>
      <c r="B228" s="5">
        <v>12.717000000000001</v>
      </c>
      <c r="C228" s="1">
        <v>13.526999999999999</v>
      </c>
      <c r="D228" s="1">
        <v>15.33</v>
      </c>
      <c r="E228" s="1">
        <v>17.228000000000002</v>
      </c>
      <c r="F228" s="1">
        <v>17.718</v>
      </c>
      <c r="G228" s="1">
        <v>17.155000000000001</v>
      </c>
      <c r="H228" s="1">
        <v>18.962</v>
      </c>
      <c r="I228" s="1">
        <v>20.692</v>
      </c>
      <c r="J228" s="1">
        <v>21.361000000000001</v>
      </c>
      <c r="K228" s="1">
        <v>23.126999999999999</v>
      </c>
      <c r="L228" s="1">
        <v>24.523</v>
      </c>
      <c r="M228" s="1">
        <v>25.555</v>
      </c>
      <c r="N228" s="1">
        <v>29.716999999999999</v>
      </c>
      <c r="O228" s="1">
        <v>29.17</v>
      </c>
      <c r="P228" s="1">
        <v>27.568000000000001</v>
      </c>
      <c r="Q228" s="1">
        <v>24.510999999999999</v>
      </c>
      <c r="R228" s="1">
        <v>20.231999999999999</v>
      </c>
      <c r="S228" s="1">
        <v>16.693000000000001</v>
      </c>
      <c r="T228" s="1">
        <v>14.667999999999999</v>
      </c>
      <c r="AD228">
        <f t="shared" si="19"/>
        <v>59.334751397783783</v>
      </c>
      <c r="AH228">
        <f t="shared" si="15"/>
        <v>1.3163601866444802E-2</v>
      </c>
      <c r="AI228">
        <f t="shared" si="16"/>
        <v>9.9510107043032582E-4</v>
      </c>
      <c r="AK228">
        <f t="shared" si="17"/>
        <v>2.54293968103861</v>
      </c>
      <c r="AL228">
        <f t="shared" si="18"/>
        <v>-6.9126662476424743</v>
      </c>
    </row>
    <row r="229" spans="1:38" x14ac:dyDescent="0.25">
      <c r="A229" s="1">
        <v>46</v>
      </c>
      <c r="B229" s="5">
        <v>12.282</v>
      </c>
      <c r="C229" s="1">
        <v>13.066000000000001</v>
      </c>
      <c r="D229" s="1">
        <v>14.815</v>
      </c>
      <c r="E229" s="1">
        <v>16.652000000000001</v>
      </c>
      <c r="F229" s="1">
        <v>17.113</v>
      </c>
      <c r="G229" s="1">
        <v>16.553000000000001</v>
      </c>
      <c r="H229" s="1">
        <v>18.302</v>
      </c>
      <c r="I229" s="1">
        <v>20.003</v>
      </c>
      <c r="J229" s="1">
        <v>20.716000000000001</v>
      </c>
      <c r="K229" s="1">
        <v>22.288</v>
      </c>
      <c r="L229" s="1">
        <v>23.692</v>
      </c>
      <c r="M229" s="1">
        <v>24.609000000000002</v>
      </c>
      <c r="N229" s="1">
        <v>28.670999999999999</v>
      </c>
      <c r="O229" s="1">
        <v>28.324999999999999</v>
      </c>
      <c r="P229" s="1">
        <v>26.757000000000001</v>
      </c>
      <c r="Q229" s="1">
        <v>23.545999999999999</v>
      </c>
      <c r="R229" s="1">
        <v>19.637</v>
      </c>
      <c r="S229" s="1">
        <v>16.173999999999999</v>
      </c>
      <c r="T229" s="1">
        <v>14.159000000000001</v>
      </c>
      <c r="AD229">
        <f t="shared" si="19"/>
        <v>179.02224311059729</v>
      </c>
      <c r="AH229">
        <f t="shared" si="15"/>
        <v>1.3704175257575467E-2</v>
      </c>
      <c r="AI229">
        <f t="shared" si="16"/>
        <v>1.0017349040018189E-3</v>
      </c>
      <c r="AK229">
        <f t="shared" si="17"/>
        <v>2.5081347759072075</v>
      </c>
      <c r="AL229">
        <f t="shared" si="18"/>
        <v>-6.9060218781879028</v>
      </c>
    </row>
    <row r="230" spans="1:38" x14ac:dyDescent="0.25">
      <c r="A230" s="1">
        <v>47</v>
      </c>
      <c r="B230" s="5">
        <v>11.868</v>
      </c>
      <c r="C230" s="1">
        <v>12.616</v>
      </c>
      <c r="D230" s="1">
        <v>14.308999999999999</v>
      </c>
      <c r="E230" s="1">
        <v>16.093</v>
      </c>
      <c r="F230" s="1">
        <v>16.53</v>
      </c>
      <c r="G230" s="1">
        <v>15.988</v>
      </c>
      <c r="H230" s="1">
        <v>17.667000000000002</v>
      </c>
      <c r="I230" s="1">
        <v>19.349</v>
      </c>
      <c r="J230" s="1">
        <v>19.998999999999999</v>
      </c>
      <c r="K230" s="1">
        <v>21.512</v>
      </c>
      <c r="L230" s="1">
        <v>22.94</v>
      </c>
      <c r="M230" s="1">
        <v>23.837</v>
      </c>
      <c r="N230" s="1">
        <v>27.696999999999999</v>
      </c>
      <c r="O230" s="1">
        <v>27.701000000000001</v>
      </c>
      <c r="P230" s="1">
        <v>26.010999999999999</v>
      </c>
      <c r="Q230" s="1">
        <v>22.911000000000001</v>
      </c>
      <c r="R230" s="1">
        <v>18.943999999999999</v>
      </c>
      <c r="S230" s="1">
        <v>15.756</v>
      </c>
      <c r="T230" s="1">
        <v>13.689</v>
      </c>
      <c r="AD230">
        <f t="shared" si="19"/>
        <v>249.04193364386609</v>
      </c>
      <c r="AH230">
        <f t="shared" si="15"/>
        <v>1.4252323412427164E-2</v>
      </c>
      <c r="AI230">
        <f t="shared" si="16"/>
        <v>1.0084616939094787E-3</v>
      </c>
      <c r="AK230">
        <f t="shared" si="17"/>
        <v>2.4738457024285756</v>
      </c>
      <c r="AL230">
        <f t="shared" si="18"/>
        <v>-6.8993291845244293</v>
      </c>
    </row>
    <row r="231" spans="1:38" x14ac:dyDescent="0.25">
      <c r="A231" s="1">
        <v>48</v>
      </c>
      <c r="B231" s="5">
        <v>11.471</v>
      </c>
      <c r="C231" s="1">
        <v>12.196</v>
      </c>
      <c r="D231" s="1">
        <v>13.84</v>
      </c>
      <c r="E231" s="1">
        <v>15.567</v>
      </c>
      <c r="F231" s="1">
        <v>16.001999999999999</v>
      </c>
      <c r="G231" s="1">
        <v>15.46</v>
      </c>
      <c r="H231" s="1">
        <v>17.076000000000001</v>
      </c>
      <c r="I231" s="1">
        <v>18.710999999999999</v>
      </c>
      <c r="J231" s="1">
        <v>19.327999999999999</v>
      </c>
      <c r="K231" s="1">
        <v>20.815999999999999</v>
      </c>
      <c r="L231" s="1">
        <v>22.222000000000001</v>
      </c>
      <c r="M231" s="1">
        <v>23.071000000000002</v>
      </c>
      <c r="N231" s="1">
        <v>26.616</v>
      </c>
      <c r="O231" s="1">
        <v>26.76</v>
      </c>
      <c r="P231" s="1">
        <v>25.26</v>
      </c>
      <c r="Q231" s="1">
        <v>22.303999999999998</v>
      </c>
      <c r="R231" s="1">
        <v>18.363</v>
      </c>
      <c r="S231" s="1">
        <v>15.271000000000001</v>
      </c>
      <c r="T231" s="1">
        <v>13.188000000000001</v>
      </c>
      <c r="AD231">
        <f t="shared" si="19"/>
        <v>205.01804243364995</v>
      </c>
      <c r="AH231">
        <f t="shared" si="15"/>
        <v>1.4807794716828979E-2</v>
      </c>
      <c r="AI231">
        <f t="shared" si="16"/>
        <v>1.0152783523828719E-3</v>
      </c>
      <c r="AK231">
        <f t="shared" si="17"/>
        <v>2.4398221112991307</v>
      </c>
      <c r="AL231">
        <f t="shared" si="18"/>
        <v>-6.892592465284114</v>
      </c>
    </row>
    <row r="232" spans="1:38" x14ac:dyDescent="0.25">
      <c r="A232" s="1">
        <v>49</v>
      </c>
      <c r="B232" s="5">
        <v>11.087999999999999</v>
      </c>
      <c r="C232" s="1">
        <v>11.792999999999999</v>
      </c>
      <c r="D232" s="1">
        <v>13.382999999999999</v>
      </c>
      <c r="E232" s="1">
        <v>15.055999999999999</v>
      </c>
      <c r="F232" s="1">
        <v>15.483000000000001</v>
      </c>
      <c r="G232" s="1">
        <v>14.943</v>
      </c>
      <c r="H232" s="1">
        <v>16.501999999999999</v>
      </c>
      <c r="I232" s="1">
        <v>18.068999999999999</v>
      </c>
      <c r="J232" s="1">
        <v>18.716999999999999</v>
      </c>
      <c r="K232" s="1">
        <v>20.119</v>
      </c>
      <c r="L232" s="1">
        <v>21.527000000000001</v>
      </c>
      <c r="M232" s="1">
        <v>22.321000000000002</v>
      </c>
      <c r="N232" s="1">
        <v>25.9</v>
      </c>
      <c r="O232" s="1">
        <v>25.826000000000001</v>
      </c>
      <c r="P232" s="1">
        <v>24.494</v>
      </c>
      <c r="Q232" s="1">
        <v>21.617000000000001</v>
      </c>
      <c r="R232" s="1">
        <v>17.849</v>
      </c>
      <c r="S232" s="1">
        <v>14.778</v>
      </c>
      <c r="T232" s="1">
        <v>12.724</v>
      </c>
      <c r="AD232">
        <f t="shared" si="19"/>
        <v>87.425932032045367</v>
      </c>
      <c r="AH232">
        <f t="shared" si="15"/>
        <v>1.5370335212849121E-2</v>
      </c>
      <c r="AI232">
        <f t="shared" si="16"/>
        <v>1.0221817628892924E-3</v>
      </c>
      <c r="AK232">
        <f t="shared" si="17"/>
        <v>2.4058634424475471</v>
      </c>
      <c r="AL232">
        <f t="shared" si="18"/>
        <v>-6.8858159528288763</v>
      </c>
    </row>
    <row r="233" spans="1:38" x14ac:dyDescent="0.25">
      <c r="A233" s="1">
        <v>50</v>
      </c>
      <c r="B233" s="5">
        <v>10.722</v>
      </c>
      <c r="C233" s="1">
        <v>11.411</v>
      </c>
      <c r="D233" s="1">
        <v>12.946999999999999</v>
      </c>
      <c r="E233" s="1">
        <v>14.561999999999999</v>
      </c>
      <c r="F233" s="1">
        <v>14.978</v>
      </c>
      <c r="G233" s="1">
        <v>14.454000000000001</v>
      </c>
      <c r="H233" s="1">
        <v>15.965999999999999</v>
      </c>
      <c r="I233" s="1">
        <v>17.498000000000001</v>
      </c>
      <c r="J233" s="1">
        <v>18.138000000000002</v>
      </c>
      <c r="K233" s="1">
        <v>19.449000000000002</v>
      </c>
      <c r="L233" s="1">
        <v>20.815000000000001</v>
      </c>
      <c r="M233" s="1">
        <v>21.638000000000002</v>
      </c>
      <c r="N233" s="1">
        <v>25.277999999999999</v>
      </c>
      <c r="O233" s="1">
        <v>24.98</v>
      </c>
      <c r="P233" s="1">
        <v>23.631</v>
      </c>
      <c r="Q233" s="1">
        <v>20.916</v>
      </c>
      <c r="R233" s="1">
        <v>17.260000000000002</v>
      </c>
      <c r="S233" s="1">
        <v>14.334</v>
      </c>
      <c r="T233" s="1">
        <v>12.343</v>
      </c>
      <c r="AD233">
        <f t="shared" si="19"/>
        <v>4.3792464384858345</v>
      </c>
      <c r="AH233">
        <f t="shared" si="15"/>
        <v>1.593968878065629E-2</v>
      </c>
      <c r="AI233">
        <f t="shared" si="16"/>
        <v>1.0291687823655352E-3</v>
      </c>
      <c r="AK233">
        <f t="shared" si="17"/>
        <v>2.3722977054053458</v>
      </c>
      <c r="AL233">
        <f t="shared" si="18"/>
        <v>-6.8790038099584727</v>
      </c>
    </row>
    <row r="234" spans="1:38" x14ac:dyDescent="0.25">
      <c r="A234" s="1">
        <v>51</v>
      </c>
      <c r="B234" s="5">
        <v>10.374000000000001</v>
      </c>
      <c r="C234" s="1">
        <v>11.038</v>
      </c>
      <c r="D234" s="1">
        <v>12.536</v>
      </c>
      <c r="E234" s="1">
        <v>14.097</v>
      </c>
      <c r="F234" s="1">
        <v>14.509</v>
      </c>
      <c r="G234" s="1">
        <v>13.999000000000001</v>
      </c>
      <c r="H234" s="1">
        <v>15.452999999999999</v>
      </c>
      <c r="I234" s="1">
        <v>16.934000000000001</v>
      </c>
      <c r="J234" s="1">
        <v>17.568999999999999</v>
      </c>
      <c r="K234" s="1">
        <v>18.779</v>
      </c>
      <c r="L234" s="1">
        <v>20.161000000000001</v>
      </c>
      <c r="M234" s="1">
        <v>20.884</v>
      </c>
      <c r="N234" s="1">
        <v>24.488</v>
      </c>
      <c r="O234" s="1">
        <v>24.14</v>
      </c>
      <c r="P234" s="1">
        <v>22.81</v>
      </c>
      <c r="Q234" s="1">
        <v>20.231999999999999</v>
      </c>
      <c r="R234" s="1">
        <v>16.768000000000001</v>
      </c>
      <c r="S234" s="1">
        <v>13.817</v>
      </c>
      <c r="T234" s="1">
        <v>11.992000000000001</v>
      </c>
      <c r="AD234">
        <f t="shared" si="19"/>
        <v>32.23072539827718</v>
      </c>
      <c r="AH234">
        <f t="shared" si="15"/>
        <v>1.6515597322230371E-2</v>
      </c>
      <c r="AI234">
        <f t="shared" si="16"/>
        <v>1.0362362434723662E-3</v>
      </c>
      <c r="AK234">
        <f t="shared" si="17"/>
        <v>2.3393026759292086</v>
      </c>
      <c r="AL234">
        <f t="shared" si="18"/>
        <v>-6.8721601269009653</v>
      </c>
    </row>
    <row r="235" spans="1:38" x14ac:dyDescent="0.25">
      <c r="A235" s="1">
        <v>52</v>
      </c>
      <c r="B235" s="5">
        <v>10.045</v>
      </c>
      <c r="C235" s="1">
        <v>10.685</v>
      </c>
      <c r="D235" s="1">
        <v>12.141</v>
      </c>
      <c r="E235" s="1">
        <v>13.648999999999999</v>
      </c>
      <c r="F235" s="1">
        <v>14.048999999999999</v>
      </c>
      <c r="G235" s="1">
        <v>13.555999999999999</v>
      </c>
      <c r="H235" s="1">
        <v>14.96</v>
      </c>
      <c r="I235" s="1">
        <v>16.387</v>
      </c>
      <c r="J235" s="1">
        <v>16.995000000000001</v>
      </c>
      <c r="K235" s="1">
        <v>18.202999999999999</v>
      </c>
      <c r="L235" s="1">
        <v>19.53</v>
      </c>
      <c r="M235" s="1">
        <v>20.202999999999999</v>
      </c>
      <c r="N235" s="1">
        <v>23.515999999999998</v>
      </c>
      <c r="O235" s="1">
        <v>23.57</v>
      </c>
      <c r="P235" s="1">
        <v>22.077999999999999</v>
      </c>
      <c r="Q235" s="1">
        <v>19.491</v>
      </c>
      <c r="R235" s="1">
        <v>16.25</v>
      </c>
      <c r="S235" s="1">
        <v>13.398999999999999</v>
      </c>
      <c r="T235" s="1">
        <v>11.664</v>
      </c>
      <c r="AD235">
        <f t="shared" si="19"/>
        <v>145.37384759946318</v>
      </c>
      <c r="AH235">
        <f t="shared" si="15"/>
        <v>1.7097800946736005E-2</v>
      </c>
      <c r="AI235">
        <f t="shared" si="16"/>
        <v>1.0433809568693984E-3</v>
      </c>
      <c r="AK235">
        <f t="shared" si="17"/>
        <v>2.3070749982668977</v>
      </c>
      <c r="AL235">
        <f t="shared" si="18"/>
        <v>-6.8652889185781882</v>
      </c>
    </row>
    <row r="236" spans="1:38" x14ac:dyDescent="0.25">
      <c r="A236" s="1">
        <v>53</v>
      </c>
      <c r="B236" s="5">
        <v>9.7260000000000009</v>
      </c>
      <c r="C236" s="1">
        <v>10.348000000000001</v>
      </c>
      <c r="D236" s="1">
        <v>11.77</v>
      </c>
      <c r="E236" s="1">
        <v>13.22</v>
      </c>
      <c r="F236" s="1">
        <v>13.606</v>
      </c>
      <c r="G236" s="1">
        <v>13.127000000000001</v>
      </c>
      <c r="H236" s="1">
        <v>14.494</v>
      </c>
      <c r="I236" s="1">
        <v>15.862</v>
      </c>
      <c r="J236" s="1">
        <v>16.428000000000001</v>
      </c>
      <c r="K236" s="1">
        <v>17.673999999999999</v>
      </c>
      <c r="L236" s="1">
        <v>18.905999999999999</v>
      </c>
      <c r="M236" s="1">
        <v>19.672999999999998</v>
      </c>
      <c r="N236" s="1">
        <v>22.643999999999998</v>
      </c>
      <c r="O236" s="1">
        <v>22.975999999999999</v>
      </c>
      <c r="P236" s="1">
        <v>21.5</v>
      </c>
      <c r="Q236" s="1">
        <v>18.875</v>
      </c>
      <c r="R236" s="1">
        <v>15.669</v>
      </c>
      <c r="S236" s="1">
        <v>13.042999999999999</v>
      </c>
      <c r="T236" s="1">
        <v>11.331</v>
      </c>
      <c r="AD236">
        <f t="shared" si="19"/>
        <v>239.78534827651487</v>
      </c>
      <c r="AH236">
        <f t="shared" si="15"/>
        <v>1.7686038157364851E-2</v>
      </c>
      <c r="AI236">
        <f t="shared" si="16"/>
        <v>1.0505997135079911E-3</v>
      </c>
      <c r="AK236">
        <f t="shared" si="17"/>
        <v>2.2748027119815943</v>
      </c>
      <c r="AL236">
        <f t="shared" si="18"/>
        <v>-6.858394122138157</v>
      </c>
    </row>
    <row r="237" spans="1:38" x14ac:dyDescent="0.25">
      <c r="A237" s="1">
        <v>54</v>
      </c>
      <c r="B237" s="5">
        <v>9.4290000000000003</v>
      </c>
      <c r="C237" s="1">
        <v>10.028</v>
      </c>
      <c r="D237" s="1">
        <v>11.412000000000001</v>
      </c>
      <c r="E237" s="1">
        <v>12.813000000000001</v>
      </c>
      <c r="F237" s="1">
        <v>13.198</v>
      </c>
      <c r="G237" s="1">
        <v>12.728999999999999</v>
      </c>
      <c r="H237" s="1">
        <v>14.047000000000001</v>
      </c>
      <c r="I237" s="1">
        <v>15.372</v>
      </c>
      <c r="J237" s="1">
        <v>15.930999999999999</v>
      </c>
      <c r="K237" s="1">
        <v>17.137</v>
      </c>
      <c r="L237" s="1">
        <v>18.350999999999999</v>
      </c>
      <c r="M237" s="1">
        <v>19.103000000000002</v>
      </c>
      <c r="N237" s="1">
        <v>21.995000000000001</v>
      </c>
      <c r="O237" s="1">
        <v>22.190999999999999</v>
      </c>
      <c r="P237" s="1">
        <v>20.927</v>
      </c>
      <c r="Q237" s="1">
        <v>18.364000000000001</v>
      </c>
      <c r="R237" s="1">
        <v>15.170999999999999</v>
      </c>
      <c r="S237" s="1">
        <v>12.728999999999999</v>
      </c>
      <c r="T237" s="1">
        <v>10.994999999999999</v>
      </c>
      <c r="AD237">
        <f t="shared" si="19"/>
        <v>228.6637291078938</v>
      </c>
      <c r="AH237">
        <f t="shared" si="15"/>
        <v>1.8280046039444758E-2</v>
      </c>
      <c r="AI237">
        <f t="shared" si="16"/>
        <v>1.0578892869396968E-3</v>
      </c>
      <c r="AK237">
        <f t="shared" si="17"/>
        <v>2.2437900464835403</v>
      </c>
      <c r="AL237">
        <f t="shared" si="18"/>
        <v>-6.85147959474586</v>
      </c>
    </row>
    <row r="238" spans="1:38" x14ac:dyDescent="0.25">
      <c r="A238" s="1">
        <v>55</v>
      </c>
      <c r="B238" s="5">
        <v>9.1419999999999995</v>
      </c>
      <c r="C238" s="1">
        <v>9.7210000000000001</v>
      </c>
      <c r="D238" s="1">
        <v>11.066000000000001</v>
      </c>
      <c r="E238" s="1">
        <v>12.426</v>
      </c>
      <c r="F238" s="1">
        <v>12.8</v>
      </c>
      <c r="G238" s="1">
        <v>12.348000000000001</v>
      </c>
      <c r="H238" s="1">
        <v>13.614000000000001</v>
      </c>
      <c r="I238" s="1">
        <v>14.91</v>
      </c>
      <c r="J238" s="1">
        <v>15.462999999999999</v>
      </c>
      <c r="K238" s="1">
        <v>16.622</v>
      </c>
      <c r="L238" s="1">
        <v>17.754000000000001</v>
      </c>
      <c r="M238" s="1">
        <v>18.506</v>
      </c>
      <c r="N238" s="1">
        <v>21.425999999999998</v>
      </c>
      <c r="O238" s="1">
        <v>21.367999999999999</v>
      </c>
      <c r="P238" s="1">
        <v>20.317</v>
      </c>
      <c r="Q238" s="1">
        <v>17.856999999999999</v>
      </c>
      <c r="R238" s="1">
        <v>14.773999999999999</v>
      </c>
      <c r="S238" s="1">
        <v>12.336</v>
      </c>
      <c r="T238" s="1">
        <v>10.603999999999999</v>
      </c>
      <c r="AD238">
        <f t="shared" si="19"/>
        <v>122.23415546725553</v>
      </c>
      <c r="AH238">
        <f t="shared" si="15"/>
        <v>1.8879560449606522E-2</v>
      </c>
      <c r="AI238">
        <f t="shared" si="16"/>
        <v>1.0652464356376867E-3</v>
      </c>
      <c r="AK238">
        <f t="shared" si="17"/>
        <v>2.2128791799095526</v>
      </c>
      <c r="AL238">
        <f t="shared" si="18"/>
        <v>-6.8445491116234702</v>
      </c>
    </row>
    <row r="239" spans="1:38" x14ac:dyDescent="0.25">
      <c r="A239" s="1">
        <v>56</v>
      </c>
      <c r="B239" s="5">
        <v>8.8650000000000002</v>
      </c>
      <c r="C239" s="1">
        <v>9.4280000000000008</v>
      </c>
      <c r="D239" s="1">
        <v>10.728999999999999</v>
      </c>
      <c r="E239" s="1">
        <v>12.058</v>
      </c>
      <c r="F239" s="1">
        <v>12.404999999999999</v>
      </c>
      <c r="G239" s="1">
        <v>11.974</v>
      </c>
      <c r="H239" s="1">
        <v>13.201000000000001</v>
      </c>
      <c r="I239" s="1">
        <v>14.44</v>
      </c>
      <c r="J239" s="1">
        <v>14.952999999999999</v>
      </c>
      <c r="K239" s="1">
        <v>16.132999999999999</v>
      </c>
      <c r="L239" s="1">
        <v>17.18</v>
      </c>
      <c r="M239" s="1">
        <v>17.937999999999999</v>
      </c>
      <c r="N239" s="1">
        <v>20.904</v>
      </c>
      <c r="O239" s="1">
        <v>20.655999999999999</v>
      </c>
      <c r="P239" s="1">
        <v>19.581</v>
      </c>
      <c r="Q239" s="1">
        <v>17.373999999999999</v>
      </c>
      <c r="R239" s="1">
        <v>14.363</v>
      </c>
      <c r="S239" s="1">
        <v>11.955</v>
      </c>
      <c r="T239" s="1">
        <v>10.249000000000001</v>
      </c>
      <c r="AD239">
        <f t="shared" si="19"/>
        <v>18.347486534676978</v>
      </c>
      <c r="AH239">
        <f t="shared" si="15"/>
        <v>1.9484316205792052E-2</v>
      </c>
      <c r="AI239">
        <f t="shared" si="16"/>
        <v>1.0726679053285016E-3</v>
      </c>
      <c r="AK239">
        <f t="shared" si="17"/>
        <v>2.1821109395261713</v>
      </c>
      <c r="AL239">
        <f t="shared" si="18"/>
        <v>-6.8376063643307203</v>
      </c>
    </row>
    <row r="240" spans="1:38" x14ac:dyDescent="0.25">
      <c r="A240" s="1">
        <v>57</v>
      </c>
      <c r="B240" s="5">
        <v>8.6020000000000003</v>
      </c>
      <c r="C240" s="1">
        <v>9.1479999999999997</v>
      </c>
      <c r="D240" s="1">
        <v>10.409000000000001</v>
      </c>
      <c r="E240" s="1">
        <v>11.704000000000001</v>
      </c>
      <c r="F240" s="1">
        <v>12.042999999999999</v>
      </c>
      <c r="G240" s="1">
        <v>11.624000000000001</v>
      </c>
      <c r="H240" s="1">
        <v>12.798999999999999</v>
      </c>
      <c r="I240" s="1">
        <v>14.003</v>
      </c>
      <c r="J240" s="1">
        <v>14.471</v>
      </c>
      <c r="K240" s="1">
        <v>15.653</v>
      </c>
      <c r="L240" s="1">
        <v>16.658000000000001</v>
      </c>
      <c r="M240" s="1">
        <v>17.373999999999999</v>
      </c>
      <c r="N240" s="1">
        <v>20.274999999999999</v>
      </c>
      <c r="O240" s="1">
        <v>20.097999999999999</v>
      </c>
      <c r="P240" s="1">
        <v>18.923999999999999</v>
      </c>
      <c r="Q240" s="1">
        <v>16.768999999999998</v>
      </c>
      <c r="R240" s="1">
        <v>13.987</v>
      </c>
      <c r="S240" s="1">
        <v>11.603</v>
      </c>
      <c r="T240" s="1">
        <v>9.9819999999999993</v>
      </c>
      <c r="AD240">
        <f t="shared" si="19"/>
        <v>12.516646628850783</v>
      </c>
      <c r="AH240">
        <f t="shared" si="15"/>
        <v>2.0094047277880105E-2</v>
      </c>
      <c r="AI240">
        <f t="shared" si="16"/>
        <v>1.0801504313313814E-3</v>
      </c>
      <c r="AK240">
        <f t="shared" si="17"/>
        <v>2.1519947343615446</v>
      </c>
      <c r="AL240">
        <f t="shared" si="18"/>
        <v>-6.8306549592759218</v>
      </c>
    </row>
    <row r="241" spans="1:38" x14ac:dyDescent="0.25">
      <c r="A241" s="1">
        <v>58</v>
      </c>
      <c r="B241" s="5">
        <v>8.35</v>
      </c>
      <c r="C241" s="1">
        <v>8.8719999999999999</v>
      </c>
      <c r="D241" s="1">
        <v>10.102</v>
      </c>
      <c r="E241" s="1">
        <v>11.372</v>
      </c>
      <c r="F241" s="1">
        <v>11.692</v>
      </c>
      <c r="G241" s="1">
        <v>11.295</v>
      </c>
      <c r="H241" s="1">
        <v>12.426</v>
      </c>
      <c r="I241" s="1">
        <v>13.593</v>
      </c>
      <c r="J241" s="1">
        <v>14.058</v>
      </c>
      <c r="K241" s="1">
        <v>15.228999999999999</v>
      </c>
      <c r="L241" s="1">
        <v>16.209</v>
      </c>
      <c r="M241" s="1">
        <v>16.91</v>
      </c>
      <c r="N241" s="1">
        <v>19.497</v>
      </c>
      <c r="O241" s="1">
        <v>19.565999999999999</v>
      </c>
      <c r="P241" s="1">
        <v>18.366</v>
      </c>
      <c r="Q241" s="1">
        <v>16.190000000000001</v>
      </c>
      <c r="R241" s="1">
        <v>13.561999999999999</v>
      </c>
      <c r="S241" s="1">
        <v>11.19</v>
      </c>
      <c r="T241" s="1">
        <v>9.6989999999999998</v>
      </c>
      <c r="AD241">
        <f t="shared" si="19"/>
        <v>110.10248306889758</v>
      </c>
      <c r="AH241">
        <f t="shared" si="15"/>
        <v>2.0708486978700157E-2</v>
      </c>
      <c r="AI241">
        <f t="shared" si="16"/>
        <v>1.0876907409023589E-3</v>
      </c>
      <c r="AK241">
        <f t="shared" si="17"/>
        <v>2.1222615388627641</v>
      </c>
      <c r="AL241">
        <f t="shared" si="18"/>
        <v>-6.8236984164479493</v>
      </c>
    </row>
    <row r="242" spans="1:38" x14ac:dyDescent="0.25">
      <c r="A242" s="1">
        <v>59</v>
      </c>
      <c r="B242" s="5">
        <v>8.11</v>
      </c>
      <c r="C242" s="1">
        <v>8.6140000000000008</v>
      </c>
      <c r="D242" s="1">
        <v>9.8119999999999994</v>
      </c>
      <c r="E242" s="1">
        <v>11.055999999999999</v>
      </c>
      <c r="F242" s="1">
        <v>11.356</v>
      </c>
      <c r="G242" s="1">
        <v>10.975</v>
      </c>
      <c r="H242" s="1">
        <v>12.074999999999999</v>
      </c>
      <c r="I242" s="1">
        <v>13.218</v>
      </c>
      <c r="J242" s="1">
        <v>13.666</v>
      </c>
      <c r="K242" s="1">
        <v>14.781000000000001</v>
      </c>
      <c r="L242" s="1">
        <v>15.759</v>
      </c>
      <c r="M242" s="1">
        <v>16.399000000000001</v>
      </c>
      <c r="N242" s="1">
        <v>18.852</v>
      </c>
      <c r="O242" s="1">
        <v>19.030999999999999</v>
      </c>
      <c r="P242" s="1">
        <v>17.872</v>
      </c>
      <c r="Q242" s="1">
        <v>15.707000000000001</v>
      </c>
      <c r="R242" s="1">
        <v>13.112</v>
      </c>
      <c r="S242" s="1">
        <v>10.89</v>
      </c>
      <c r="T242" s="1">
        <v>9.4469999999999992</v>
      </c>
      <c r="AD242">
        <f t="shared" si="19"/>
        <v>221.38502787198067</v>
      </c>
      <c r="AH242">
        <f t="shared" si="15"/>
        <v>2.1327368155197729E-2</v>
      </c>
      <c r="AI242">
        <f t="shared" si="16"/>
        <v>1.0952855555802095E-3</v>
      </c>
      <c r="AK242">
        <f t="shared" si="17"/>
        <v>2.0930978681273213</v>
      </c>
      <c r="AL242">
        <f t="shared" si="18"/>
        <v>-6.8167401683594298</v>
      </c>
    </row>
    <row r="243" spans="1:38" x14ac:dyDescent="0.25">
      <c r="A243" s="1">
        <v>60</v>
      </c>
      <c r="B243" s="5">
        <v>7.8789999999999996</v>
      </c>
      <c r="C243" s="1">
        <v>8.3680000000000003</v>
      </c>
      <c r="D243" s="1">
        <v>9.5350000000000001</v>
      </c>
      <c r="E243" s="1">
        <v>10.744999999999999</v>
      </c>
      <c r="F243" s="1">
        <v>11.04</v>
      </c>
      <c r="G243" s="1">
        <v>10.666</v>
      </c>
      <c r="H243" s="1">
        <v>11.734</v>
      </c>
      <c r="I243" s="1">
        <v>12.827</v>
      </c>
      <c r="J243" s="1">
        <v>13.286</v>
      </c>
      <c r="K243" s="1">
        <v>14.324</v>
      </c>
      <c r="L243" s="1">
        <v>15.295</v>
      </c>
      <c r="M243" s="1">
        <v>16.001999999999999</v>
      </c>
      <c r="N243" s="1">
        <v>18.445</v>
      </c>
      <c r="O243" s="1">
        <v>18.506</v>
      </c>
      <c r="P243" s="1">
        <v>17.46</v>
      </c>
      <c r="Q243" s="1">
        <v>15.260999999999999</v>
      </c>
      <c r="R243" s="1">
        <v>12.738</v>
      </c>
      <c r="S243" s="1">
        <v>10.62</v>
      </c>
      <c r="T243" s="1">
        <v>9.2100000000000009</v>
      </c>
      <c r="AD243">
        <f t="shared" si="19"/>
        <v>244.05162255189455</v>
      </c>
      <c r="AH243">
        <f t="shared" si="15"/>
        <v>2.1950423379509497E-2</v>
      </c>
      <c r="AI243">
        <f t="shared" si="16"/>
        <v>1.1029315935312978E-3</v>
      </c>
      <c r="AK243">
        <f t="shared" si="17"/>
        <v>2.0642009922635509</v>
      </c>
      <c r="AL243">
        <f t="shared" si="18"/>
        <v>-6.8097835591913025</v>
      </c>
    </row>
    <row r="244" spans="1:38" x14ac:dyDescent="0.25">
      <c r="A244" s="1">
        <v>61</v>
      </c>
      <c r="B244" s="5">
        <v>7.66</v>
      </c>
      <c r="C244" s="1">
        <v>8.1359999999999992</v>
      </c>
      <c r="D244" s="1">
        <v>9.2680000000000007</v>
      </c>
      <c r="E244" s="1">
        <v>10.451000000000001</v>
      </c>
      <c r="F244" s="1">
        <v>10.736000000000001</v>
      </c>
      <c r="G244" s="1">
        <v>10.379</v>
      </c>
      <c r="H244" s="1">
        <v>11.422000000000001</v>
      </c>
      <c r="I244" s="1">
        <v>12.468999999999999</v>
      </c>
      <c r="J244" s="1">
        <v>12.895</v>
      </c>
      <c r="K244" s="1">
        <v>13.906000000000001</v>
      </c>
      <c r="L244" s="1">
        <v>14.895</v>
      </c>
      <c r="M244" s="1">
        <v>15.532999999999999</v>
      </c>
      <c r="N244" s="1">
        <v>18.126000000000001</v>
      </c>
      <c r="O244" s="1">
        <v>17.911000000000001</v>
      </c>
      <c r="P244" s="1">
        <v>17.024999999999999</v>
      </c>
      <c r="Q244" s="1">
        <v>14.88</v>
      </c>
      <c r="R244" s="1">
        <v>12.37</v>
      </c>
      <c r="S244" s="1">
        <v>10.33</v>
      </c>
      <c r="T244" s="1">
        <v>8.9510000000000005</v>
      </c>
      <c r="AD244">
        <f t="shared" si="19"/>
        <v>157.26270449228343</v>
      </c>
      <c r="AH244">
        <f t="shared" si="15"/>
        <v>2.2577385139700829E-2</v>
      </c>
      <c r="AI244">
        <f t="shared" si="16"/>
        <v>1.1106255718902774E-3</v>
      </c>
      <c r="AK244">
        <f t="shared" si="17"/>
        <v>2.0360119837525001</v>
      </c>
      <c r="AL244">
        <f t="shared" si="18"/>
        <v>-6.8028318441289608</v>
      </c>
    </row>
    <row r="245" spans="1:38" x14ac:dyDescent="0.25">
      <c r="A245" s="1">
        <v>62</v>
      </c>
      <c r="B245" s="5">
        <v>7.4450000000000003</v>
      </c>
      <c r="C245" s="1">
        <v>7.9119999999999999</v>
      </c>
      <c r="D245" s="1">
        <v>9.01</v>
      </c>
      <c r="E245" s="1">
        <v>10.167999999999999</v>
      </c>
      <c r="F245" s="1">
        <v>10.436999999999999</v>
      </c>
      <c r="G245" s="1">
        <v>10.102</v>
      </c>
      <c r="H245" s="1">
        <v>11.117000000000001</v>
      </c>
      <c r="I245" s="1">
        <v>12.13</v>
      </c>
      <c r="J245" s="1">
        <v>12.544</v>
      </c>
      <c r="K245" s="1">
        <v>13.526</v>
      </c>
      <c r="L245" s="1">
        <v>14.481999999999999</v>
      </c>
      <c r="M245" s="1">
        <v>15.061999999999999</v>
      </c>
      <c r="N245" s="1">
        <v>17.628</v>
      </c>
      <c r="O245" s="1">
        <v>17.29</v>
      </c>
      <c r="P245" s="1">
        <v>16.475999999999999</v>
      </c>
      <c r="Q245" s="1">
        <v>14.551</v>
      </c>
      <c r="R245" s="1">
        <v>12.035</v>
      </c>
      <c r="S245" s="1">
        <v>10.076000000000001</v>
      </c>
      <c r="T245" s="1">
        <v>8.6780000000000008</v>
      </c>
      <c r="AD245">
        <f t="shared" si="19"/>
        <v>40.811604709551723</v>
      </c>
      <c r="AH245">
        <f t="shared" si="15"/>
        <v>2.3207986029913419E-2</v>
      </c>
      <c r="AI245">
        <f t="shared" si="16"/>
        <v>1.1183642090935551E-3</v>
      </c>
      <c r="AK245">
        <f t="shared" si="17"/>
        <v>2.0075426661359725</v>
      </c>
      <c r="AL245">
        <f t="shared" si="18"/>
        <v>-6.7958881888802445</v>
      </c>
    </row>
    <row r="246" spans="1:38" x14ac:dyDescent="0.25">
      <c r="A246" s="1">
        <v>63</v>
      </c>
      <c r="B246" s="5">
        <v>7.242</v>
      </c>
      <c r="C246" s="1">
        <v>7.6970000000000001</v>
      </c>
      <c r="D246" s="1">
        <v>8.7629999999999999</v>
      </c>
      <c r="E246" s="1">
        <v>9.8930000000000007</v>
      </c>
      <c r="F246" s="1">
        <v>10.154</v>
      </c>
      <c r="G246" s="1">
        <v>9.8239999999999998</v>
      </c>
      <c r="H246" s="1">
        <v>10.827999999999999</v>
      </c>
      <c r="I246" s="1">
        <v>11.821999999999999</v>
      </c>
      <c r="J246" s="1">
        <v>12.221</v>
      </c>
      <c r="K246" s="1">
        <v>13.146000000000001</v>
      </c>
      <c r="L246" s="1">
        <v>14.111000000000001</v>
      </c>
      <c r="M246" s="1">
        <v>14.648</v>
      </c>
      <c r="N246" s="1">
        <v>17.056999999999999</v>
      </c>
      <c r="O246" s="1">
        <v>16.864000000000001</v>
      </c>
      <c r="P246" s="1">
        <v>15.948</v>
      </c>
      <c r="Q246" s="1">
        <v>14.15</v>
      </c>
      <c r="R246" s="1">
        <v>11.731</v>
      </c>
      <c r="S246" s="1">
        <v>9.8379999999999992</v>
      </c>
      <c r="T246" s="1">
        <v>8.4280000000000008</v>
      </c>
      <c r="AD246">
        <f t="shared" si="19"/>
        <v>1.7629273021812915</v>
      </c>
      <c r="AH246">
        <f t="shared" si="15"/>
        <v>2.3841958939666941E-2</v>
      </c>
      <c r="AI246">
        <f t="shared" si="16"/>
        <v>1.1261442272023699E-3</v>
      </c>
      <c r="AK246">
        <f t="shared" si="17"/>
        <v>1.9798974113434495</v>
      </c>
      <c r="AL246">
        <f t="shared" si="18"/>
        <v>-6.788955669365647</v>
      </c>
    </row>
    <row r="247" spans="1:38" x14ac:dyDescent="0.25">
      <c r="A247" s="1">
        <v>64</v>
      </c>
      <c r="B247" s="5">
        <v>7.0510000000000002</v>
      </c>
      <c r="C247" s="1">
        <v>7.4889999999999999</v>
      </c>
      <c r="D247" s="1">
        <v>8.5259999999999998</v>
      </c>
      <c r="E247" s="1">
        <v>9.6319999999999997</v>
      </c>
      <c r="F247" s="1">
        <v>9.8949999999999996</v>
      </c>
      <c r="G247" s="1">
        <v>9.5619999999999994</v>
      </c>
      <c r="H247" s="1">
        <v>10.541</v>
      </c>
      <c r="I247" s="1">
        <v>11.506</v>
      </c>
      <c r="J247" s="1">
        <v>11.901</v>
      </c>
      <c r="K247" s="1">
        <v>12.784000000000001</v>
      </c>
      <c r="L247" s="1">
        <v>13.772</v>
      </c>
      <c r="M247" s="1">
        <v>14.276999999999999</v>
      </c>
      <c r="N247" s="1">
        <v>16.576000000000001</v>
      </c>
      <c r="O247" s="1">
        <v>16.524000000000001</v>
      </c>
      <c r="P247" s="1">
        <v>15.496</v>
      </c>
      <c r="Q247" s="1">
        <v>13.722</v>
      </c>
      <c r="R247" s="1">
        <v>11.435</v>
      </c>
      <c r="S247" s="1">
        <v>9.51</v>
      </c>
      <c r="T247" s="1">
        <v>8.2029999999999994</v>
      </c>
      <c r="AD247">
        <f t="shared" si="19"/>
        <v>76.017846196306252</v>
      </c>
      <c r="AH247">
        <f t="shared" si="15"/>
        <v>2.4479037242054403E-2</v>
      </c>
      <c r="AI247">
        <f t="shared" si="16"/>
        <v>1.1339623542122993E-3</v>
      </c>
      <c r="AK247">
        <f t="shared" si="17"/>
        <v>1.9531694507369035</v>
      </c>
      <c r="AL247">
        <f t="shared" si="18"/>
        <v>-6.782037271571272</v>
      </c>
    </row>
    <row r="248" spans="1:38" x14ac:dyDescent="0.25">
      <c r="A248" s="1">
        <v>65</v>
      </c>
      <c r="B248" s="5">
        <v>6.8630000000000004</v>
      </c>
      <c r="C248" s="1">
        <v>7.2889999999999997</v>
      </c>
      <c r="D248" s="1">
        <v>8.3000000000000007</v>
      </c>
      <c r="E248" s="1">
        <v>9.3810000000000002</v>
      </c>
      <c r="F248" s="1">
        <v>9.6370000000000005</v>
      </c>
      <c r="G248" s="1">
        <v>9.3149999999999995</v>
      </c>
      <c r="H248" s="1">
        <v>10.276999999999999</v>
      </c>
      <c r="I248" s="1">
        <v>11.2</v>
      </c>
      <c r="J248" s="1">
        <v>11.569000000000001</v>
      </c>
      <c r="K248" s="1">
        <v>12.441000000000001</v>
      </c>
      <c r="L248" s="1">
        <v>13.403</v>
      </c>
      <c r="M248" s="1">
        <v>13.933</v>
      </c>
      <c r="N248" s="1">
        <v>16.106999999999999</v>
      </c>
      <c r="O248" s="1">
        <v>16.128</v>
      </c>
      <c r="P248" s="1">
        <v>15.116</v>
      </c>
      <c r="Q248" s="1">
        <v>13.298</v>
      </c>
      <c r="R248" s="1">
        <v>11.132</v>
      </c>
      <c r="S248" s="1">
        <v>9.2240000000000002</v>
      </c>
      <c r="T248" s="1">
        <v>7.984</v>
      </c>
      <c r="AD248">
        <f t="shared" si="19"/>
        <v>195.30673140477151</v>
      </c>
      <c r="AH248">
        <f t="shared" si="15"/>
        <v>2.5118954980568476E-2</v>
      </c>
      <c r="AI248">
        <f t="shared" si="16"/>
        <v>1.1418153263459618E-3</v>
      </c>
      <c r="AK248">
        <f t="shared" si="17"/>
        <v>1.9261446639264976</v>
      </c>
      <c r="AL248">
        <f t="shared" si="18"/>
        <v>-6.77513589155524</v>
      </c>
    </row>
    <row r="249" spans="1:38" x14ac:dyDescent="0.25">
      <c r="A249" s="1">
        <v>66</v>
      </c>
      <c r="B249" s="5">
        <v>6.6829999999999998</v>
      </c>
      <c r="C249" s="1">
        <v>7.1029999999999998</v>
      </c>
      <c r="D249" s="1">
        <v>8.0850000000000009</v>
      </c>
      <c r="E249" s="1">
        <v>9.1379999999999999</v>
      </c>
      <c r="F249" s="1">
        <v>9.391</v>
      </c>
      <c r="G249" s="1">
        <v>9.0719999999999992</v>
      </c>
      <c r="H249" s="1">
        <v>10.013</v>
      </c>
      <c r="I249" s="1">
        <v>10.907</v>
      </c>
      <c r="J249" s="1">
        <v>11.25</v>
      </c>
      <c r="K249" s="1">
        <v>12.099</v>
      </c>
      <c r="L249" s="1">
        <v>13.065</v>
      </c>
      <c r="M249" s="1">
        <v>13.583</v>
      </c>
      <c r="N249" s="1">
        <v>15.755000000000001</v>
      </c>
      <c r="O249" s="1">
        <v>15.725</v>
      </c>
      <c r="P249" s="1">
        <v>14.765000000000001</v>
      </c>
      <c r="Q249" s="1">
        <v>12.943</v>
      </c>
      <c r="R249" s="1">
        <v>10.798</v>
      </c>
      <c r="S249" s="1">
        <v>8.9629999999999992</v>
      </c>
      <c r="T249" s="1">
        <v>7.7750000000000004</v>
      </c>
      <c r="AD249">
        <f t="shared" si="19"/>
        <v>249.95593199579375</v>
      </c>
      <c r="AH249">
        <f t="shared" si="15"/>
        <v>2.5761447054293257E-2</v>
      </c>
      <c r="AI249">
        <f t="shared" si="16"/>
        <v>1.1496998903256627E-3</v>
      </c>
      <c r="AK249">
        <f t="shared" si="17"/>
        <v>1.899566988528933</v>
      </c>
      <c r="AL249">
        <f t="shared" si="18"/>
        <v>-6.7682543355984581</v>
      </c>
    </row>
    <row r="250" spans="1:38" x14ac:dyDescent="0.25">
      <c r="A250" s="1">
        <v>67</v>
      </c>
      <c r="B250" s="5">
        <v>6.5110000000000001</v>
      </c>
      <c r="C250" s="1">
        <v>6.9219999999999997</v>
      </c>
      <c r="D250" s="1">
        <v>7.8780000000000001</v>
      </c>
      <c r="E250" s="1">
        <v>8.9019999999999992</v>
      </c>
      <c r="F250" s="1">
        <v>9.1639999999999997</v>
      </c>
      <c r="G250" s="1">
        <v>8.8339999999999996</v>
      </c>
      <c r="H250" s="1">
        <v>9.76</v>
      </c>
      <c r="I250" s="1">
        <v>10.651</v>
      </c>
      <c r="J250" s="1">
        <v>10.955</v>
      </c>
      <c r="K250" s="1">
        <v>11.802</v>
      </c>
      <c r="L250" s="1">
        <v>12.72</v>
      </c>
      <c r="M250" s="1">
        <v>13.23</v>
      </c>
      <c r="N250" s="1">
        <v>15.430999999999999</v>
      </c>
      <c r="O250" s="1">
        <v>15.262</v>
      </c>
      <c r="P250" s="1">
        <v>14.429</v>
      </c>
      <c r="Q250" s="1">
        <v>12.624000000000001</v>
      </c>
      <c r="R250" s="1">
        <v>10.494999999999999</v>
      </c>
      <c r="S250" s="1">
        <v>8.7829999999999995</v>
      </c>
      <c r="T250" s="1">
        <v>7.5919999999999996</v>
      </c>
      <c r="AD250">
        <f t="shared" si="19"/>
        <v>189.72122497368815</v>
      </c>
      <c r="AH250">
        <f t="shared" si="15"/>
        <v>2.6406249401194695E-2</v>
      </c>
      <c r="AI250">
        <f t="shared" si="16"/>
        <v>1.1576128056227058E-3</v>
      </c>
      <c r="AK250">
        <f t="shared" si="17"/>
        <v>1.873493054254725</v>
      </c>
      <c r="AL250">
        <f t="shared" si="18"/>
        <v>-6.7613953204909212</v>
      </c>
    </row>
    <row r="251" spans="1:38" x14ac:dyDescent="0.25">
      <c r="A251" s="1">
        <v>68</v>
      </c>
      <c r="B251" s="5">
        <v>6.3440000000000003</v>
      </c>
      <c r="C251" s="1">
        <v>6.7519999999999998</v>
      </c>
      <c r="D251" s="1">
        <v>7.68</v>
      </c>
      <c r="E251" s="1">
        <v>8.6769999999999996</v>
      </c>
      <c r="F251" s="1">
        <v>8.9339999999999993</v>
      </c>
      <c r="G251" s="1">
        <v>8.6159999999999997</v>
      </c>
      <c r="H251" s="1">
        <v>9.5129999999999999</v>
      </c>
      <c r="I251" s="1">
        <v>10.391</v>
      </c>
      <c r="J251" s="1">
        <v>10.689</v>
      </c>
      <c r="K251" s="1">
        <v>11.526999999999999</v>
      </c>
      <c r="L251" s="1">
        <v>12.414999999999999</v>
      </c>
      <c r="M251" s="1">
        <v>12.898999999999999</v>
      </c>
      <c r="N251" s="1">
        <v>15.132999999999999</v>
      </c>
      <c r="O251" s="1">
        <v>14.794</v>
      </c>
      <c r="P251" s="1">
        <v>14.076000000000001</v>
      </c>
      <c r="Q251" s="1">
        <v>12.372999999999999</v>
      </c>
      <c r="R251" s="1">
        <v>10.265000000000001</v>
      </c>
      <c r="S251" s="1">
        <v>8.5960000000000001</v>
      </c>
      <c r="T251" s="1">
        <v>7.42</v>
      </c>
      <c r="AD251">
        <f t="shared" si="19"/>
        <v>69.982122187994904</v>
      </c>
      <c r="AH251">
        <f t="shared" si="15"/>
        <v>2.7053099179241962E-2</v>
      </c>
      <c r="AI251">
        <f t="shared" si="16"/>
        <v>1.1655508466800865E-3</v>
      </c>
      <c r="AK251">
        <f t="shared" si="17"/>
        <v>1.8475094843325468</v>
      </c>
      <c r="AL251">
        <f t="shared" si="18"/>
        <v>-6.7545614739449293</v>
      </c>
    </row>
    <row r="252" spans="1:38" x14ac:dyDescent="0.25">
      <c r="A252" s="1">
        <v>69</v>
      </c>
      <c r="B252" s="5">
        <v>6.1849999999999996</v>
      </c>
      <c r="C252" s="1">
        <v>6.5860000000000003</v>
      </c>
      <c r="D252" s="1">
        <v>7.4889999999999999</v>
      </c>
      <c r="E252" s="1">
        <v>8.4580000000000002</v>
      </c>
      <c r="F252" s="1">
        <v>8.7170000000000005</v>
      </c>
      <c r="G252" s="1">
        <v>8.4049999999999994</v>
      </c>
      <c r="H252" s="1">
        <v>9.2789999999999999</v>
      </c>
      <c r="I252" s="1">
        <v>10.134</v>
      </c>
      <c r="J252" s="1">
        <v>10.426</v>
      </c>
      <c r="K252" s="1">
        <v>11.253</v>
      </c>
      <c r="L252" s="1">
        <v>12.108000000000001</v>
      </c>
      <c r="M252" s="1">
        <v>12.577</v>
      </c>
      <c r="N252" s="1">
        <v>14.673</v>
      </c>
      <c r="O252" s="1">
        <v>14.448</v>
      </c>
      <c r="P252" s="1">
        <v>13.708</v>
      </c>
      <c r="Q252" s="1">
        <v>12.103999999999999</v>
      </c>
      <c r="R252" s="1">
        <v>10.010999999999999</v>
      </c>
      <c r="S252" s="1">
        <v>8.39</v>
      </c>
      <c r="T252" s="1">
        <v>7.2270000000000003</v>
      </c>
      <c r="AD252">
        <f t="shared" si="19"/>
        <v>0.82620253471604732</v>
      </c>
      <c r="AH252">
        <f t="shared" si="15"/>
        <v>2.7701734945092111E-2</v>
      </c>
      <c r="AI252">
        <f t="shared" si="16"/>
        <v>1.1735108051052834E-3</v>
      </c>
      <c r="AK252">
        <f t="shared" si="17"/>
        <v>1.8221270058444512</v>
      </c>
      <c r="AL252">
        <f t="shared" si="18"/>
        <v>-6.747755335126933</v>
      </c>
    </row>
    <row r="253" spans="1:38" x14ac:dyDescent="0.25">
      <c r="A253" s="1">
        <v>70</v>
      </c>
      <c r="B253" s="5">
        <v>6.0369999999999999</v>
      </c>
      <c r="C253" s="1">
        <v>6.4269999999999996</v>
      </c>
      <c r="D253" s="1">
        <v>7.3079999999999998</v>
      </c>
      <c r="E253" s="1">
        <v>8.2530000000000001</v>
      </c>
      <c r="F253" s="1">
        <v>8.51</v>
      </c>
      <c r="G253" s="1">
        <v>8.1969999999999992</v>
      </c>
      <c r="H253" s="1">
        <v>9.0519999999999996</v>
      </c>
      <c r="I253" s="1">
        <v>9.8840000000000003</v>
      </c>
      <c r="J253" s="1">
        <v>10.144</v>
      </c>
      <c r="K253" s="1">
        <v>10.975</v>
      </c>
      <c r="L253" s="1">
        <v>11.776</v>
      </c>
      <c r="M253" s="1">
        <v>12.278</v>
      </c>
      <c r="N253" s="1">
        <v>14.192</v>
      </c>
      <c r="O253" s="1">
        <v>14.189</v>
      </c>
      <c r="P253" s="1">
        <v>13.336</v>
      </c>
      <c r="Q253" s="1">
        <v>11.808999999999999</v>
      </c>
      <c r="R253" s="1">
        <v>9.7929999999999993</v>
      </c>
      <c r="S253" s="1">
        <v>8.2200000000000006</v>
      </c>
      <c r="T253" s="1">
        <v>7.0179999999999998</v>
      </c>
      <c r="AD253">
        <f t="shared" si="19"/>
        <v>45.835099614212517</v>
      </c>
      <c r="AH253">
        <f t="shared" si="15"/>
        <v>2.8351896830071034E-2</v>
      </c>
      <c r="AI253">
        <f t="shared" si="16"/>
        <v>1.1814894918298689E-3</v>
      </c>
      <c r="AK253">
        <f t="shared" si="17"/>
        <v>1.797907199814289</v>
      </c>
      <c r="AL253">
        <f t="shared" si="18"/>
        <v>-6.7409793552999533</v>
      </c>
    </row>
    <row r="254" spans="1:38" x14ac:dyDescent="0.25">
      <c r="A254" s="1">
        <v>71</v>
      </c>
      <c r="B254" s="5">
        <v>5.8920000000000003</v>
      </c>
      <c r="C254" s="1">
        <v>6.2690000000000001</v>
      </c>
      <c r="D254" s="1">
        <v>7.1319999999999997</v>
      </c>
      <c r="E254" s="1">
        <v>8.0570000000000004</v>
      </c>
      <c r="F254" s="1">
        <v>8.3109999999999999</v>
      </c>
      <c r="G254" s="1">
        <v>8.0009999999999994</v>
      </c>
      <c r="H254" s="1">
        <v>8.8379999999999992</v>
      </c>
      <c r="I254" s="1">
        <v>9.6649999999999991</v>
      </c>
      <c r="J254" s="1">
        <v>9.8930000000000007</v>
      </c>
      <c r="K254" s="1">
        <v>10.709</v>
      </c>
      <c r="L254" s="1">
        <v>11.488</v>
      </c>
      <c r="M254" s="1">
        <v>12.048999999999999</v>
      </c>
      <c r="N254" s="1">
        <v>13.792999999999999</v>
      </c>
      <c r="O254" s="1">
        <v>13.914999999999999</v>
      </c>
      <c r="P254" s="1">
        <v>12.983000000000001</v>
      </c>
      <c r="Q254" s="1">
        <v>11.458</v>
      </c>
      <c r="R254" s="1">
        <v>9.5860000000000003</v>
      </c>
      <c r="S254" s="1">
        <v>8.0060000000000002</v>
      </c>
      <c r="T254" s="1">
        <v>6.82</v>
      </c>
      <c r="AD254">
        <f t="shared" si="19"/>
        <v>163.62784102075884</v>
      </c>
      <c r="AH254">
        <f t="shared" si="15"/>
        <v>2.9003326713185628E-2</v>
      </c>
      <c r="AI254">
        <f t="shared" si="16"/>
        <v>1.1894837392326879E-3</v>
      </c>
      <c r="AK254">
        <f t="shared" si="17"/>
        <v>1.7735954986003839</v>
      </c>
      <c r="AL254">
        <f t="shared" si="18"/>
        <v>-6.7342358985688513</v>
      </c>
    </row>
    <row r="255" spans="1:38" x14ac:dyDescent="0.25">
      <c r="A255" s="1">
        <v>72</v>
      </c>
      <c r="B255" s="5">
        <v>5.7489999999999997</v>
      </c>
      <c r="C255" s="1">
        <v>6.1230000000000002</v>
      </c>
      <c r="D255" s="1">
        <v>6.9619999999999997</v>
      </c>
      <c r="E255" s="1">
        <v>7.8650000000000002</v>
      </c>
      <c r="F255" s="1">
        <v>8.1120000000000001</v>
      </c>
      <c r="G255" s="1">
        <v>7.8179999999999996</v>
      </c>
      <c r="H255" s="1">
        <v>8.6329999999999991</v>
      </c>
      <c r="I255" s="1">
        <v>9.452</v>
      </c>
      <c r="J255" s="1">
        <v>9.6690000000000005</v>
      </c>
      <c r="K255" s="1">
        <v>10.462</v>
      </c>
      <c r="L255" s="1">
        <v>11.188000000000001</v>
      </c>
      <c r="M255" s="1">
        <v>11.756</v>
      </c>
      <c r="N255" s="1">
        <v>13.624000000000001</v>
      </c>
      <c r="O255" s="1">
        <v>13.597</v>
      </c>
      <c r="P255" s="1">
        <v>12.7</v>
      </c>
      <c r="Q255" s="1">
        <v>11.173</v>
      </c>
      <c r="R255" s="1">
        <v>9.3290000000000006</v>
      </c>
      <c r="S255" s="1">
        <v>7.7809999999999997</v>
      </c>
      <c r="T255" s="1">
        <v>6.6890000000000001</v>
      </c>
      <c r="AD255">
        <f t="shared" si="19"/>
        <v>245.9063235342353</v>
      </c>
      <c r="AH255">
        <f t="shared" si="15"/>
        <v>2.9655768390904433E-2</v>
      </c>
      <c r="AI255">
        <f t="shared" si="16"/>
        <v>1.1974904032233801E-3</v>
      </c>
      <c r="AK255">
        <f t="shared" si="17"/>
        <v>1.7490259266411539</v>
      </c>
      <c r="AL255">
        <f t="shared" si="18"/>
        <v>-6.7275272427210195</v>
      </c>
    </row>
    <row r="256" spans="1:38" x14ac:dyDescent="0.25">
      <c r="A256" s="1">
        <v>73</v>
      </c>
      <c r="B256" s="5">
        <v>5.6150000000000002</v>
      </c>
      <c r="C256" s="1">
        <v>5.9820000000000002</v>
      </c>
      <c r="D256" s="1">
        <v>6.7939999999999996</v>
      </c>
      <c r="E256" s="1">
        <v>7.6840000000000002</v>
      </c>
      <c r="F256" s="1">
        <v>7.9249999999999998</v>
      </c>
      <c r="G256" s="1">
        <v>7.6379999999999999</v>
      </c>
      <c r="H256" s="1">
        <v>8.4350000000000005</v>
      </c>
      <c r="I256" s="1">
        <v>9.2330000000000005</v>
      </c>
      <c r="J256" s="1">
        <v>9.468</v>
      </c>
      <c r="K256" s="1">
        <v>10.228</v>
      </c>
      <c r="L256" s="1">
        <v>10.94</v>
      </c>
      <c r="M256" s="1">
        <v>11.481999999999999</v>
      </c>
      <c r="N256" s="1">
        <v>13.38</v>
      </c>
      <c r="O256" s="1">
        <v>13.253</v>
      </c>
      <c r="P256" s="1">
        <v>12.483000000000001</v>
      </c>
      <c r="Q256" s="1">
        <v>10.907999999999999</v>
      </c>
      <c r="R256" s="1">
        <v>9.1140000000000008</v>
      </c>
      <c r="S256" s="1">
        <v>7.5860000000000003</v>
      </c>
      <c r="T256" s="1">
        <v>6.5609999999999999</v>
      </c>
      <c r="AD256">
        <f t="shared" si="19"/>
        <v>217.02408977841446</v>
      </c>
      <c r="AH256">
        <f t="shared" si="15"/>
        <v>3.0308967743447629E-2</v>
      </c>
      <c r="AI256">
        <f t="shared" si="16"/>
        <v>1.2055063652830649E-3</v>
      </c>
      <c r="AK256">
        <f t="shared" si="17"/>
        <v>1.7254415881904066</v>
      </c>
      <c r="AL256">
        <f t="shared" si="18"/>
        <v>-6.7208555801553587</v>
      </c>
    </row>
    <row r="257" spans="1:38" x14ac:dyDescent="0.25">
      <c r="A257" s="1">
        <v>74</v>
      </c>
      <c r="B257" s="5">
        <v>5.4820000000000002</v>
      </c>
      <c r="C257" s="1">
        <v>5.8440000000000003</v>
      </c>
      <c r="D257" s="1">
        <v>6.6349999999999998</v>
      </c>
      <c r="E257" s="1">
        <v>7.5069999999999997</v>
      </c>
      <c r="F257" s="1">
        <v>7.7510000000000003</v>
      </c>
      <c r="G257" s="1">
        <v>7.4610000000000003</v>
      </c>
      <c r="H257" s="1">
        <v>8.2449999999999992</v>
      </c>
      <c r="I257" s="1">
        <v>9.0169999999999995</v>
      </c>
      <c r="J257" s="1">
        <v>9.2550000000000008</v>
      </c>
      <c r="K257" s="1">
        <v>9.9740000000000002</v>
      </c>
      <c r="L257" s="1">
        <v>10.695</v>
      </c>
      <c r="M257" s="1">
        <v>11.185</v>
      </c>
      <c r="N257" s="1">
        <v>13.083</v>
      </c>
      <c r="O257" s="1">
        <v>12.869</v>
      </c>
      <c r="P257" s="1">
        <v>12.241</v>
      </c>
      <c r="Q257" s="1">
        <v>10.644</v>
      </c>
      <c r="R257" s="1">
        <v>8.8770000000000007</v>
      </c>
      <c r="S257" s="1">
        <v>7.423</v>
      </c>
      <c r="T257" s="1">
        <v>6.4260000000000002</v>
      </c>
      <c r="AD257">
        <f t="shared" si="19"/>
        <v>103.5353322711528</v>
      </c>
      <c r="AH257">
        <f t="shared" si="15"/>
        <v>3.0962672897331258E-2</v>
      </c>
      <c r="AI257">
        <f t="shared" si="16"/>
        <v>1.2135285344590594E-3</v>
      </c>
      <c r="AK257">
        <f t="shared" si="17"/>
        <v>1.7014699978805941</v>
      </c>
      <c r="AL257">
        <f t="shared" si="18"/>
        <v>-6.7142230188927297</v>
      </c>
    </row>
    <row r="258" spans="1:38" x14ac:dyDescent="0.25">
      <c r="A258" s="1">
        <v>75</v>
      </c>
      <c r="B258" s="5">
        <v>5.3550000000000004</v>
      </c>
      <c r="C258" s="1">
        <v>5.7130000000000001</v>
      </c>
      <c r="D258" s="1">
        <v>6.4889999999999999</v>
      </c>
      <c r="E258" s="1">
        <v>7.3360000000000003</v>
      </c>
      <c r="F258" s="1">
        <v>7.57</v>
      </c>
      <c r="G258" s="1">
        <v>7.2960000000000003</v>
      </c>
      <c r="H258" s="1">
        <v>8.0570000000000004</v>
      </c>
      <c r="I258" s="1">
        <v>8.8190000000000008</v>
      </c>
      <c r="J258" s="1">
        <v>9.048</v>
      </c>
      <c r="K258" s="1">
        <v>9.7430000000000003</v>
      </c>
      <c r="L258" s="1">
        <v>10.465999999999999</v>
      </c>
      <c r="M258" s="1">
        <v>10.936999999999999</v>
      </c>
      <c r="N258" s="1">
        <v>12.701000000000001</v>
      </c>
      <c r="O258" s="1">
        <v>12.507999999999999</v>
      </c>
      <c r="P258" s="1">
        <v>11.951000000000001</v>
      </c>
      <c r="Q258" s="1">
        <v>10.476000000000001</v>
      </c>
      <c r="R258" s="1">
        <v>8.6790000000000003</v>
      </c>
      <c r="S258" s="1">
        <v>7.2670000000000003</v>
      </c>
      <c r="T258" s="1">
        <v>6.2709999999999999</v>
      </c>
      <c r="AD258">
        <f t="shared" si="19"/>
        <v>9.7810912844063367</v>
      </c>
      <c r="AH258">
        <f t="shared" si="15"/>
        <v>3.1616634383916389E-2</v>
      </c>
      <c r="AI258">
        <f t="shared" si="16"/>
        <v>1.2215538493105691E-3</v>
      </c>
      <c r="AK258">
        <f t="shared" si="17"/>
        <v>1.6780307038997122</v>
      </c>
      <c r="AL258">
        <f t="shared" si="18"/>
        <v>-6.7076315836613691</v>
      </c>
    </row>
    <row r="259" spans="1:38" x14ac:dyDescent="0.25">
      <c r="A259" s="1">
        <v>76</v>
      </c>
      <c r="B259" s="5">
        <v>5.2359999999999998</v>
      </c>
      <c r="C259" s="1">
        <v>5.5819999999999999</v>
      </c>
      <c r="D259" s="1">
        <v>6.3410000000000002</v>
      </c>
      <c r="E259" s="1">
        <v>7.173</v>
      </c>
      <c r="F259" s="1">
        <v>7.4029999999999996</v>
      </c>
      <c r="G259" s="1">
        <v>7.14</v>
      </c>
      <c r="H259" s="1">
        <v>7.875</v>
      </c>
      <c r="I259" s="1">
        <v>8.6430000000000007</v>
      </c>
      <c r="J259" s="1">
        <v>8.8559999999999999</v>
      </c>
      <c r="K259" s="1">
        <v>9.5090000000000003</v>
      </c>
      <c r="L259" s="1">
        <v>10.212</v>
      </c>
      <c r="M259" s="1">
        <v>10.718999999999999</v>
      </c>
      <c r="N259" s="1">
        <v>12.35</v>
      </c>
      <c r="O259" s="1">
        <v>12.298</v>
      </c>
      <c r="P259" s="1">
        <v>11.651</v>
      </c>
      <c r="Q259" s="1">
        <v>10.252000000000001</v>
      </c>
      <c r="R259" s="1">
        <v>8.4860000000000007</v>
      </c>
      <c r="S259" s="1">
        <v>7.1230000000000002</v>
      </c>
      <c r="T259" s="1">
        <v>6.1289999999999996</v>
      </c>
      <c r="AD259">
        <f t="shared" si="19"/>
        <v>21.958583611555284</v>
      </c>
      <c r="AH259">
        <f t="shared" si="15"/>
        <v>3.2270605293719459E-2</v>
      </c>
      <c r="AI259">
        <f t="shared" si="16"/>
        <v>1.2295792798023614E-3</v>
      </c>
      <c r="AK259">
        <f t="shared" si="17"/>
        <v>1.6555578480476534</v>
      </c>
      <c r="AL259">
        <f t="shared" si="18"/>
        <v>-6.701083217051063</v>
      </c>
    </row>
    <row r="260" spans="1:38" x14ac:dyDescent="0.25">
      <c r="A260" s="1">
        <v>77</v>
      </c>
      <c r="B260" s="5">
        <v>5.1189999999999998</v>
      </c>
      <c r="C260" s="1">
        <v>5.4619999999999997</v>
      </c>
      <c r="D260" s="1">
        <v>6.1980000000000004</v>
      </c>
      <c r="E260" s="1">
        <v>7.0179999999999998</v>
      </c>
      <c r="F260" s="1">
        <v>7.2430000000000003</v>
      </c>
      <c r="G260" s="1">
        <v>6.992</v>
      </c>
      <c r="H260" s="1">
        <v>7.7009999999999996</v>
      </c>
      <c r="I260" s="1">
        <v>8.4559999999999995</v>
      </c>
      <c r="J260" s="1">
        <v>8.6790000000000003</v>
      </c>
      <c r="K260" s="1">
        <v>9.2959999999999994</v>
      </c>
      <c r="L260" s="1">
        <v>9.9949999999999992</v>
      </c>
      <c r="M260" s="1">
        <v>10.484999999999999</v>
      </c>
      <c r="N260" s="1">
        <v>12.11</v>
      </c>
      <c r="O260" s="1">
        <v>12.042</v>
      </c>
      <c r="P260" s="1">
        <v>11.356999999999999</v>
      </c>
      <c r="Q260" s="1">
        <v>10.028</v>
      </c>
      <c r="R260" s="1">
        <v>8.3209999999999997</v>
      </c>
      <c r="S260" s="1">
        <v>6.9829999999999997</v>
      </c>
      <c r="T260" s="1">
        <v>5.9889999999999999</v>
      </c>
      <c r="AD260">
        <f t="shared" si="19"/>
        <v>128.87187896640205</v>
      </c>
      <c r="AH260">
        <f t="shared" ref="AH260:AH323" si="20" xml:space="preserve"> $W$18*(1-COS(RADIANS(A260))) + $W$19*(1-SQRT(1-($W$18/$W$19)^2*SIN(RADIANS(A260))^2))</f>
        <v>3.292434142624745E-2</v>
      </c>
      <c r="AI260">
        <f t="shared" ref="AI260:AI323" si="21">($AF$5+(((PI()*$W$19*$W$19)/4)*AH260))</f>
        <v>1.237601829143518E-3</v>
      </c>
      <c r="AK260">
        <f t="shared" ref="AK260:AK323" si="22">LN(B260)</f>
        <v>1.6329591074754461</v>
      </c>
      <c r="AL260">
        <f t="shared" ref="AL260:AL323" si="23">LN(AI260)</f>
        <v>-6.6945797807301703</v>
      </c>
    </row>
    <row r="261" spans="1:38" x14ac:dyDescent="0.25">
      <c r="A261" s="1">
        <v>78</v>
      </c>
      <c r="B261" s="5">
        <v>5.0039999999999996</v>
      </c>
      <c r="C261" s="1">
        <v>5.3440000000000003</v>
      </c>
      <c r="D261" s="1">
        <v>6.0670000000000002</v>
      </c>
      <c r="E261" s="1">
        <v>6.8620000000000001</v>
      </c>
      <c r="F261" s="1">
        <v>7.085</v>
      </c>
      <c r="G261" s="1">
        <v>6.8390000000000004</v>
      </c>
      <c r="H261" s="1">
        <v>7.5339999999999998</v>
      </c>
      <c r="I261" s="1">
        <v>8.2579999999999991</v>
      </c>
      <c r="J261" s="1">
        <v>8.5060000000000002</v>
      </c>
      <c r="K261" s="1">
        <v>9.1129999999999995</v>
      </c>
      <c r="L261" s="1">
        <v>9.7759999999999998</v>
      </c>
      <c r="M261" s="1">
        <v>10.24</v>
      </c>
      <c r="N261" s="1">
        <v>11.888999999999999</v>
      </c>
      <c r="O261" s="1">
        <v>11.824999999999999</v>
      </c>
      <c r="P261" s="1">
        <v>11.13</v>
      </c>
      <c r="Q261" s="1">
        <v>9.7949999999999999</v>
      </c>
      <c r="R261" s="1">
        <v>8.1509999999999998</v>
      </c>
      <c r="S261" s="1">
        <v>6.8449999999999998</v>
      </c>
      <c r="T261" s="1">
        <v>5.8710000000000004</v>
      </c>
      <c r="AD261">
        <f t="shared" ref="AD261:AD324" si="24">125*(1-COS(A261))</f>
        <v>232.22538665562348</v>
      </c>
      <c r="AH261">
        <f t="shared" si="20"/>
        <v>3.3577601435129459E-2</v>
      </c>
      <c r="AI261">
        <f t="shared" si="21"/>
        <v>1.2456185355684702E-3</v>
      </c>
      <c r="AK261">
        <f t="shared" si="22"/>
        <v>1.6102375926046646</v>
      </c>
      <c r="AL261">
        <f t="shared" si="23"/>
        <v>-6.6881230567198875</v>
      </c>
    </row>
    <row r="262" spans="1:38" x14ac:dyDescent="0.25">
      <c r="A262" s="1">
        <v>79</v>
      </c>
      <c r="B262" s="5">
        <v>4.8940000000000001</v>
      </c>
      <c r="C262" s="1">
        <v>5.2329999999999997</v>
      </c>
      <c r="D262" s="1">
        <v>5.931</v>
      </c>
      <c r="E262" s="1">
        <v>6.7229999999999999</v>
      </c>
      <c r="F262" s="1">
        <v>6.931</v>
      </c>
      <c r="G262" s="1">
        <v>6.7009999999999996</v>
      </c>
      <c r="H262" s="1">
        <v>7.38</v>
      </c>
      <c r="I262" s="1">
        <v>8.0809999999999995</v>
      </c>
      <c r="J262" s="1">
        <v>8.3379999999999992</v>
      </c>
      <c r="K262" s="1">
        <v>8.9260000000000002</v>
      </c>
      <c r="L262" s="1">
        <v>9.5679999999999996</v>
      </c>
      <c r="M262" s="1">
        <v>10.016</v>
      </c>
      <c r="N262" s="1">
        <v>11.728999999999999</v>
      </c>
      <c r="O262" s="1">
        <v>11.561</v>
      </c>
      <c r="P262" s="1">
        <v>10.911</v>
      </c>
      <c r="Q262" s="1">
        <v>9.5719999999999992</v>
      </c>
      <c r="R262" s="1">
        <v>8.0079999999999991</v>
      </c>
      <c r="S262" s="1">
        <v>6.6870000000000003</v>
      </c>
      <c r="T262" s="1">
        <v>5.7309999999999999</v>
      </c>
      <c r="AD262">
        <f t="shared" si="24"/>
        <v>236.99636834887039</v>
      </c>
      <c r="AH262">
        <f t="shared" si="20"/>
        <v>3.4230146968325152E-2</v>
      </c>
      <c r="AI262">
        <f t="shared" si="21"/>
        <v>1.2536264740576125E-3</v>
      </c>
      <c r="AK262">
        <f t="shared" si="22"/>
        <v>1.58800996502048</v>
      </c>
      <c r="AL262">
        <f t="shared" si="23"/>
        <v>-6.6817147487204283</v>
      </c>
    </row>
    <row r="263" spans="1:38" x14ac:dyDescent="0.25">
      <c r="A263" s="1">
        <v>80</v>
      </c>
      <c r="B263" s="5">
        <v>4.79</v>
      </c>
      <c r="C263" s="1">
        <v>5.125</v>
      </c>
      <c r="D263" s="1">
        <v>5.8150000000000004</v>
      </c>
      <c r="E263" s="1">
        <v>6.5830000000000002</v>
      </c>
      <c r="F263" s="1">
        <v>6.7910000000000004</v>
      </c>
      <c r="G263" s="1">
        <v>6.5670000000000002</v>
      </c>
      <c r="H263" s="1">
        <v>7.2249999999999996</v>
      </c>
      <c r="I263" s="1">
        <v>7.9139999999999997</v>
      </c>
      <c r="J263" s="1">
        <v>8.1489999999999991</v>
      </c>
      <c r="K263" s="1">
        <v>8.7360000000000007</v>
      </c>
      <c r="L263" s="1">
        <v>9.3930000000000007</v>
      </c>
      <c r="M263" s="1">
        <v>9.7880000000000003</v>
      </c>
      <c r="N263" s="1">
        <v>11.494999999999999</v>
      </c>
      <c r="O263" s="1">
        <v>11.263</v>
      </c>
      <c r="P263" s="1">
        <v>10.718</v>
      </c>
      <c r="Q263" s="1">
        <v>9.3170000000000002</v>
      </c>
      <c r="R263" s="1">
        <v>7.8330000000000002</v>
      </c>
      <c r="S263" s="1">
        <v>6.53</v>
      </c>
      <c r="T263" s="1">
        <v>5.6210000000000004</v>
      </c>
      <c r="AD263">
        <f t="shared" si="24"/>
        <v>138.79840547988096</v>
      </c>
      <c r="AH263">
        <f t="shared" si="20"/>
        <v>3.488174280319975E-2</v>
      </c>
      <c r="AI263">
        <f t="shared" si="21"/>
        <v>1.2616227579949238E-3</v>
      </c>
      <c r="AK263">
        <f t="shared" si="22"/>
        <v>1.5665304114228238</v>
      </c>
      <c r="AL263">
        <f t="shared" si="23"/>
        <v>-6.6753564834840722</v>
      </c>
    </row>
    <row r="264" spans="1:38" x14ac:dyDescent="0.25">
      <c r="A264" s="1">
        <v>81</v>
      </c>
      <c r="B264" s="5">
        <v>4.694</v>
      </c>
      <c r="C264" s="1">
        <v>5.016</v>
      </c>
      <c r="D264" s="1">
        <v>5.6959999999999997</v>
      </c>
      <c r="E264" s="1">
        <v>6.4530000000000003</v>
      </c>
      <c r="F264" s="1">
        <v>6.649</v>
      </c>
      <c r="G264" s="1">
        <v>6.4340000000000002</v>
      </c>
      <c r="H264" s="1">
        <v>7.0789999999999997</v>
      </c>
      <c r="I264" s="1">
        <v>7.7629999999999999</v>
      </c>
      <c r="J264" s="1">
        <v>7.9729999999999999</v>
      </c>
      <c r="K264" s="1">
        <v>8.5489999999999995</v>
      </c>
      <c r="L264" s="1">
        <v>9.1859999999999999</v>
      </c>
      <c r="M264" s="1">
        <v>9.6069999999999993</v>
      </c>
      <c r="N264" s="1">
        <v>11.241</v>
      </c>
      <c r="O264" s="1">
        <v>10.981</v>
      </c>
      <c r="P264" s="1">
        <v>10.505000000000001</v>
      </c>
      <c r="Q264" s="1">
        <v>9.1620000000000008</v>
      </c>
      <c r="R264" s="1">
        <v>7.6189999999999998</v>
      </c>
      <c r="S264" s="1">
        <v>6.3879999999999999</v>
      </c>
      <c r="T264" s="1">
        <v>5.5010000000000003</v>
      </c>
      <c r="AD264">
        <f t="shared" si="24"/>
        <v>27.914252247296101</v>
      </c>
      <c r="AH264">
        <f t="shared" si="20"/>
        <v>3.5532156976266625E-2</v>
      </c>
      <c r="AI264">
        <f t="shared" si="21"/>
        <v>1.2696045407601488E-3</v>
      </c>
      <c r="AK264">
        <f t="shared" si="22"/>
        <v>1.5462850974288318</v>
      </c>
      <c r="AL264">
        <f t="shared" si="23"/>
        <v>-6.6690498122303126</v>
      </c>
    </row>
    <row r="265" spans="1:38" x14ac:dyDescent="0.25">
      <c r="A265" s="1">
        <v>82</v>
      </c>
      <c r="B265" s="5">
        <v>4.5979999999999999</v>
      </c>
      <c r="C265" s="1">
        <v>4.9119999999999999</v>
      </c>
      <c r="D265" s="1">
        <v>5.5839999999999996</v>
      </c>
      <c r="E265" s="1">
        <v>6.31</v>
      </c>
      <c r="F265" s="1">
        <v>6.5170000000000003</v>
      </c>
      <c r="G265" s="1">
        <v>6.3019999999999996</v>
      </c>
      <c r="H265" s="1">
        <v>6.9420000000000002</v>
      </c>
      <c r="I265" s="1">
        <v>7.6</v>
      </c>
      <c r="J265" s="1">
        <v>7.8220000000000001</v>
      </c>
      <c r="K265" s="1">
        <v>8.3870000000000005</v>
      </c>
      <c r="L265" s="1">
        <v>8.9830000000000005</v>
      </c>
      <c r="M265" s="1">
        <v>9.4269999999999996</v>
      </c>
      <c r="N265" s="1">
        <v>10.981</v>
      </c>
      <c r="O265" s="1">
        <v>10.759</v>
      </c>
      <c r="P265" s="1">
        <v>10.3</v>
      </c>
      <c r="Q265" s="1">
        <v>8.9960000000000004</v>
      </c>
      <c r="R265" s="1">
        <v>7.4329999999999998</v>
      </c>
      <c r="S265" s="1">
        <v>6.2670000000000003</v>
      </c>
      <c r="T265" s="1">
        <v>5.4050000000000002</v>
      </c>
      <c r="AD265">
        <f t="shared" si="24"/>
        <v>6.2902877646821009</v>
      </c>
      <c r="AH265">
        <f t="shared" si="20"/>
        <v>3.618116090740911E-2</v>
      </c>
      <c r="AI265">
        <f t="shared" si="21"/>
        <v>1.2775690172532274E-3</v>
      </c>
      <c r="AK265">
        <f t="shared" si="22"/>
        <v>1.5256214263409897</v>
      </c>
      <c r="AL265">
        <f t="shared" si="23"/>
        <v>-6.6627962120985806</v>
      </c>
    </row>
    <row r="266" spans="1:38" x14ac:dyDescent="0.25">
      <c r="A266" s="1">
        <v>83</v>
      </c>
      <c r="B266" s="5">
        <v>4.4989999999999997</v>
      </c>
      <c r="C266" s="1">
        <v>4.8019999999999996</v>
      </c>
      <c r="D266" s="1">
        <v>5.4690000000000003</v>
      </c>
      <c r="E266" s="1">
        <v>6.1740000000000004</v>
      </c>
      <c r="F266" s="1">
        <v>6.3879999999999999</v>
      </c>
      <c r="G266" s="1">
        <v>6.1779999999999999</v>
      </c>
      <c r="H266" s="1">
        <v>6.8109999999999999</v>
      </c>
      <c r="I266" s="1">
        <v>7.4379999999999997</v>
      </c>
      <c r="J266" s="1">
        <v>7.6660000000000004</v>
      </c>
      <c r="K266" s="1">
        <v>8.24</v>
      </c>
      <c r="L266" s="1">
        <v>8.7959999999999994</v>
      </c>
      <c r="M266" s="1">
        <v>9.2430000000000003</v>
      </c>
      <c r="N266" s="1">
        <v>10.725</v>
      </c>
      <c r="O266" s="1">
        <v>10.611000000000001</v>
      </c>
      <c r="P266" s="1">
        <v>10.063000000000001</v>
      </c>
      <c r="Q266" s="1">
        <v>8.8480000000000008</v>
      </c>
      <c r="R266" s="1">
        <v>7.3490000000000002</v>
      </c>
      <c r="S266" s="1">
        <v>6.1630000000000003</v>
      </c>
      <c r="T266" s="1">
        <v>5.3120000000000003</v>
      </c>
      <c r="AD266">
        <f t="shared" si="24"/>
        <v>93.807485253332743</v>
      </c>
      <c r="AH266">
        <f t="shared" si="20"/>
        <v>3.6828529518405324E-2</v>
      </c>
      <c r="AI266">
        <f t="shared" si="21"/>
        <v>1.2855134253488146E-3</v>
      </c>
      <c r="AK266">
        <f t="shared" si="22"/>
        <v>1.5038551498590351</v>
      </c>
      <c r="AL266">
        <f t="shared" si="23"/>
        <v>-6.6565970876342844</v>
      </c>
    </row>
    <row r="267" spans="1:38" x14ac:dyDescent="0.25">
      <c r="A267" s="1">
        <v>84</v>
      </c>
      <c r="B267" s="5">
        <v>4.4020000000000001</v>
      </c>
      <c r="C267" s="1">
        <v>4.7050000000000001</v>
      </c>
      <c r="D267" s="1">
        <v>5.351</v>
      </c>
      <c r="E267" s="1">
        <v>6.0609999999999999</v>
      </c>
      <c r="F267" s="1">
        <v>6.258</v>
      </c>
      <c r="G267" s="1">
        <v>6.0490000000000004</v>
      </c>
      <c r="H267" s="1">
        <v>6.6710000000000003</v>
      </c>
      <c r="I267" s="1">
        <v>7.2839999999999998</v>
      </c>
      <c r="J267" s="1">
        <v>7.5129999999999999</v>
      </c>
      <c r="K267" s="1">
        <v>8.1159999999999997</v>
      </c>
      <c r="L267" s="1">
        <v>8.6329999999999991</v>
      </c>
      <c r="M267" s="1">
        <v>9.0519999999999996</v>
      </c>
      <c r="N267" s="1">
        <v>10.523999999999999</v>
      </c>
      <c r="O267" s="1">
        <v>10.491</v>
      </c>
      <c r="P267" s="1">
        <v>9.8130000000000006</v>
      </c>
      <c r="Q267" s="1">
        <v>8.6820000000000004</v>
      </c>
      <c r="R267" s="1">
        <v>7.1989999999999998</v>
      </c>
      <c r="S267" s="1">
        <v>6.0659999999999998</v>
      </c>
      <c r="T267" s="1">
        <v>5.2320000000000002</v>
      </c>
      <c r="AD267">
        <f t="shared" si="24"/>
        <v>210.00293694841736</v>
      </c>
      <c r="AH267">
        <f t="shared" si="20"/>
        <v>3.747404134559313E-2</v>
      </c>
      <c r="AI267">
        <f t="shared" si="21"/>
        <v>1.2934350472788871E-3</v>
      </c>
      <c r="AK267">
        <f t="shared" si="22"/>
        <v>1.4820589831042699</v>
      </c>
      <c r="AL267">
        <f t="shared" si="23"/>
        <v>-6.6504537723041421</v>
      </c>
    </row>
    <row r="268" spans="1:38" x14ac:dyDescent="0.25">
      <c r="A268" s="1">
        <v>85</v>
      </c>
      <c r="B268" s="5">
        <v>4.2990000000000004</v>
      </c>
      <c r="C268" s="1">
        <v>4.6029999999999998</v>
      </c>
      <c r="D268" s="1">
        <v>5.23</v>
      </c>
      <c r="E268" s="1">
        <v>5.9269999999999996</v>
      </c>
      <c r="F268" s="1">
        <v>6.1349999999999998</v>
      </c>
      <c r="G268" s="1">
        <v>5.93</v>
      </c>
      <c r="H268" s="1">
        <v>6.5449999999999999</v>
      </c>
      <c r="I268" s="1">
        <v>7.1520000000000001</v>
      </c>
      <c r="J268" s="1">
        <v>7.3490000000000002</v>
      </c>
      <c r="K268" s="1">
        <v>7.9610000000000003</v>
      </c>
      <c r="L268" s="1">
        <v>8.4540000000000006</v>
      </c>
      <c r="M268" s="1">
        <v>8.8650000000000002</v>
      </c>
      <c r="N268" s="1">
        <v>10.382</v>
      </c>
      <c r="O268" s="1">
        <v>10.291</v>
      </c>
      <c r="P268" s="1">
        <v>9.6419999999999995</v>
      </c>
      <c r="Q268" s="1">
        <v>8.5220000000000002</v>
      </c>
      <c r="R268" s="1">
        <v>7.0949999999999998</v>
      </c>
      <c r="S268" s="1">
        <v>5.9450000000000003</v>
      </c>
      <c r="T268" s="1">
        <v>5.1360000000000001</v>
      </c>
      <c r="AD268">
        <f t="shared" si="24"/>
        <v>248.04708042425523</v>
      </c>
      <c r="AH268">
        <f t="shared" si="20"/>
        <v>3.8117478646525031E-2</v>
      </c>
      <c r="AI268">
        <f t="shared" si="21"/>
        <v>1.3013312109415953E-3</v>
      </c>
      <c r="AK268">
        <f t="shared" si="22"/>
        <v>1.4583824375141445</v>
      </c>
      <c r="AL268">
        <f t="shared" si="23"/>
        <v>-6.6443675300370044</v>
      </c>
    </row>
    <row r="269" spans="1:38" x14ac:dyDescent="0.25">
      <c r="A269" s="1">
        <v>86</v>
      </c>
      <c r="B269" s="5">
        <v>4.2009999999999996</v>
      </c>
      <c r="C269" s="1">
        <v>4.4989999999999997</v>
      </c>
      <c r="D269" s="1">
        <v>5.1260000000000003</v>
      </c>
      <c r="E269" s="1">
        <v>5.7930000000000001</v>
      </c>
      <c r="F269" s="1">
        <v>6.0010000000000003</v>
      </c>
      <c r="G269" s="1">
        <v>5.806</v>
      </c>
      <c r="H269" s="1">
        <v>6.4240000000000004</v>
      </c>
      <c r="I269" s="1">
        <v>7.016</v>
      </c>
      <c r="J269" s="1">
        <v>7.194</v>
      </c>
      <c r="K269" s="1">
        <v>7.8019999999999996</v>
      </c>
      <c r="L269" s="1">
        <v>8.2850000000000001</v>
      </c>
      <c r="M269" s="1">
        <v>8.69</v>
      </c>
      <c r="N269" s="1">
        <v>10.218999999999999</v>
      </c>
      <c r="O269" s="1">
        <v>10.013</v>
      </c>
      <c r="P269" s="1">
        <v>9.4619999999999997</v>
      </c>
      <c r="Q269" s="1">
        <v>8.2899999999999991</v>
      </c>
      <c r="R269" s="1">
        <v>6.9489999999999998</v>
      </c>
      <c r="S269" s="1">
        <v>5.8220000000000001</v>
      </c>
      <c r="T269" s="1">
        <v>5.0359999999999996</v>
      </c>
      <c r="AD269">
        <f t="shared" si="24"/>
        <v>172.96230561871772</v>
      </c>
      <c r="AH269">
        <f t="shared" si="20"/>
        <v>3.8758627500477434E-2</v>
      </c>
      <c r="AI269">
        <f t="shared" si="21"/>
        <v>1.3091992911346984E-3</v>
      </c>
      <c r="AK269">
        <f t="shared" si="22"/>
        <v>1.435322592187245</v>
      </c>
      <c r="AL269">
        <f t="shared" si="23"/>
        <v>-6.6383395567866019</v>
      </c>
    </row>
    <row r="270" spans="1:38" x14ac:dyDescent="0.25">
      <c r="A270" s="1">
        <v>87</v>
      </c>
      <c r="B270" s="5">
        <v>4.1020000000000003</v>
      </c>
      <c r="C270" s="1">
        <v>4.4029999999999996</v>
      </c>
      <c r="D270" s="1">
        <v>5.0259999999999998</v>
      </c>
      <c r="E270" s="1">
        <v>5.6760000000000002</v>
      </c>
      <c r="F270" s="1">
        <v>5.8890000000000002</v>
      </c>
      <c r="G270" s="1">
        <v>5.6829999999999998</v>
      </c>
      <c r="H270" s="1">
        <v>6.298</v>
      </c>
      <c r="I270" s="1">
        <v>6.8769999999999998</v>
      </c>
      <c r="J270" s="1">
        <v>7.0640000000000001</v>
      </c>
      <c r="K270" s="1">
        <v>7.65</v>
      </c>
      <c r="L270" s="1">
        <v>8.1319999999999997</v>
      </c>
      <c r="M270" s="1">
        <v>8.5370000000000008</v>
      </c>
      <c r="N270" s="1">
        <v>10.034000000000001</v>
      </c>
      <c r="O270" s="1">
        <v>9.8190000000000008</v>
      </c>
      <c r="P270" s="1">
        <v>9.327</v>
      </c>
      <c r="Q270" s="1">
        <v>8.1199999999999992</v>
      </c>
      <c r="R270" s="1">
        <v>6.8140000000000001</v>
      </c>
      <c r="S270" s="1">
        <v>5.702</v>
      </c>
      <c r="T270" s="1">
        <v>4.9240000000000004</v>
      </c>
      <c r="AD270">
        <f t="shared" si="24"/>
        <v>53.781208216836006</v>
      </c>
      <c r="AH270">
        <f t="shared" si="20"/>
        <v>3.9397277902692721E-2</v>
      </c>
      <c r="AI270">
        <f t="shared" si="21"/>
        <v>1.3170367107120879E-3</v>
      </c>
      <c r="AK270">
        <f t="shared" si="22"/>
        <v>1.411474659650189</v>
      </c>
      <c r="AL270">
        <f t="shared" si="23"/>
        <v>-6.63237098211283</v>
      </c>
    </row>
    <row r="271" spans="1:38" x14ac:dyDescent="0.25">
      <c r="A271" s="1">
        <v>88</v>
      </c>
      <c r="B271" s="5">
        <v>3.9950000000000001</v>
      </c>
      <c r="C271" s="1">
        <v>4.3029999999999999</v>
      </c>
      <c r="D271" s="1">
        <v>4.9050000000000002</v>
      </c>
      <c r="E271" s="1">
        <v>5.5519999999999996</v>
      </c>
      <c r="F271" s="1">
        <v>5.7649999999999997</v>
      </c>
      <c r="G271" s="1">
        <v>5.5780000000000003</v>
      </c>
      <c r="H271" s="1">
        <v>6.1639999999999997</v>
      </c>
      <c r="I271" s="1">
        <v>6.7320000000000002</v>
      </c>
      <c r="J271" s="1">
        <v>6.9279999999999999</v>
      </c>
      <c r="K271" s="1">
        <v>7.5220000000000002</v>
      </c>
      <c r="L271" s="1">
        <v>7.9619999999999997</v>
      </c>
      <c r="M271" s="1">
        <v>8.3780000000000001</v>
      </c>
      <c r="N271" s="1">
        <v>9.7739999999999991</v>
      </c>
      <c r="O271" s="1">
        <v>9.6050000000000004</v>
      </c>
      <c r="P271" s="1">
        <v>9.17</v>
      </c>
      <c r="Q271" s="1">
        <v>7.9790000000000001</v>
      </c>
      <c r="R271" s="1">
        <v>6.681</v>
      </c>
      <c r="S271" s="1">
        <v>5.5659999999999998</v>
      </c>
      <c r="T271" s="1">
        <v>4.8159999999999998</v>
      </c>
      <c r="AD271">
        <f t="shared" si="24"/>
        <v>7.8339538109414852E-2</v>
      </c>
      <c r="AH271">
        <f t="shared" si="20"/>
        <v>4.003322385224857E-2</v>
      </c>
      <c r="AI271">
        <f t="shared" si="21"/>
        <v>1.3248409416621067E-3</v>
      </c>
      <c r="AK271">
        <f t="shared" si="22"/>
        <v>1.3850435792182381</v>
      </c>
      <c r="AL271">
        <f t="shared" si="23"/>
        <v>-6.6264628707784112</v>
      </c>
    </row>
    <row r="272" spans="1:38" x14ac:dyDescent="0.25">
      <c r="A272" s="1">
        <v>89</v>
      </c>
      <c r="B272" s="5">
        <v>3.899</v>
      </c>
      <c r="C272" s="1">
        <v>4.202</v>
      </c>
      <c r="D272" s="1">
        <v>4.7930000000000001</v>
      </c>
      <c r="E272" s="1">
        <v>5.423</v>
      </c>
      <c r="F272" s="1">
        <v>5.6319999999999997</v>
      </c>
      <c r="G272" s="1">
        <v>5.4489999999999998</v>
      </c>
      <c r="H272" s="1">
        <v>6.0380000000000003</v>
      </c>
      <c r="I272" s="1">
        <v>6.6130000000000004</v>
      </c>
      <c r="J272" s="1">
        <v>6.8010000000000002</v>
      </c>
      <c r="K272" s="1">
        <v>7.375</v>
      </c>
      <c r="L272" s="1">
        <v>7.798</v>
      </c>
      <c r="M272" s="1">
        <v>8.2289999999999992</v>
      </c>
      <c r="N272" s="1">
        <v>9.5510000000000002</v>
      </c>
      <c r="O272" s="1">
        <v>9.4589999999999996</v>
      </c>
      <c r="P272" s="1">
        <v>8.9849999999999994</v>
      </c>
      <c r="Q272" s="1">
        <v>7.84</v>
      </c>
      <c r="R272" s="1">
        <v>6.5439999999999996</v>
      </c>
      <c r="S272" s="1">
        <v>5.4560000000000004</v>
      </c>
      <c r="T272" s="1">
        <v>4.7370000000000001</v>
      </c>
      <c r="AD272">
        <f t="shared" si="24"/>
        <v>61.227869382291381</v>
      </c>
      <c r="AH272">
        <f t="shared" si="20"/>
        <v>4.0666263433463148E-2</v>
      </c>
      <c r="AI272">
        <f t="shared" si="21"/>
        <v>1.3326095061065414E-3</v>
      </c>
      <c r="AK272">
        <f t="shared" si="22"/>
        <v>1.3607201100004602</v>
      </c>
      <c r="AL272">
        <f t="shared" si="23"/>
        <v>-6.6206162243579474</v>
      </c>
    </row>
    <row r="273" spans="1:38" x14ac:dyDescent="0.25">
      <c r="A273" s="1">
        <v>90</v>
      </c>
      <c r="B273" s="5">
        <v>3.7919999999999998</v>
      </c>
      <c r="C273" s="1">
        <v>4.0880000000000001</v>
      </c>
      <c r="D273" s="1">
        <v>4.6859999999999999</v>
      </c>
      <c r="E273" s="1">
        <v>5.3109999999999999</v>
      </c>
      <c r="F273" s="1">
        <v>5.5250000000000004</v>
      </c>
      <c r="G273" s="1">
        <v>5.3310000000000004</v>
      </c>
      <c r="H273" s="1">
        <v>5.8949999999999996</v>
      </c>
      <c r="I273" s="1">
        <v>6.4660000000000002</v>
      </c>
      <c r="J273" s="1">
        <v>6.6420000000000003</v>
      </c>
      <c r="K273" s="1">
        <v>7.2140000000000004</v>
      </c>
      <c r="L273" s="1">
        <v>7.6470000000000002</v>
      </c>
      <c r="M273" s="1">
        <v>8.0760000000000005</v>
      </c>
      <c r="N273" s="1">
        <v>9.3710000000000004</v>
      </c>
      <c r="O273" s="1">
        <v>9.3160000000000007</v>
      </c>
      <c r="P273" s="1">
        <v>8.7870000000000008</v>
      </c>
      <c r="Q273" s="1">
        <v>7.7350000000000003</v>
      </c>
      <c r="R273" s="1">
        <v>6.4290000000000003</v>
      </c>
      <c r="S273" s="1">
        <v>5.3730000000000002</v>
      </c>
      <c r="T273" s="1">
        <v>4.66</v>
      </c>
      <c r="AD273">
        <f t="shared" si="24"/>
        <v>181.00920201614625</v>
      </c>
      <c r="AH273">
        <f t="shared" si="20"/>
        <v>4.1296198890762026E-2</v>
      </c>
      <c r="AI273">
        <f t="shared" si="21"/>
        <v>1.3403399772193769E-3</v>
      </c>
      <c r="AK273">
        <f t="shared" si="22"/>
        <v>1.3328935843927754</v>
      </c>
      <c r="AL273">
        <f t="shared" si="23"/>
        <v>-6.6148319828565398</v>
      </c>
    </row>
    <row r="274" spans="1:38" x14ac:dyDescent="0.25">
      <c r="A274" s="1">
        <v>91</v>
      </c>
      <c r="B274" s="5">
        <v>3.6829999999999998</v>
      </c>
      <c r="C274" s="1">
        <v>3.984</v>
      </c>
      <c r="D274" s="1">
        <v>4.5590000000000002</v>
      </c>
      <c r="E274" s="1">
        <v>5.1680000000000001</v>
      </c>
      <c r="F274" s="1">
        <v>5.3940000000000001</v>
      </c>
      <c r="G274" s="1">
        <v>5.2249999999999996</v>
      </c>
      <c r="H274" s="1">
        <v>5.7809999999999997</v>
      </c>
      <c r="I274" s="1">
        <v>6.3550000000000004</v>
      </c>
      <c r="J274" s="1">
        <v>6.4889999999999999</v>
      </c>
      <c r="K274" s="1">
        <v>7.0449999999999999</v>
      </c>
      <c r="L274" s="1">
        <v>7.5030000000000001</v>
      </c>
      <c r="M274" s="1">
        <v>7.8819999999999997</v>
      </c>
      <c r="N274" s="1">
        <v>9.2070000000000007</v>
      </c>
      <c r="O274" s="1">
        <v>9.1419999999999995</v>
      </c>
      <c r="P274" s="1">
        <v>8.5830000000000002</v>
      </c>
      <c r="Q274" s="1">
        <v>7.6050000000000004</v>
      </c>
      <c r="R274" s="1">
        <v>6.3049999999999997</v>
      </c>
      <c r="S274" s="1">
        <v>5.3010000000000002</v>
      </c>
      <c r="T274" s="1">
        <v>4.5919999999999996</v>
      </c>
      <c r="AD274">
        <f t="shared" si="24"/>
        <v>249.29593261602517</v>
      </c>
      <c r="AH274">
        <f t="shared" si="20"/>
        <v>4.1922836696947567E-2</v>
      </c>
      <c r="AI274">
        <f t="shared" si="21"/>
        <v>1.3480299800645882E-3</v>
      </c>
      <c r="AK274">
        <f t="shared" si="22"/>
        <v>1.3037276374629283</v>
      </c>
      <c r="AL274">
        <f t="shared" si="23"/>
        <v>-6.6091110263353388</v>
      </c>
    </row>
    <row r="275" spans="1:38" x14ac:dyDescent="0.25">
      <c r="A275" s="1">
        <v>92</v>
      </c>
      <c r="B275" s="5">
        <v>3.5779999999999998</v>
      </c>
      <c r="C275" s="1">
        <v>3.875</v>
      </c>
      <c r="D275" s="1">
        <v>4.4480000000000004</v>
      </c>
      <c r="E275" s="1">
        <v>5.0419999999999998</v>
      </c>
      <c r="F275" s="1">
        <v>5.25</v>
      </c>
      <c r="G275" s="1">
        <v>5.0990000000000002</v>
      </c>
      <c r="H275" s="1">
        <v>5.6470000000000002</v>
      </c>
      <c r="I275" s="1">
        <v>6.2080000000000002</v>
      </c>
      <c r="J275" s="1">
        <v>6.327</v>
      </c>
      <c r="K275" s="1">
        <v>6.8520000000000003</v>
      </c>
      <c r="L275" s="1">
        <v>7.3230000000000004</v>
      </c>
      <c r="M275" s="1">
        <v>7.6710000000000003</v>
      </c>
      <c r="N275" s="1">
        <v>9.048</v>
      </c>
      <c r="O275" s="1">
        <v>8.9429999999999996</v>
      </c>
      <c r="P275" s="1">
        <v>8.3849999999999998</v>
      </c>
      <c r="Q275" s="1">
        <v>7.41</v>
      </c>
      <c r="R275" s="1">
        <v>6.1989999999999998</v>
      </c>
      <c r="S275" s="1">
        <v>5.1950000000000003</v>
      </c>
      <c r="T275" s="1">
        <v>4.5209999999999999</v>
      </c>
      <c r="AD275">
        <f t="shared" si="24"/>
        <v>203.30555598879238</v>
      </c>
      <c r="AH275">
        <f t="shared" si="20"/>
        <v>4.254598761482864E-2</v>
      </c>
      <c r="AI275">
        <f t="shared" si="21"/>
        <v>1.3556771923524513E-3</v>
      </c>
      <c r="AK275">
        <f t="shared" si="22"/>
        <v>1.2748039850865274</v>
      </c>
      <c r="AL275">
        <f t="shared" si="23"/>
        <v>-6.6034541765415424</v>
      </c>
    </row>
    <row r="276" spans="1:38" x14ac:dyDescent="0.25">
      <c r="A276" s="1">
        <v>93</v>
      </c>
      <c r="B276" s="5">
        <v>3.4929999999999999</v>
      </c>
      <c r="C276" s="1">
        <v>3.7810000000000001</v>
      </c>
      <c r="D276" s="1">
        <v>4.3250000000000002</v>
      </c>
      <c r="E276" s="1">
        <v>4.931</v>
      </c>
      <c r="F276" s="1">
        <v>5.1280000000000001</v>
      </c>
      <c r="G276" s="1">
        <v>4.9690000000000003</v>
      </c>
      <c r="H276" s="1">
        <v>5.5090000000000003</v>
      </c>
      <c r="I276" s="1">
        <v>6.056</v>
      </c>
      <c r="J276" s="1">
        <v>6.2069999999999999</v>
      </c>
      <c r="K276" s="1">
        <v>6.6559999999999997</v>
      </c>
      <c r="L276" s="1">
        <v>7.1509999999999998</v>
      </c>
      <c r="M276" s="1">
        <v>7.4720000000000004</v>
      </c>
      <c r="N276" s="1">
        <v>8.8480000000000008</v>
      </c>
      <c r="O276" s="1">
        <v>8.6669999999999998</v>
      </c>
      <c r="P276" s="1">
        <v>8.1859999999999999</v>
      </c>
      <c r="Q276" s="1">
        <v>7.2110000000000003</v>
      </c>
      <c r="R276" s="1">
        <v>6.0670000000000002</v>
      </c>
      <c r="S276" s="1">
        <v>5.0789999999999997</v>
      </c>
      <c r="T276" s="1">
        <v>4.4089999999999998</v>
      </c>
      <c r="AD276">
        <f t="shared" si="24"/>
        <v>85.321412310037289</v>
      </c>
      <c r="AH276">
        <f t="shared" si="20"/>
        <v>4.3165466752184682E-2</v>
      </c>
      <c r="AI276">
        <f t="shared" si="21"/>
        <v>1.3632793451140524E-3</v>
      </c>
      <c r="AK276">
        <f t="shared" si="22"/>
        <v>1.250760965824695</v>
      </c>
      <c r="AL276">
        <f t="shared" si="23"/>
        <v>-6.5978621985404855</v>
      </c>
    </row>
    <row r="277" spans="1:38" x14ac:dyDescent="0.25">
      <c r="A277" s="1">
        <v>94</v>
      </c>
      <c r="B277" s="5">
        <v>3.3980000000000001</v>
      </c>
      <c r="C277" s="1">
        <v>3.694</v>
      </c>
      <c r="D277" s="1">
        <v>4.2539999999999996</v>
      </c>
      <c r="E277" s="1">
        <v>4.8289999999999997</v>
      </c>
      <c r="F277" s="1">
        <v>5.0140000000000002</v>
      </c>
      <c r="G277" s="1">
        <v>4.8620000000000001</v>
      </c>
      <c r="H277" s="1">
        <v>5.3840000000000003</v>
      </c>
      <c r="I277" s="1">
        <v>5.9050000000000002</v>
      </c>
      <c r="J277" s="1">
        <v>6.0579999999999998</v>
      </c>
      <c r="K277" s="1">
        <v>6.4690000000000003</v>
      </c>
      <c r="L277" s="1">
        <v>6.9470000000000001</v>
      </c>
      <c r="M277" s="1">
        <v>7.2690000000000001</v>
      </c>
      <c r="N277" s="1">
        <v>8.56</v>
      </c>
      <c r="O277" s="1">
        <v>8.3800000000000008</v>
      </c>
      <c r="P277" s="1">
        <v>8.0120000000000005</v>
      </c>
      <c r="Q277" s="1">
        <v>6.99</v>
      </c>
      <c r="R277" s="1">
        <v>5.9050000000000002</v>
      </c>
      <c r="S277" s="1">
        <v>4.9379999999999997</v>
      </c>
      <c r="T277" s="1">
        <v>4.2990000000000004</v>
      </c>
      <c r="AD277">
        <f t="shared" si="24"/>
        <v>3.8175791662515559</v>
      </c>
      <c r="AH277">
        <f t="shared" si="20"/>
        <v>4.3781093610054458E-2</v>
      </c>
      <c r="AI277">
        <f t="shared" si="21"/>
        <v>1.3708342232938817E-3</v>
      </c>
      <c r="AK277">
        <f t="shared" si="22"/>
        <v>1.2231870232497404</v>
      </c>
      <c r="AL277">
        <f t="shared" si="23"/>
        <v>-6.5923358023476251</v>
      </c>
    </row>
    <row r="278" spans="1:38" x14ac:dyDescent="0.25">
      <c r="A278" s="1">
        <v>95</v>
      </c>
      <c r="B278" s="5">
        <v>3.3180000000000001</v>
      </c>
      <c r="C278" s="1">
        <v>3.5960000000000001</v>
      </c>
      <c r="D278" s="1">
        <v>4.141</v>
      </c>
      <c r="E278" s="1">
        <v>4.7240000000000002</v>
      </c>
      <c r="F278" s="1">
        <v>4.9290000000000003</v>
      </c>
      <c r="G278" s="1">
        <v>4.7930000000000001</v>
      </c>
      <c r="H278" s="1">
        <v>5.274</v>
      </c>
      <c r="I278" s="1">
        <v>5.7930000000000001</v>
      </c>
      <c r="J278" s="1">
        <v>5.8940000000000001</v>
      </c>
      <c r="K278" s="1">
        <v>6.3159999999999998</v>
      </c>
      <c r="L278" s="1">
        <v>6.77</v>
      </c>
      <c r="M278" s="1">
        <v>7.07</v>
      </c>
      <c r="N278" s="1">
        <v>8.2319999999999993</v>
      </c>
      <c r="O278" s="1">
        <v>8.1159999999999997</v>
      </c>
      <c r="P278" s="1">
        <v>7.7930000000000001</v>
      </c>
      <c r="Q278" s="1">
        <v>6.7859999999999996</v>
      </c>
      <c r="R278" s="1">
        <v>5.734</v>
      </c>
      <c r="S278" s="1">
        <v>4.7809999999999997</v>
      </c>
      <c r="T278" s="1">
        <v>4.16</v>
      </c>
      <c r="AD278">
        <f t="shared" si="24"/>
        <v>33.728304875647538</v>
      </c>
      <c r="AH278">
        <f t="shared" si="20"/>
        <v>4.4392692124356418E-2</v>
      </c>
      <c r="AI278">
        <f t="shared" si="21"/>
        <v>1.3783396662605904E-3</v>
      </c>
      <c r="AK278">
        <f t="shared" si="22"/>
        <v>1.1993621917682529</v>
      </c>
      <c r="AL278">
        <f t="shared" si="23"/>
        <v>-6.5868756445583587</v>
      </c>
    </row>
    <row r="279" spans="1:38" x14ac:dyDescent="0.25">
      <c r="A279" s="1">
        <v>96</v>
      </c>
      <c r="B279" s="5">
        <v>3.234</v>
      </c>
      <c r="C279" s="1">
        <v>3.5270000000000001</v>
      </c>
      <c r="D279" s="1">
        <v>4.0439999999999996</v>
      </c>
      <c r="E279" s="1">
        <v>4.6070000000000002</v>
      </c>
      <c r="F279" s="1">
        <v>4.8099999999999996</v>
      </c>
      <c r="G279" s="1">
        <v>4.726</v>
      </c>
      <c r="H279" s="1">
        <v>5.2069999999999999</v>
      </c>
      <c r="I279" s="1">
        <v>5.734</v>
      </c>
      <c r="J279" s="1">
        <v>5.7729999999999997</v>
      </c>
      <c r="K279" s="1">
        <v>6.15</v>
      </c>
      <c r="L279" s="1">
        <v>6.5940000000000003</v>
      </c>
      <c r="M279" s="1">
        <v>6.8449999999999998</v>
      </c>
      <c r="N279" s="1">
        <v>7.9779999999999998</v>
      </c>
      <c r="O279" s="1">
        <v>7.9320000000000004</v>
      </c>
      <c r="P279" s="1">
        <v>7.5759999999999996</v>
      </c>
      <c r="Q279" s="1">
        <v>6.585</v>
      </c>
      <c r="R279" s="1">
        <v>5.5309999999999997</v>
      </c>
      <c r="S279" s="1">
        <v>4.63</v>
      </c>
      <c r="T279" s="1">
        <v>4.0359999999999996</v>
      </c>
      <c r="AD279">
        <f t="shared" si="24"/>
        <v>147.55380616138549</v>
      </c>
      <c r="AH279">
        <f t="shared" si="20"/>
        <v>4.5000090700864179E-2</v>
      </c>
      <c r="AI279">
        <f t="shared" si="21"/>
        <v>1.3857935682362063E-3</v>
      </c>
      <c r="AK279">
        <f t="shared" si="22"/>
        <v>1.1737197611549151</v>
      </c>
      <c r="AL279">
        <f t="shared" si="23"/>
        <v>-6.5814823299737055</v>
      </c>
    </row>
    <row r="280" spans="1:38" x14ac:dyDescent="0.25">
      <c r="A280" s="1">
        <v>97</v>
      </c>
      <c r="B280" s="5">
        <v>3.1589999999999998</v>
      </c>
      <c r="C280" s="1">
        <v>3.4369999999999998</v>
      </c>
      <c r="D280" s="1">
        <v>3.9809999999999999</v>
      </c>
      <c r="E280" s="1">
        <v>4.5369999999999999</v>
      </c>
      <c r="F280" s="1">
        <v>4.6829999999999998</v>
      </c>
      <c r="G280" s="1">
        <v>4.57</v>
      </c>
      <c r="H280" s="1">
        <v>5.1289999999999996</v>
      </c>
      <c r="I280" s="1">
        <v>5.6619999999999999</v>
      </c>
      <c r="J280" s="1">
        <v>5.718</v>
      </c>
      <c r="K280" s="1">
        <v>6.0369999999999999</v>
      </c>
      <c r="L280" s="1">
        <v>6.43</v>
      </c>
      <c r="M280" s="1">
        <v>6.6539999999999999</v>
      </c>
      <c r="N280" s="1">
        <v>7.7389999999999999</v>
      </c>
      <c r="O280" s="1">
        <v>7.7069999999999999</v>
      </c>
      <c r="P280" s="1">
        <v>7.298</v>
      </c>
      <c r="Q280" s="1">
        <v>6.3970000000000002</v>
      </c>
      <c r="R280" s="1">
        <v>5.3860000000000001</v>
      </c>
      <c r="S280" s="1">
        <v>4.5090000000000003</v>
      </c>
      <c r="T280" s="1">
        <v>3.8980000000000001</v>
      </c>
      <c r="AD280">
        <f t="shared" si="24"/>
        <v>240.64344207455173</v>
      </c>
      <c r="AH280">
        <f t="shared" si="20"/>
        <v>4.560312224357594E-2</v>
      </c>
      <c r="AI280">
        <f t="shared" si="21"/>
        <v>1.3931938786442774E-3</v>
      </c>
      <c r="AK280">
        <f t="shared" si="22"/>
        <v>1.1502555218199482</v>
      </c>
      <c r="AL280">
        <f t="shared" si="23"/>
        <v>-6.5761564132200379</v>
      </c>
    </row>
    <row r="281" spans="1:38" x14ac:dyDescent="0.25">
      <c r="A281" s="1">
        <v>98</v>
      </c>
      <c r="B281" s="5">
        <v>3.0830000000000002</v>
      </c>
      <c r="C281" s="1">
        <v>3.3660000000000001</v>
      </c>
      <c r="D281" s="1">
        <v>3.863</v>
      </c>
      <c r="E281" s="1">
        <v>4.4459999999999997</v>
      </c>
      <c r="F281" s="1">
        <v>4.6319999999999997</v>
      </c>
      <c r="G281" s="1">
        <v>4.4779999999999998</v>
      </c>
      <c r="H281" s="1">
        <v>4.9459999999999997</v>
      </c>
      <c r="I281" s="1">
        <v>5.5140000000000002</v>
      </c>
      <c r="J281" s="1">
        <v>5.6319999999999997</v>
      </c>
      <c r="K281" s="1">
        <v>5.952</v>
      </c>
      <c r="L281" s="1">
        <v>6.2510000000000003</v>
      </c>
      <c r="M281" s="1">
        <v>6.4649999999999999</v>
      </c>
      <c r="N281" s="1">
        <v>7.5359999999999996</v>
      </c>
      <c r="O281" s="1">
        <v>7.4139999999999997</v>
      </c>
      <c r="P281" s="1">
        <v>7.04</v>
      </c>
      <c r="Q281" s="1">
        <v>6.2220000000000004</v>
      </c>
      <c r="R281" s="1">
        <v>5.2149999999999999</v>
      </c>
      <c r="S281" s="1">
        <v>4.3550000000000004</v>
      </c>
      <c r="T281" s="1">
        <v>3.766</v>
      </c>
      <c r="AD281">
        <f t="shared" si="24"/>
        <v>227.41103066143242</v>
      </c>
      <c r="AH281">
        <f t="shared" si="20"/>
        <v>4.6201624176533819E-2</v>
      </c>
      <c r="AI281">
        <f t="shared" si="21"/>
        <v>1.4005386023776358E-3</v>
      </c>
      <c r="AK281">
        <f t="shared" si="22"/>
        <v>1.1259031489040134</v>
      </c>
      <c r="AL281">
        <f t="shared" si="23"/>
        <v>-6.5708984003611182</v>
      </c>
    </row>
    <row r="282" spans="1:38" x14ac:dyDescent="0.25">
      <c r="A282" s="1">
        <v>99</v>
      </c>
      <c r="B282" s="5">
        <v>3.0169999999999999</v>
      </c>
      <c r="C282" s="1">
        <v>3.2909999999999999</v>
      </c>
      <c r="D282" s="1">
        <v>3.8090000000000002</v>
      </c>
      <c r="E282" s="1">
        <v>4.3280000000000003</v>
      </c>
      <c r="F282" s="1">
        <v>4.524</v>
      </c>
      <c r="G282" s="1">
        <v>4.4740000000000002</v>
      </c>
      <c r="H282" s="1">
        <v>4.859</v>
      </c>
      <c r="I282" s="1">
        <v>5.3280000000000003</v>
      </c>
      <c r="J282" s="1">
        <v>5.4210000000000003</v>
      </c>
      <c r="K282" s="1">
        <v>5.8550000000000004</v>
      </c>
      <c r="L282" s="1">
        <v>6.0990000000000002</v>
      </c>
      <c r="M282" s="1">
        <v>6.28</v>
      </c>
      <c r="N282" s="1">
        <v>7.2329999999999997</v>
      </c>
      <c r="O282" s="1">
        <v>7.1680000000000001</v>
      </c>
      <c r="P282" s="1">
        <v>6.7839999999999998</v>
      </c>
      <c r="Q282" s="1">
        <v>5.9960000000000004</v>
      </c>
      <c r="R282" s="1">
        <v>5.0629999999999997</v>
      </c>
      <c r="S282" s="1">
        <v>4.2279999999999998</v>
      </c>
      <c r="T282" s="1">
        <v>3.6779999999999999</v>
      </c>
      <c r="AD282">
        <f t="shared" si="24"/>
        <v>120.02238995085763</v>
      </c>
      <c r="AH282">
        <f t="shared" si="20"/>
        <v>4.6795438459163244E-2</v>
      </c>
      <c r="AI282">
        <f t="shared" si="21"/>
        <v>1.4078257999866409E-3</v>
      </c>
      <c r="AK282">
        <f t="shared" si="22"/>
        <v>1.104262960176924</v>
      </c>
      <c r="AL282">
        <f t="shared" si="23"/>
        <v>-6.565708750500832</v>
      </c>
    </row>
    <row r="283" spans="1:38" x14ac:dyDescent="0.25">
      <c r="A283" s="1">
        <v>100</v>
      </c>
      <c r="B283" s="5">
        <v>2.9350000000000001</v>
      </c>
      <c r="C283" s="1">
        <v>3.214</v>
      </c>
      <c r="D283" s="1">
        <v>3.7240000000000002</v>
      </c>
      <c r="E283" s="1">
        <v>4.2729999999999997</v>
      </c>
      <c r="F283" s="1">
        <v>4.4050000000000002</v>
      </c>
      <c r="G283" s="1">
        <v>4.3410000000000002</v>
      </c>
      <c r="H283" s="1">
        <v>4.8719999999999999</v>
      </c>
      <c r="I283" s="1">
        <v>5.2859999999999996</v>
      </c>
      <c r="J283" s="1">
        <v>5.2750000000000004</v>
      </c>
      <c r="K283" s="1">
        <v>5.6760000000000002</v>
      </c>
      <c r="L283" s="1">
        <v>5.9560000000000004</v>
      </c>
      <c r="M283" s="1">
        <v>6.0919999999999996</v>
      </c>
      <c r="N283" s="1">
        <v>6.9160000000000004</v>
      </c>
      <c r="O283" s="1">
        <v>6.8280000000000003</v>
      </c>
      <c r="P283" s="1">
        <v>6.58</v>
      </c>
      <c r="Q283" s="1">
        <v>5.7930000000000001</v>
      </c>
      <c r="R283" s="1">
        <v>4.8639999999999999</v>
      </c>
      <c r="S283" s="1">
        <v>4.0890000000000004</v>
      </c>
      <c r="T283" s="1">
        <v>3.5390000000000001</v>
      </c>
      <c r="AD283">
        <f t="shared" si="24"/>
        <v>17.210140964039514</v>
      </c>
      <c r="AH283">
        <f t="shared" si="20"/>
        <v>4.7384411595218737E-2</v>
      </c>
      <c r="AI283">
        <f t="shared" si="21"/>
        <v>1.41505358778896E-3</v>
      </c>
      <c r="AK283">
        <f t="shared" si="22"/>
        <v>1.0767074532800598</v>
      </c>
      <c r="AL283">
        <f t="shared" si="23"/>
        <v>-6.5605878773750863</v>
      </c>
    </row>
    <row r="284" spans="1:38" x14ac:dyDescent="0.25">
      <c r="A284" s="1">
        <v>101</v>
      </c>
      <c r="B284" s="5">
        <v>2.8719999999999999</v>
      </c>
      <c r="C284" s="1">
        <v>3.1509999999999998</v>
      </c>
      <c r="D284" s="1">
        <v>3.6349999999999998</v>
      </c>
      <c r="E284" s="1">
        <v>4.1790000000000003</v>
      </c>
      <c r="F284" s="1">
        <v>4.3520000000000003</v>
      </c>
      <c r="G284" s="1">
        <v>4.2110000000000003</v>
      </c>
      <c r="H284" s="1">
        <v>4.7370000000000001</v>
      </c>
      <c r="I284" s="1">
        <v>5.282</v>
      </c>
      <c r="J284" s="1">
        <v>5.2569999999999997</v>
      </c>
      <c r="K284" s="1">
        <v>5.5</v>
      </c>
      <c r="L284" s="1">
        <v>5.8170000000000002</v>
      </c>
      <c r="M284" s="1">
        <v>5.923</v>
      </c>
      <c r="N284" s="1">
        <v>6.6109999999999998</v>
      </c>
      <c r="O284" s="1">
        <v>6.5650000000000004</v>
      </c>
      <c r="P284" s="1">
        <v>6.319</v>
      </c>
      <c r="Q284" s="1">
        <v>5.5430000000000001</v>
      </c>
      <c r="R284" s="1">
        <v>4.6989999999999998</v>
      </c>
      <c r="S284" s="1">
        <v>3.9630000000000001</v>
      </c>
      <c r="T284" s="1">
        <v>3.411</v>
      </c>
      <c r="AD284">
        <f t="shared" si="24"/>
        <v>13.499391276479978</v>
      </c>
      <c r="AH284">
        <f t="shared" si="20"/>
        <v>4.7968394635436382E-2</v>
      </c>
      <c r="AI284">
        <f t="shared" si="21"/>
        <v>1.4222201379021193E-3</v>
      </c>
      <c r="AK284">
        <f t="shared" si="22"/>
        <v>1.0550086511859778</v>
      </c>
      <c r="AL284">
        <f t="shared" si="23"/>
        <v>-6.5555361509314309</v>
      </c>
    </row>
    <row r="285" spans="1:38" x14ac:dyDescent="0.25">
      <c r="A285" s="1">
        <v>102</v>
      </c>
      <c r="B285" s="5">
        <v>2.7949999999999999</v>
      </c>
      <c r="C285" s="1">
        <v>3.07</v>
      </c>
      <c r="D285" s="1">
        <v>3.5659999999999998</v>
      </c>
      <c r="E285" s="1">
        <v>4.0940000000000003</v>
      </c>
      <c r="F285" s="1">
        <v>4.2709999999999999</v>
      </c>
      <c r="G285" s="1">
        <v>4.1740000000000004</v>
      </c>
      <c r="H285" s="1">
        <v>4.5869999999999997</v>
      </c>
      <c r="I285" s="1">
        <v>5.15</v>
      </c>
      <c r="J285" s="1">
        <v>5.2510000000000003</v>
      </c>
      <c r="K285" s="1">
        <v>5.4320000000000004</v>
      </c>
      <c r="L285" s="1">
        <v>5.6310000000000002</v>
      </c>
      <c r="M285" s="1">
        <v>5.7480000000000002</v>
      </c>
      <c r="N285" s="1">
        <v>6.3360000000000003</v>
      </c>
      <c r="O285" s="1">
        <v>6.3019999999999996</v>
      </c>
      <c r="P285" s="1">
        <v>6.0839999999999996</v>
      </c>
      <c r="Q285" s="1">
        <v>5.3010000000000002</v>
      </c>
      <c r="R285" s="1">
        <v>4.5350000000000001</v>
      </c>
      <c r="S285" s="1">
        <v>3.7989999999999999</v>
      </c>
      <c r="T285" s="1">
        <v>3.302</v>
      </c>
      <c r="AD285">
        <f t="shared" si="24"/>
        <v>112.30178703792234</v>
      </c>
      <c r="AH285">
        <f t="shared" si="20"/>
        <v>4.8547243174008131E-2</v>
      </c>
      <c r="AI285">
        <f t="shared" si="21"/>
        <v>1.4293236782002372E-3</v>
      </c>
      <c r="AK285">
        <f t="shared" si="22"/>
        <v>1.0278321066070624</v>
      </c>
      <c r="AL285">
        <f t="shared" si="23"/>
        <v>-6.5505538988950667</v>
      </c>
    </row>
    <row r="286" spans="1:38" x14ac:dyDescent="0.25">
      <c r="A286" s="1">
        <v>103</v>
      </c>
      <c r="B286" s="5">
        <v>2.7330000000000001</v>
      </c>
      <c r="C286" s="1">
        <v>3.0139999999999998</v>
      </c>
      <c r="D286" s="1">
        <v>3.4950000000000001</v>
      </c>
      <c r="E286" s="1">
        <v>4.0129999999999999</v>
      </c>
      <c r="F286" s="1">
        <v>4.1900000000000004</v>
      </c>
      <c r="G286" s="1">
        <v>4.1040000000000001</v>
      </c>
      <c r="H286" s="1">
        <v>4.5220000000000002</v>
      </c>
      <c r="I286" s="1">
        <v>4.9619999999999997</v>
      </c>
      <c r="J286" s="1">
        <v>5.1050000000000004</v>
      </c>
      <c r="K286" s="1">
        <v>5.367</v>
      </c>
      <c r="L286" s="1">
        <v>5.4279999999999999</v>
      </c>
      <c r="M286" s="1">
        <v>5.57</v>
      </c>
      <c r="N286" s="1">
        <v>6.05</v>
      </c>
      <c r="O286" s="1">
        <v>6.0309999999999997</v>
      </c>
      <c r="P286" s="1">
        <v>5.8419999999999996</v>
      </c>
      <c r="Q286" s="1">
        <v>5.1059999999999999</v>
      </c>
      <c r="R286" s="1">
        <v>4.3440000000000003</v>
      </c>
      <c r="S286" s="1">
        <v>3.645</v>
      </c>
      <c r="T286" s="1">
        <v>3.181</v>
      </c>
      <c r="AD286">
        <f t="shared" si="24"/>
        <v>222.77886123588948</v>
      </c>
      <c r="AH286">
        <f t="shared" si="20"/>
        <v>4.9120817339005723E-2</v>
      </c>
      <c r="AI286">
        <f t="shared" si="21"/>
        <v>1.436362492196508E-3</v>
      </c>
      <c r="AK286">
        <f t="shared" si="22"/>
        <v>1.005399906945931</v>
      </c>
      <c r="AL286">
        <f t="shared" si="23"/>
        <v>-6.5456414083199554</v>
      </c>
    </row>
    <row r="287" spans="1:38" x14ac:dyDescent="0.25">
      <c r="A287" s="1">
        <v>104</v>
      </c>
      <c r="B287" s="5">
        <v>2.665</v>
      </c>
      <c r="C287" s="1">
        <v>2.948</v>
      </c>
      <c r="D287" s="1">
        <v>3.4060000000000001</v>
      </c>
      <c r="E287" s="1">
        <v>3.9449999999999998</v>
      </c>
      <c r="F287" s="1">
        <v>4.08</v>
      </c>
      <c r="G287" s="1">
        <v>4.0339999999999998</v>
      </c>
      <c r="H287" s="1">
        <v>4.4619999999999997</v>
      </c>
      <c r="I287" s="1">
        <v>4.8979999999999997</v>
      </c>
      <c r="J287" s="1">
        <v>4.9539999999999997</v>
      </c>
      <c r="K287" s="1">
        <v>5.2359999999999998</v>
      </c>
      <c r="L287" s="1">
        <v>5.2539999999999996</v>
      </c>
      <c r="M287" s="1">
        <v>5.3959999999999999</v>
      </c>
      <c r="N287" s="1">
        <v>5.8209999999999997</v>
      </c>
      <c r="O287" s="1">
        <v>5.7809999999999997</v>
      </c>
      <c r="P287" s="1">
        <v>5.5650000000000004</v>
      </c>
      <c r="Q287" s="1">
        <v>4.9089999999999998</v>
      </c>
      <c r="R287" s="1">
        <v>4.1449999999999996</v>
      </c>
      <c r="S287" s="1">
        <v>3.5049999999999999</v>
      </c>
      <c r="T287" s="1">
        <v>3.032</v>
      </c>
      <c r="AD287">
        <f t="shared" si="24"/>
        <v>243.35850134390157</v>
      </c>
      <c r="AH287">
        <f t="shared" si="20"/>
        <v>4.9688981776895541E-2</v>
      </c>
      <c r="AI287">
        <f t="shared" si="21"/>
        <v>1.4433349188531707E-3</v>
      </c>
      <c r="AK287">
        <f t="shared" si="22"/>
        <v>0.98020405761780782</v>
      </c>
      <c r="AL287">
        <f t="shared" si="23"/>
        <v>-6.5407989271238618</v>
      </c>
    </row>
    <row r="288" spans="1:38" x14ac:dyDescent="0.25">
      <c r="A288" s="1">
        <v>105</v>
      </c>
      <c r="B288" s="5">
        <v>2.6080000000000001</v>
      </c>
      <c r="C288" s="1">
        <v>2.8769999999999998</v>
      </c>
      <c r="D288" s="1">
        <v>3.3580000000000001</v>
      </c>
      <c r="E288" s="1">
        <v>3.8570000000000002</v>
      </c>
      <c r="F288" s="1">
        <v>4.032</v>
      </c>
      <c r="G288" s="1">
        <v>3.9390000000000001</v>
      </c>
      <c r="H288" s="1">
        <v>4.399</v>
      </c>
      <c r="I288" s="1">
        <v>4.8360000000000003</v>
      </c>
      <c r="J288" s="1">
        <v>4.8680000000000003</v>
      </c>
      <c r="K288" s="1">
        <v>5.0679999999999996</v>
      </c>
      <c r="L288" s="1">
        <v>5.0789999999999997</v>
      </c>
      <c r="M288" s="1">
        <v>5.2009999999999996</v>
      </c>
      <c r="N288" s="1">
        <v>5.5419999999999998</v>
      </c>
      <c r="O288" s="1">
        <v>5.516</v>
      </c>
      <c r="P288" s="1">
        <v>5.3220000000000001</v>
      </c>
      <c r="Q288" s="1">
        <v>4.6840000000000002</v>
      </c>
      <c r="R288" s="1">
        <v>4.0220000000000002</v>
      </c>
      <c r="S288" s="1">
        <v>3.39</v>
      </c>
      <c r="T288" s="1">
        <v>2.9020000000000001</v>
      </c>
      <c r="AD288">
        <f t="shared" si="24"/>
        <v>155.11988115452519</v>
      </c>
      <c r="AH288">
        <f t="shared" si="20"/>
        <v>5.025160563129788E-2</v>
      </c>
      <c r="AI288">
        <f t="shared" si="21"/>
        <v>1.4502393523208455E-3</v>
      </c>
      <c r="AK288">
        <f t="shared" si="22"/>
        <v>0.95858364406440655</v>
      </c>
      <c r="AL288">
        <f t="shared" si="23"/>
        <v>-6.5360266656062</v>
      </c>
    </row>
    <row r="289" spans="1:38" x14ac:dyDescent="0.25">
      <c r="A289" s="1">
        <v>106</v>
      </c>
      <c r="B289" s="5">
        <v>2.5419999999999998</v>
      </c>
      <c r="C289" s="1">
        <v>2.8130000000000002</v>
      </c>
      <c r="D289" s="1">
        <v>3.2719999999999998</v>
      </c>
      <c r="E289" s="1">
        <v>3.7719999999999998</v>
      </c>
      <c r="F289" s="1">
        <v>3.956</v>
      </c>
      <c r="G289" s="1">
        <v>3.851</v>
      </c>
      <c r="H289" s="1">
        <v>4.33</v>
      </c>
      <c r="I289" s="1">
        <v>4.7690000000000001</v>
      </c>
      <c r="J289" s="1">
        <v>4.7640000000000002</v>
      </c>
      <c r="K289" s="1">
        <v>4.9210000000000003</v>
      </c>
      <c r="L289" s="1">
        <v>4.9029999999999996</v>
      </c>
      <c r="M289" s="1">
        <v>5.0119999999999996</v>
      </c>
      <c r="N289" s="1">
        <v>5.2539999999999996</v>
      </c>
      <c r="O289" s="1">
        <v>5.234</v>
      </c>
      <c r="P289" s="1">
        <v>5.1059999999999999</v>
      </c>
      <c r="Q289" s="1">
        <v>4.4939999999999998</v>
      </c>
      <c r="R289" s="1">
        <v>3.855</v>
      </c>
      <c r="S289" s="1">
        <v>3.266</v>
      </c>
      <c r="T289" s="1">
        <v>2.823</v>
      </c>
      <c r="AD289">
        <f t="shared" si="24"/>
        <v>39.189181136626992</v>
      </c>
      <c r="AH289">
        <f t="shared" si="20"/>
        <v>5.080856251615519E-2</v>
      </c>
      <c r="AI289">
        <f t="shared" si="21"/>
        <v>1.4570742416092596E-3</v>
      </c>
      <c r="AK289">
        <f t="shared" si="22"/>
        <v>0.93295117276726225</v>
      </c>
      <c r="AL289">
        <f t="shared" si="23"/>
        <v>-6.5313247979476357</v>
      </c>
    </row>
    <row r="290" spans="1:38" x14ac:dyDescent="0.25">
      <c r="A290" s="1">
        <v>107</v>
      </c>
      <c r="B290" s="5">
        <v>2.4729999999999999</v>
      </c>
      <c r="C290" s="1">
        <v>2.7469999999999999</v>
      </c>
      <c r="D290" s="1">
        <v>3.1909999999999998</v>
      </c>
      <c r="E290" s="1">
        <v>3.7080000000000002</v>
      </c>
      <c r="F290" s="1">
        <v>3.86</v>
      </c>
      <c r="G290" s="1">
        <v>3.8250000000000002</v>
      </c>
      <c r="H290" s="1">
        <v>4.1950000000000003</v>
      </c>
      <c r="I290" s="1">
        <v>4.7149999999999999</v>
      </c>
      <c r="J290" s="1">
        <v>4.641</v>
      </c>
      <c r="K290" s="1">
        <v>4.7770000000000001</v>
      </c>
      <c r="L290" s="1">
        <v>4.7720000000000002</v>
      </c>
      <c r="M290" s="1">
        <v>4.8369999999999997</v>
      </c>
      <c r="N290" s="1">
        <v>4.9859999999999998</v>
      </c>
      <c r="O290" s="1">
        <v>4.9909999999999997</v>
      </c>
      <c r="P290" s="1">
        <v>4.8760000000000003</v>
      </c>
      <c r="Q290" s="1">
        <v>4.2930000000000001</v>
      </c>
      <c r="R290" s="1">
        <v>3.6930000000000001</v>
      </c>
      <c r="S290" s="1">
        <v>3.1480000000000001</v>
      </c>
      <c r="T290" s="1">
        <v>2.7269999999999999</v>
      </c>
      <c r="AD290">
        <f t="shared" si="24"/>
        <v>2.1525522448474224</v>
      </c>
      <c r="AH290">
        <f t="shared" si="20"/>
        <v>5.1359730483484675E-2</v>
      </c>
      <c r="AI290">
        <f t="shared" si="21"/>
        <v>1.4638380901915108E-3</v>
      </c>
      <c r="AK290">
        <f t="shared" si="22"/>
        <v>0.90543198853927909</v>
      </c>
      <c r="AL290">
        <f t="shared" si="23"/>
        <v>-6.5266934636904805</v>
      </c>
    </row>
    <row r="291" spans="1:38" x14ac:dyDescent="0.25">
      <c r="A291" s="1">
        <v>108</v>
      </c>
      <c r="B291" s="5">
        <v>2.3969999999999998</v>
      </c>
      <c r="C291" s="1">
        <v>2.6720000000000002</v>
      </c>
      <c r="D291" s="1">
        <v>3.1230000000000002</v>
      </c>
      <c r="E291" s="1">
        <v>3.6230000000000002</v>
      </c>
      <c r="F291" s="1">
        <v>3.766</v>
      </c>
      <c r="G291" s="1">
        <v>3.746</v>
      </c>
      <c r="H291" s="1">
        <v>4.0990000000000002</v>
      </c>
      <c r="I291" s="1">
        <v>4.5860000000000003</v>
      </c>
      <c r="J291" s="1">
        <v>4.556</v>
      </c>
      <c r="K291" s="1">
        <v>4.6740000000000004</v>
      </c>
      <c r="L291" s="1">
        <v>4.6360000000000001</v>
      </c>
      <c r="M291" s="1">
        <v>4.66</v>
      </c>
      <c r="N291" s="1">
        <v>4.7480000000000002</v>
      </c>
      <c r="O291" s="1">
        <v>4.7569999999999997</v>
      </c>
      <c r="P291" s="1">
        <v>4.6539999999999999</v>
      </c>
      <c r="Q291" s="1">
        <v>4.08</v>
      </c>
      <c r="R291" s="1">
        <v>3.5609999999999999</v>
      </c>
      <c r="S291" s="1">
        <v>2.9729999999999999</v>
      </c>
      <c r="T291" s="1">
        <v>2.621</v>
      </c>
      <c r="AD291">
        <f t="shared" si="24"/>
        <v>78.061300279123486</v>
      </c>
      <c r="AH291">
        <f t="shared" si="20"/>
        <v>5.190499198590065E-2</v>
      </c>
      <c r="AI291">
        <f t="shared" si="21"/>
        <v>1.4705294555441488E-3</v>
      </c>
      <c r="AK291">
        <f t="shared" si="22"/>
        <v>0.87421795545224723</v>
      </c>
      <c r="AL291">
        <f t="shared" si="23"/>
        <v>-6.5221327691989623</v>
      </c>
    </row>
    <row r="292" spans="1:38" x14ac:dyDescent="0.25">
      <c r="A292" s="1">
        <v>109</v>
      </c>
      <c r="B292" s="5">
        <v>2.3260000000000001</v>
      </c>
      <c r="C292" s="1">
        <v>2.601</v>
      </c>
      <c r="D292" s="1">
        <v>3.0329999999999999</v>
      </c>
      <c r="E292" s="1">
        <v>3.5249999999999999</v>
      </c>
      <c r="F292" s="1">
        <v>3.718</v>
      </c>
      <c r="G292" s="1">
        <v>3.62</v>
      </c>
      <c r="H292" s="1">
        <v>4.0730000000000004</v>
      </c>
      <c r="I292" s="1">
        <v>4.4420000000000002</v>
      </c>
      <c r="J292" s="1">
        <v>4.4589999999999996</v>
      </c>
      <c r="K292" s="1">
        <v>4.5510000000000002</v>
      </c>
      <c r="L292" s="1">
        <v>4.46</v>
      </c>
      <c r="M292" s="1">
        <v>4.4809999999999999</v>
      </c>
      <c r="N292" s="1">
        <v>4.508</v>
      </c>
      <c r="O292" s="1">
        <v>4.524</v>
      </c>
      <c r="P292" s="1">
        <v>4.4429999999999996</v>
      </c>
      <c r="Q292" s="1">
        <v>3.89</v>
      </c>
      <c r="R292" s="1">
        <v>3.391</v>
      </c>
      <c r="S292" s="1">
        <v>2.8439999999999999</v>
      </c>
      <c r="T292" s="1">
        <v>2.4929999999999999</v>
      </c>
      <c r="AD292">
        <f t="shared" si="24"/>
        <v>197.125272367869</v>
      </c>
      <c r="AH292">
        <f t="shared" si="20"/>
        <v>5.2444233834100906E-2</v>
      </c>
      <c r="AI292">
        <f t="shared" si="21"/>
        <v>1.4771469486254542E-3</v>
      </c>
      <c r="AK292">
        <f t="shared" si="22"/>
        <v>0.8441500540964727</v>
      </c>
      <c r="AL292">
        <f t="shared" si="23"/>
        <v>-6.5176427890985105</v>
      </c>
    </row>
    <row r="293" spans="1:38" x14ac:dyDescent="0.25">
      <c r="A293" s="1">
        <v>110</v>
      </c>
      <c r="B293" s="5">
        <v>2.2440000000000002</v>
      </c>
      <c r="C293" s="1">
        <v>2.52</v>
      </c>
      <c r="D293" s="1">
        <v>2.9340000000000002</v>
      </c>
      <c r="E293" s="1">
        <v>3.4239999999999999</v>
      </c>
      <c r="F293" s="1">
        <v>3.6070000000000002</v>
      </c>
      <c r="G293" s="1">
        <v>3.52</v>
      </c>
      <c r="H293" s="1">
        <v>4.0010000000000003</v>
      </c>
      <c r="I293" s="1">
        <v>4.3659999999999997</v>
      </c>
      <c r="J293" s="1">
        <v>4.3170000000000002</v>
      </c>
      <c r="K293" s="1">
        <v>4.4180000000000001</v>
      </c>
      <c r="L293" s="1">
        <v>4.3230000000000004</v>
      </c>
      <c r="M293" s="1">
        <v>4.3010000000000002</v>
      </c>
      <c r="N293" s="1">
        <v>4.3150000000000004</v>
      </c>
      <c r="O293" s="1">
        <v>4.3150000000000004</v>
      </c>
      <c r="P293" s="1">
        <v>4.2279999999999998</v>
      </c>
      <c r="Q293" s="1">
        <v>3.7010000000000001</v>
      </c>
      <c r="R293" s="1">
        <v>3.2549999999999999</v>
      </c>
      <c r="S293" s="1">
        <v>2.75</v>
      </c>
      <c r="T293" s="1">
        <v>2.3969999999999998</v>
      </c>
      <c r="AD293">
        <f t="shared" si="24"/>
        <v>249.877601664331</v>
      </c>
      <c r="AH293">
        <f t="shared" si="20"/>
        <v>5.2977347149519183E-2</v>
      </c>
      <c r="AI293">
        <f t="shared" si="21"/>
        <v>1.4836892332943954E-3</v>
      </c>
      <c r="AK293">
        <f t="shared" si="22"/>
        <v>0.80825998766044993</v>
      </c>
      <c r="AL293">
        <f t="shared" si="23"/>
        <v>-6.5132235676932915</v>
      </c>
    </row>
    <row r="294" spans="1:38" x14ac:dyDescent="0.25">
      <c r="A294" s="1">
        <v>111</v>
      </c>
      <c r="B294" s="5">
        <v>2.1579999999999999</v>
      </c>
      <c r="C294" s="1">
        <v>2.4329999999999998</v>
      </c>
      <c r="D294" s="1">
        <v>2.8570000000000002</v>
      </c>
      <c r="E294" s="1">
        <v>3.3380000000000001</v>
      </c>
      <c r="F294" s="1">
        <v>3.5030000000000001</v>
      </c>
      <c r="G294" s="1">
        <v>3.4660000000000002</v>
      </c>
      <c r="H294" s="1">
        <v>3.8559999999999999</v>
      </c>
      <c r="I294" s="1">
        <v>4.3040000000000003</v>
      </c>
      <c r="J294" s="1">
        <v>4.149</v>
      </c>
      <c r="K294" s="1">
        <v>4.2779999999999996</v>
      </c>
      <c r="L294" s="1">
        <v>4.1790000000000003</v>
      </c>
      <c r="M294" s="1">
        <v>4.1159999999999997</v>
      </c>
      <c r="N294" s="1">
        <v>4.1360000000000001</v>
      </c>
      <c r="O294" s="1">
        <v>4.125</v>
      </c>
      <c r="P294" s="1">
        <v>4.0190000000000001</v>
      </c>
      <c r="Q294" s="1">
        <v>3.5550000000000002</v>
      </c>
      <c r="R294" s="1">
        <v>3.093</v>
      </c>
      <c r="S294" s="1">
        <v>2.6219999999999999</v>
      </c>
      <c r="T294" s="1">
        <v>2.3119999999999998</v>
      </c>
      <c r="AD294">
        <f t="shared" si="24"/>
        <v>187.81803989317314</v>
      </c>
      <c r="AH294">
        <f t="shared" si="20"/>
        <v>5.3504227312353735E-2</v>
      </c>
      <c r="AI294">
        <f t="shared" si="21"/>
        <v>1.4901550256728453E-3</v>
      </c>
      <c r="AK294">
        <f t="shared" si="22"/>
        <v>0.76918186683594292</v>
      </c>
      <c r="AL294">
        <f t="shared" si="23"/>
        <v>-6.5088751203612434</v>
      </c>
    </row>
    <row r="295" spans="1:38" x14ac:dyDescent="0.25">
      <c r="A295" s="1">
        <v>112</v>
      </c>
      <c r="B295" s="5">
        <v>2.0720000000000001</v>
      </c>
      <c r="C295" s="1">
        <v>2.35</v>
      </c>
      <c r="D295" s="1">
        <v>2.7570000000000001</v>
      </c>
      <c r="E295" s="1">
        <v>3.2360000000000002</v>
      </c>
      <c r="F295" s="1">
        <v>3.4039999999999999</v>
      </c>
      <c r="G295" s="1">
        <v>3.3679999999999999</v>
      </c>
      <c r="H295" s="1">
        <v>3.7429999999999999</v>
      </c>
      <c r="I295" s="1">
        <v>4.2140000000000004</v>
      </c>
      <c r="J295" s="1">
        <v>4.0430000000000001</v>
      </c>
      <c r="K295" s="1">
        <v>4.17</v>
      </c>
      <c r="L295" s="1">
        <v>4.0369999999999999</v>
      </c>
      <c r="M295" s="1">
        <v>3.9510000000000001</v>
      </c>
      <c r="N295" s="1">
        <v>3.9359999999999999</v>
      </c>
      <c r="O295" s="1">
        <v>3.9</v>
      </c>
      <c r="P295" s="1">
        <v>3.8340000000000001</v>
      </c>
      <c r="Q295" s="1">
        <v>3.415</v>
      </c>
      <c r="R295" s="1">
        <v>2.9489999999999998</v>
      </c>
      <c r="S295" s="1">
        <v>2.5310000000000001</v>
      </c>
      <c r="T295" s="1">
        <v>2.234</v>
      </c>
      <c r="AD295">
        <f t="shared" si="24"/>
        <v>68.003861944465484</v>
      </c>
      <c r="AH295">
        <f t="shared" si="20"/>
        <v>5.4024773905187624E-2</v>
      </c>
      <c r="AI295">
        <f t="shared" si="21"/>
        <v>1.4965430934536974E-3</v>
      </c>
      <c r="AK295">
        <f t="shared" si="22"/>
        <v>0.72851432439723662</v>
      </c>
      <c r="AL295">
        <f t="shared" si="23"/>
        <v>-6.5045974349259499</v>
      </c>
    </row>
    <row r="296" spans="1:38" x14ac:dyDescent="0.25">
      <c r="A296" s="1">
        <v>113</v>
      </c>
      <c r="B296" s="5">
        <v>1.982</v>
      </c>
      <c r="C296" s="1">
        <v>2.25</v>
      </c>
      <c r="D296" s="1">
        <v>2.657</v>
      </c>
      <c r="E296" s="1">
        <v>3.117</v>
      </c>
      <c r="F296" s="1">
        <v>3.3140000000000001</v>
      </c>
      <c r="G296" s="1">
        <v>3.2690000000000001</v>
      </c>
      <c r="H296" s="1">
        <v>3.6539999999999999</v>
      </c>
      <c r="I296" s="1">
        <v>4.0629999999999997</v>
      </c>
      <c r="J296" s="1">
        <v>3.9630000000000001</v>
      </c>
      <c r="K296" s="1">
        <v>4.0380000000000003</v>
      </c>
      <c r="L296" s="1">
        <v>3.9180000000000001</v>
      </c>
      <c r="M296" s="1">
        <v>3.766</v>
      </c>
      <c r="N296" s="1">
        <v>3.7429999999999999</v>
      </c>
      <c r="O296" s="1">
        <v>3.6760000000000002</v>
      </c>
      <c r="P296" s="1">
        <v>3.669</v>
      </c>
      <c r="Q296" s="1">
        <v>3.2490000000000001</v>
      </c>
      <c r="R296" s="1">
        <v>2.8279999999999998</v>
      </c>
      <c r="S296" s="1">
        <v>2.4660000000000002</v>
      </c>
      <c r="T296" s="1">
        <v>2.13</v>
      </c>
      <c r="AD296">
        <f t="shared" si="24"/>
        <v>0.59167047285858809</v>
      </c>
      <c r="AH296">
        <f t="shared" si="20"/>
        <v>5.4538890652422393E-2</v>
      </c>
      <c r="AI296">
        <f t="shared" si="21"/>
        <v>1.5028522551576045E-3</v>
      </c>
      <c r="AK296">
        <f t="shared" si="22"/>
        <v>0.68410643590779618</v>
      </c>
      <c r="AL296">
        <f t="shared" si="23"/>
        <v>-6.5003904730047308</v>
      </c>
    </row>
    <row r="297" spans="1:38" x14ac:dyDescent="0.25">
      <c r="A297" s="1">
        <v>114</v>
      </c>
      <c r="B297" s="5">
        <v>1.889</v>
      </c>
      <c r="C297" s="1">
        <v>2.1659999999999999</v>
      </c>
      <c r="D297" s="1">
        <v>2.5529999999999999</v>
      </c>
      <c r="E297" s="1">
        <v>3.0310000000000001</v>
      </c>
      <c r="F297" s="1">
        <v>3.222</v>
      </c>
      <c r="G297" s="1">
        <v>3.1520000000000001</v>
      </c>
      <c r="H297" s="1">
        <v>3.5579999999999998</v>
      </c>
      <c r="I297" s="1">
        <v>3.92</v>
      </c>
      <c r="J297" s="1">
        <v>3.871</v>
      </c>
      <c r="K297" s="1">
        <v>3.899</v>
      </c>
      <c r="L297" s="1">
        <v>3.774</v>
      </c>
      <c r="M297" s="1">
        <v>3.5979999999999999</v>
      </c>
      <c r="N297" s="1">
        <v>3.5489999999999999</v>
      </c>
      <c r="O297" s="1">
        <v>3.4630000000000001</v>
      </c>
      <c r="P297" s="1">
        <v>3.5070000000000001</v>
      </c>
      <c r="Q297" s="1">
        <v>3.1070000000000002</v>
      </c>
      <c r="R297" s="1">
        <v>2.7130000000000001</v>
      </c>
      <c r="S297" s="1">
        <v>2.3639999999999999</v>
      </c>
      <c r="T297" s="1">
        <v>2.0310000000000001</v>
      </c>
      <c r="AD297">
        <f t="shared" si="24"/>
        <v>47.559923430098763</v>
      </c>
      <c r="AH297">
        <f t="shared" si="20"/>
        <v>5.5046485355750865E-2</v>
      </c>
      <c r="AI297">
        <f t="shared" si="21"/>
        <v>1.5090813793411117E-3</v>
      </c>
      <c r="AK297">
        <f t="shared" si="22"/>
        <v>0.63604758851937249</v>
      </c>
      <c r="AL297">
        <f t="shared" si="23"/>
        <v>-6.4962541713323931</v>
      </c>
    </row>
    <row r="298" spans="1:38" x14ac:dyDescent="0.25">
      <c r="A298" s="1">
        <v>115</v>
      </c>
      <c r="B298" s="5">
        <v>1.782</v>
      </c>
      <c r="C298" s="1">
        <v>2.069</v>
      </c>
      <c r="D298" s="1">
        <v>2.4670000000000001</v>
      </c>
      <c r="E298" s="1">
        <v>2.9119999999999999</v>
      </c>
      <c r="F298" s="1">
        <v>3.0979999999999999</v>
      </c>
      <c r="G298" s="1">
        <v>3.0539999999999998</v>
      </c>
      <c r="H298" s="1">
        <v>3.4670000000000001</v>
      </c>
      <c r="I298" s="1">
        <v>3.8439999999999999</v>
      </c>
      <c r="J298" s="1">
        <v>3.7250000000000001</v>
      </c>
      <c r="K298" s="1">
        <v>3.7959999999999998</v>
      </c>
      <c r="L298" s="1">
        <v>3.6150000000000002</v>
      </c>
      <c r="M298" s="1">
        <v>3.4689999999999999</v>
      </c>
      <c r="N298" s="1">
        <v>3.3690000000000002</v>
      </c>
      <c r="O298" s="1">
        <v>3.3069999999999999</v>
      </c>
      <c r="P298" s="1">
        <v>3.3530000000000002</v>
      </c>
      <c r="Q298" s="1">
        <v>2.9630000000000001</v>
      </c>
      <c r="R298" s="1">
        <v>2.577</v>
      </c>
      <c r="S298" s="1">
        <v>2.25</v>
      </c>
      <c r="T298" s="1">
        <v>1.9950000000000001</v>
      </c>
      <c r="AD298">
        <f t="shared" si="24"/>
        <v>165.72622565249554</v>
      </c>
      <c r="AH298">
        <f t="shared" si="20"/>
        <v>5.5547469825898831E-2</v>
      </c>
      <c r="AI298">
        <f t="shared" si="21"/>
        <v>1.5152293837590002E-3</v>
      </c>
      <c r="AK298">
        <f t="shared" si="22"/>
        <v>0.5777363290486176</v>
      </c>
      <c r="AL298">
        <f t="shared" si="23"/>
        <v>-6.4921884430601207</v>
      </c>
    </row>
    <row r="299" spans="1:38" x14ac:dyDescent="0.25">
      <c r="A299" s="1">
        <v>116</v>
      </c>
      <c r="B299" s="5">
        <v>1.69</v>
      </c>
      <c r="C299" s="1">
        <v>1.9690000000000001</v>
      </c>
      <c r="D299" s="1">
        <v>2.3420000000000001</v>
      </c>
      <c r="E299" s="1">
        <v>2.7989999999999999</v>
      </c>
      <c r="F299" s="1">
        <v>2.99</v>
      </c>
      <c r="G299" s="1">
        <v>2.9790000000000001</v>
      </c>
      <c r="H299" s="1">
        <v>3.3570000000000002</v>
      </c>
      <c r="I299" s="1">
        <v>3.7679999999999998</v>
      </c>
      <c r="J299" s="1">
        <v>3.5870000000000002</v>
      </c>
      <c r="K299" s="1">
        <v>3.706</v>
      </c>
      <c r="L299" s="1">
        <v>3.49</v>
      </c>
      <c r="M299" s="1">
        <v>3.3290000000000002</v>
      </c>
      <c r="N299" s="1">
        <v>3.2269999999999999</v>
      </c>
      <c r="O299" s="1">
        <v>3.149</v>
      </c>
      <c r="P299" s="1">
        <v>3.21</v>
      </c>
      <c r="Q299" s="1">
        <v>2.8039999999999998</v>
      </c>
      <c r="R299" s="1">
        <v>2.472</v>
      </c>
      <c r="S299" s="1">
        <v>2.1659999999999999</v>
      </c>
      <c r="T299" s="1">
        <v>1.9379999999999999</v>
      </c>
      <c r="AD299">
        <f t="shared" si="24"/>
        <v>246.44902382860028</v>
      </c>
      <c r="AH299">
        <f t="shared" si="20"/>
        <v>5.6041759810867973E-2</v>
      </c>
      <c r="AI299">
        <f t="shared" si="21"/>
        <v>1.5212952344836957E-3</v>
      </c>
      <c r="AK299">
        <f t="shared" si="22"/>
        <v>0.52472852893498212</v>
      </c>
      <c r="AL299">
        <f t="shared" si="23"/>
        <v>-6.4881931790290555</v>
      </c>
    </row>
    <row r="300" spans="1:38" x14ac:dyDescent="0.25">
      <c r="A300" s="1">
        <v>117</v>
      </c>
      <c r="B300" s="5">
        <v>1.5960000000000001</v>
      </c>
      <c r="C300" s="1">
        <v>1.8779999999999999</v>
      </c>
      <c r="D300" s="1">
        <v>2.2410000000000001</v>
      </c>
      <c r="E300" s="1">
        <v>2.6789999999999998</v>
      </c>
      <c r="F300" s="1">
        <v>2.89</v>
      </c>
      <c r="G300" s="1">
        <v>2.8879999999999999</v>
      </c>
      <c r="H300" s="1">
        <v>3.21</v>
      </c>
      <c r="I300" s="1">
        <v>3.6259999999999999</v>
      </c>
      <c r="J300" s="1">
        <v>3.48</v>
      </c>
      <c r="K300" s="1">
        <v>3.556</v>
      </c>
      <c r="L300" s="1">
        <v>3.343</v>
      </c>
      <c r="M300" s="1">
        <v>3.1909999999999998</v>
      </c>
      <c r="N300" s="1">
        <v>3.0979999999999999</v>
      </c>
      <c r="O300" s="1">
        <v>3.008</v>
      </c>
      <c r="P300" s="1">
        <v>3.0630000000000002</v>
      </c>
      <c r="Q300" s="1">
        <v>2.67</v>
      </c>
      <c r="R300" s="1">
        <v>2.3740000000000001</v>
      </c>
      <c r="S300" s="1">
        <v>2.0870000000000002</v>
      </c>
      <c r="T300" s="1">
        <v>1.8620000000000001</v>
      </c>
      <c r="AD300">
        <f t="shared" si="24"/>
        <v>215.51214958755921</v>
      </c>
      <c r="AH300">
        <f t="shared" si="20"/>
        <v>5.6529274920914308E-2</v>
      </c>
      <c r="AI300">
        <f t="shared" si="21"/>
        <v>1.5272779449846158E-3</v>
      </c>
      <c r="AK300">
        <f t="shared" si="22"/>
        <v>0.46750049902761709</v>
      </c>
      <c r="AL300">
        <f t="shared" si="23"/>
        <v>-6.4842682490181556</v>
      </c>
    </row>
    <row r="301" spans="1:38" x14ac:dyDescent="0.25">
      <c r="A301" s="1">
        <v>118</v>
      </c>
      <c r="B301" s="5">
        <v>1.5069999999999999</v>
      </c>
      <c r="C301" s="1">
        <v>1.786</v>
      </c>
      <c r="D301" s="1">
        <v>2.1509999999999998</v>
      </c>
      <c r="E301" s="1">
        <v>2.573</v>
      </c>
      <c r="F301" s="1">
        <v>2.7850000000000001</v>
      </c>
      <c r="G301" s="1">
        <v>2.7589999999999999</v>
      </c>
      <c r="H301" s="1">
        <v>3.1019999999999999</v>
      </c>
      <c r="I301" s="1">
        <v>3.5310000000000001</v>
      </c>
      <c r="J301" s="1">
        <v>3.3519999999999999</v>
      </c>
      <c r="K301" s="1">
        <v>3.4009999999999998</v>
      </c>
      <c r="L301" s="1">
        <v>3.2080000000000002</v>
      </c>
      <c r="M301" s="1">
        <v>3.0659999999999998</v>
      </c>
      <c r="N301" s="1">
        <v>2.9489999999999998</v>
      </c>
      <c r="O301" s="1">
        <v>2.871</v>
      </c>
      <c r="P301" s="1">
        <v>2.8879999999999999</v>
      </c>
      <c r="Q301" s="1">
        <v>2.5529999999999999</v>
      </c>
      <c r="R301" s="1">
        <v>2.2709999999999999</v>
      </c>
      <c r="S301" s="1">
        <v>2.012</v>
      </c>
      <c r="T301" s="1">
        <v>1.79</v>
      </c>
      <c r="AD301">
        <f t="shared" si="24"/>
        <v>101.35882243388019</v>
      </c>
      <c r="AH301">
        <f t="shared" si="20"/>
        <v>5.700993855049756E-2</v>
      </c>
      <c r="AI301">
        <f t="shared" si="21"/>
        <v>1.5331765751703448E-3</v>
      </c>
      <c r="AK301">
        <f t="shared" si="22"/>
        <v>0.41012091964435832</v>
      </c>
      <c r="AL301">
        <f t="shared" si="23"/>
        <v>-6.4804135029659644</v>
      </c>
    </row>
    <row r="302" spans="1:38" x14ac:dyDescent="0.25">
      <c r="A302" s="1">
        <v>119</v>
      </c>
      <c r="B302" s="5">
        <v>1.421</v>
      </c>
      <c r="C302" s="1">
        <v>1.6839999999999999</v>
      </c>
      <c r="D302" s="1">
        <v>2.048</v>
      </c>
      <c r="E302" s="1">
        <v>2.472</v>
      </c>
      <c r="F302" s="1">
        <v>2.6680000000000001</v>
      </c>
      <c r="G302" s="1">
        <v>2.657</v>
      </c>
      <c r="H302" s="1">
        <v>3.0270000000000001</v>
      </c>
      <c r="I302" s="1">
        <v>3.4</v>
      </c>
      <c r="J302" s="1">
        <v>3.2410000000000001</v>
      </c>
      <c r="K302" s="1">
        <v>3.2629999999999999</v>
      </c>
      <c r="L302" s="1">
        <v>3.0640000000000001</v>
      </c>
      <c r="M302" s="1">
        <v>2.9420000000000002</v>
      </c>
      <c r="N302" s="1">
        <v>2.7909999999999999</v>
      </c>
      <c r="O302" s="1">
        <v>2.7469999999999999</v>
      </c>
      <c r="P302" s="1">
        <v>2.7509999999999999</v>
      </c>
      <c r="Q302" s="1">
        <v>2.431</v>
      </c>
      <c r="R302" s="1">
        <v>2.1640000000000001</v>
      </c>
      <c r="S302" s="1">
        <v>1.8859999999999999</v>
      </c>
      <c r="T302" s="1">
        <v>1.726</v>
      </c>
      <c r="AD302">
        <f t="shared" si="24"/>
        <v>8.9410849076154566</v>
      </c>
      <c r="AH302">
        <f t="shared" si="20"/>
        <v>5.7483677797437092E-2</v>
      </c>
      <c r="AI302">
        <f t="shared" si="21"/>
        <v>1.5389902303965257E-3</v>
      </c>
      <c r="AK302">
        <f t="shared" si="22"/>
        <v>0.35136084911496362</v>
      </c>
      <c r="AL302">
        <f t="shared" si="23"/>
        <v>-6.476628772165995</v>
      </c>
    </row>
    <row r="303" spans="1:38" x14ac:dyDescent="0.25">
      <c r="A303" s="1">
        <v>120</v>
      </c>
      <c r="B303" s="5">
        <v>1.337</v>
      </c>
      <c r="C303" s="1">
        <v>1.5940000000000001</v>
      </c>
      <c r="D303" s="1">
        <v>1.9330000000000001</v>
      </c>
      <c r="E303" s="1">
        <v>2.3540000000000001</v>
      </c>
      <c r="F303" s="1">
        <v>2.5609999999999999</v>
      </c>
      <c r="G303" s="1">
        <v>2.5760000000000001</v>
      </c>
      <c r="H303" s="1">
        <v>2.9430000000000001</v>
      </c>
      <c r="I303" s="1">
        <v>3.2709999999999999</v>
      </c>
      <c r="J303" s="1">
        <v>3.1269999999999998</v>
      </c>
      <c r="K303" s="1">
        <v>3.1379999999999999</v>
      </c>
      <c r="L303" s="1">
        <v>2.9329999999999998</v>
      </c>
      <c r="M303" s="1">
        <v>2.8029999999999999</v>
      </c>
      <c r="N303" s="1">
        <v>2.6269999999999998</v>
      </c>
      <c r="O303" s="1">
        <v>2.5950000000000002</v>
      </c>
      <c r="P303" s="1">
        <v>2.605</v>
      </c>
      <c r="Q303" s="1">
        <v>2.3319999999999999</v>
      </c>
      <c r="R303" s="1">
        <v>2.0710000000000002</v>
      </c>
      <c r="S303" s="1">
        <v>1.8149999999999999</v>
      </c>
      <c r="T303" s="1">
        <v>1.647</v>
      </c>
      <c r="AD303">
        <f t="shared" si="24"/>
        <v>23.227378684179776</v>
      </c>
      <c r="AH303">
        <f t="shared" si="20"/>
        <v>5.7950423379509487E-2</v>
      </c>
      <c r="AI303">
        <f t="shared" si="21"/>
        <v>1.5447180604423623E-3</v>
      </c>
      <c r="AK303">
        <f t="shared" si="22"/>
        <v>0.29042829811980608</v>
      </c>
      <c r="AL303">
        <f t="shared" si="23"/>
        <v>-6.4729138704354439</v>
      </c>
    </row>
    <row r="304" spans="1:38" x14ac:dyDescent="0.25">
      <c r="A304" s="1">
        <v>121</v>
      </c>
      <c r="B304" s="5">
        <v>1.258</v>
      </c>
      <c r="C304" s="1">
        <v>1.508</v>
      </c>
      <c r="D304" s="1">
        <v>1.845</v>
      </c>
      <c r="E304" s="1">
        <v>2.2410000000000001</v>
      </c>
      <c r="F304" s="1">
        <v>2.4449999999999998</v>
      </c>
      <c r="G304" s="1">
        <v>2.4740000000000002</v>
      </c>
      <c r="H304" s="1">
        <v>2.79</v>
      </c>
      <c r="I304" s="1">
        <v>3.145</v>
      </c>
      <c r="J304" s="1">
        <v>3.0179999999999998</v>
      </c>
      <c r="K304" s="1">
        <v>3.032</v>
      </c>
      <c r="L304" s="1">
        <v>2.8170000000000002</v>
      </c>
      <c r="M304" s="1">
        <v>2.6850000000000001</v>
      </c>
      <c r="N304" s="1">
        <v>2.4540000000000002</v>
      </c>
      <c r="O304" s="1">
        <v>2.4430000000000001</v>
      </c>
      <c r="P304" s="1">
        <v>2.476</v>
      </c>
      <c r="Q304" s="1">
        <v>2.234</v>
      </c>
      <c r="R304" s="1">
        <v>1.996</v>
      </c>
      <c r="S304" s="1">
        <v>1.7809999999999999</v>
      </c>
      <c r="T304" s="1">
        <v>1.605</v>
      </c>
      <c r="AD304">
        <f t="shared" si="24"/>
        <v>131.08295115001923</v>
      </c>
      <c r="AH304">
        <f t="shared" si="20"/>
        <v>5.8410109548721632E-2</v>
      </c>
      <c r="AI304">
        <f t="shared" si="21"/>
        <v>1.5503592584585877E-3</v>
      </c>
      <c r="AK304">
        <f t="shared" si="22"/>
        <v>0.22952315827824879</v>
      </c>
      <c r="AL304">
        <f t="shared" si="23"/>
        <v>-6.4692685952570335</v>
      </c>
    </row>
    <row r="305" spans="1:38" x14ac:dyDescent="0.25">
      <c r="A305" s="1">
        <v>122</v>
      </c>
      <c r="B305" s="5">
        <v>1.1830000000000001</v>
      </c>
      <c r="C305" s="1">
        <v>1.42</v>
      </c>
      <c r="D305" s="1">
        <v>1.7529999999999999</v>
      </c>
      <c r="E305" s="1">
        <v>2.1429999999999998</v>
      </c>
      <c r="F305" s="1">
        <v>2.3450000000000002</v>
      </c>
      <c r="G305" s="1">
        <v>2.3740000000000001</v>
      </c>
      <c r="H305" s="1">
        <v>2.68</v>
      </c>
      <c r="I305" s="1">
        <v>3.0649999999999999</v>
      </c>
      <c r="J305" s="1">
        <v>2.8860000000000001</v>
      </c>
      <c r="K305" s="1">
        <v>2.9020000000000001</v>
      </c>
      <c r="L305" s="1">
        <v>2.694</v>
      </c>
      <c r="M305" s="1">
        <v>2.5859999999999999</v>
      </c>
      <c r="N305" s="1">
        <v>2.3090000000000002</v>
      </c>
      <c r="O305" s="1">
        <v>2.323</v>
      </c>
      <c r="P305" s="1">
        <v>2.3460000000000001</v>
      </c>
      <c r="Q305" s="1">
        <v>2.145</v>
      </c>
      <c r="R305" s="1">
        <v>1.929</v>
      </c>
      <c r="S305" s="1">
        <v>1.7230000000000001</v>
      </c>
      <c r="T305" s="1">
        <v>1.5309999999999999</v>
      </c>
      <c r="AD305">
        <f t="shared" si="24"/>
        <v>233.34588638149751</v>
      </c>
      <c r="AH305">
        <f t="shared" si="20"/>
        <v>5.8862674003490899E-2</v>
      </c>
      <c r="AI305">
        <f t="shared" si="21"/>
        <v>1.5559130598897558E-3</v>
      </c>
      <c r="AK305">
        <f t="shared" si="22"/>
        <v>0.16805358499624976</v>
      </c>
      <c r="AL305">
        <f t="shared" si="23"/>
        <v>-6.465692728893794</v>
      </c>
    </row>
    <row r="306" spans="1:38" x14ac:dyDescent="0.25">
      <c r="A306" s="1">
        <v>123</v>
      </c>
      <c r="B306" s="5">
        <v>1.1160000000000001</v>
      </c>
      <c r="C306" s="1">
        <v>1.335</v>
      </c>
      <c r="D306" s="1">
        <v>1.64</v>
      </c>
      <c r="E306" s="1">
        <v>2.0219999999999998</v>
      </c>
      <c r="F306" s="1">
        <v>2.2370000000000001</v>
      </c>
      <c r="G306" s="1">
        <v>2.278</v>
      </c>
      <c r="H306" s="1">
        <v>2.589</v>
      </c>
      <c r="I306" s="1">
        <v>2.976</v>
      </c>
      <c r="J306" s="1">
        <v>2.754</v>
      </c>
      <c r="K306" s="1">
        <v>2.794</v>
      </c>
      <c r="L306" s="1">
        <v>2.573</v>
      </c>
      <c r="M306" s="1">
        <v>2.4660000000000002</v>
      </c>
      <c r="N306" s="1">
        <v>2.206</v>
      </c>
      <c r="O306" s="1">
        <v>2.2080000000000002</v>
      </c>
      <c r="P306" s="1">
        <v>2.238</v>
      </c>
      <c r="Q306" s="1">
        <v>2.0510000000000002</v>
      </c>
      <c r="R306" s="1">
        <v>1.8640000000000001</v>
      </c>
      <c r="S306" s="1">
        <v>1.64</v>
      </c>
      <c r="T306" s="1">
        <v>1.4750000000000001</v>
      </c>
      <c r="AD306">
        <f t="shared" si="24"/>
        <v>235.99611333648193</v>
      </c>
      <c r="AH306">
        <f t="shared" si="20"/>
        <v>5.9308057798962047E-2</v>
      </c>
      <c r="AI306">
        <f t="shared" si="21"/>
        <v>1.5613787413736623E-3</v>
      </c>
      <c r="AK306">
        <f t="shared" si="22"/>
        <v>0.10975086395911929</v>
      </c>
      <c r="AL306">
        <f t="shared" si="23"/>
        <v>-6.462186039476661</v>
      </c>
    </row>
    <row r="307" spans="1:38" x14ac:dyDescent="0.25">
      <c r="A307" s="1">
        <v>124</v>
      </c>
      <c r="B307" s="5">
        <v>1.0669999999999999</v>
      </c>
      <c r="C307" s="1">
        <v>1.2569999999999999</v>
      </c>
      <c r="D307" s="1">
        <v>1.538</v>
      </c>
      <c r="E307" s="1">
        <v>1.905</v>
      </c>
      <c r="F307" s="1">
        <v>2.105</v>
      </c>
      <c r="G307" s="1">
        <v>2.1560000000000001</v>
      </c>
      <c r="H307" s="1">
        <v>2.4510000000000001</v>
      </c>
      <c r="I307" s="1">
        <v>2.8220000000000001</v>
      </c>
      <c r="J307" s="1">
        <v>2.6429999999999998</v>
      </c>
      <c r="K307" s="1">
        <v>2.7050000000000001</v>
      </c>
      <c r="L307" s="1">
        <v>2.4649999999999999</v>
      </c>
      <c r="M307" s="1">
        <v>2.3370000000000002</v>
      </c>
      <c r="N307" s="1">
        <v>2.0640000000000001</v>
      </c>
      <c r="O307" s="1">
        <v>2.0870000000000002</v>
      </c>
      <c r="P307" s="1">
        <v>2.17</v>
      </c>
      <c r="Q307" s="1">
        <v>1.954</v>
      </c>
      <c r="R307" s="1">
        <v>1.796</v>
      </c>
      <c r="S307" s="1">
        <v>1.5960000000000001</v>
      </c>
      <c r="T307" s="1">
        <v>1.4319999999999999</v>
      </c>
      <c r="AD307">
        <f t="shared" si="24"/>
        <v>136.5970255747076</v>
      </c>
      <c r="AH307">
        <f t="shared" si="20"/>
        <v>5.9746205255685809E-2</v>
      </c>
      <c r="AI307">
        <f t="shared" si="21"/>
        <v>1.566755619620664E-3</v>
      </c>
      <c r="AK307">
        <f t="shared" si="22"/>
        <v>6.4850972319616271E-2</v>
      </c>
      <c r="AL307">
        <f t="shared" si="23"/>
        <v>-6.4587482820647963</v>
      </c>
    </row>
    <row r="308" spans="1:38" x14ac:dyDescent="0.25">
      <c r="A308" s="1">
        <v>125</v>
      </c>
      <c r="B308" s="5">
        <v>1.0189999999999999</v>
      </c>
      <c r="C308" s="1">
        <v>1.1839999999999999</v>
      </c>
      <c r="D308" s="1">
        <v>1.446</v>
      </c>
      <c r="E308" s="1">
        <v>1.786</v>
      </c>
      <c r="F308" s="1">
        <v>1.9930000000000001</v>
      </c>
      <c r="G308" s="1">
        <v>2.0539999999999998</v>
      </c>
      <c r="H308" s="1">
        <v>2.3380000000000001</v>
      </c>
      <c r="I308" s="1">
        <v>2.6760000000000002</v>
      </c>
      <c r="J308" s="1">
        <v>2.5259999999999998</v>
      </c>
      <c r="K308" s="1">
        <v>2.577</v>
      </c>
      <c r="L308" s="1">
        <v>2.36</v>
      </c>
      <c r="M308" s="1">
        <v>2.2290000000000001</v>
      </c>
      <c r="N308" s="1">
        <v>1.95</v>
      </c>
      <c r="O308" s="1">
        <v>2.0099999999999998</v>
      </c>
      <c r="P308" s="1">
        <v>2.0659999999999998</v>
      </c>
      <c r="Q308" s="1">
        <v>1.865</v>
      </c>
      <c r="R308" s="1">
        <v>1.73</v>
      </c>
      <c r="S308" s="1">
        <v>1.57</v>
      </c>
      <c r="T308" s="1">
        <v>1.405</v>
      </c>
      <c r="AD308">
        <f t="shared" si="24"/>
        <v>26.535685981970687</v>
      </c>
      <c r="AH308">
        <f t="shared" si="20"/>
        <v>6.017706386688184E-2</v>
      </c>
      <c r="AI308">
        <f t="shared" si="21"/>
        <v>1.5720430502756224E-3</v>
      </c>
      <c r="AK308">
        <f t="shared" si="22"/>
        <v>1.8821754240587667E-2</v>
      </c>
      <c r="AL308">
        <f t="shared" si="23"/>
        <v>-6.4553791996785872</v>
      </c>
    </row>
    <row r="309" spans="1:38" x14ac:dyDescent="0.25">
      <c r="A309" s="1">
        <v>126</v>
      </c>
      <c r="B309" s="5">
        <v>0.97499999999999998</v>
      </c>
      <c r="C309" s="1">
        <v>1.125</v>
      </c>
      <c r="D309" s="1">
        <v>1.351</v>
      </c>
      <c r="E309" s="1">
        <v>1.669</v>
      </c>
      <c r="F309" s="1">
        <v>1.871</v>
      </c>
      <c r="G309" s="1">
        <v>1.944</v>
      </c>
      <c r="H309" s="1">
        <v>2.226</v>
      </c>
      <c r="I309" s="1">
        <v>2.56</v>
      </c>
      <c r="J309" s="1">
        <v>2.4119999999999999</v>
      </c>
      <c r="K309" s="1">
        <v>2.456</v>
      </c>
      <c r="L309" s="1">
        <v>2.2309999999999999</v>
      </c>
      <c r="M309" s="1">
        <v>2.109</v>
      </c>
      <c r="N309" s="1">
        <v>1.8480000000000001</v>
      </c>
      <c r="O309" s="1">
        <v>1.8879999999999999</v>
      </c>
      <c r="P309" s="1">
        <v>1.954</v>
      </c>
      <c r="Q309" s="1">
        <v>1.7749999999999999</v>
      </c>
      <c r="R309" s="1">
        <v>1.6739999999999999</v>
      </c>
      <c r="S309" s="1">
        <v>1.5209999999999999</v>
      </c>
      <c r="T309" s="1">
        <v>1.3819999999999999</v>
      </c>
      <c r="AD309">
        <f t="shared" si="24"/>
        <v>7.0019826059607295</v>
      </c>
      <c r="AH309">
        <f t="shared" si="20"/>
        <v>6.060058420450281E-2</v>
      </c>
      <c r="AI309">
        <f t="shared" si="21"/>
        <v>1.5772404267651377E-3</v>
      </c>
      <c r="AK309">
        <f t="shared" si="22"/>
        <v>-2.5317807984289897E-2</v>
      </c>
      <c r="AL309">
        <f t="shared" si="23"/>
        <v>-6.4520785243053131</v>
      </c>
    </row>
    <row r="310" spans="1:38" x14ac:dyDescent="0.25">
      <c r="A310" s="1">
        <v>127</v>
      </c>
      <c r="B310" s="5">
        <v>0.94399999999999995</v>
      </c>
      <c r="C310" s="1">
        <v>1.085</v>
      </c>
      <c r="D310" s="1">
        <v>1.258</v>
      </c>
      <c r="E310" s="1">
        <v>1.5640000000000001</v>
      </c>
      <c r="F310" s="1">
        <v>1.7589999999999999</v>
      </c>
      <c r="G310" s="1">
        <v>1.837</v>
      </c>
      <c r="H310" s="1">
        <v>2.1019999999999999</v>
      </c>
      <c r="I310" s="1">
        <v>2.415</v>
      </c>
      <c r="J310" s="1">
        <v>2.2869999999999999</v>
      </c>
      <c r="K310" s="1">
        <v>2.3079999999999998</v>
      </c>
      <c r="L310" s="1">
        <v>2.1389999999999998</v>
      </c>
      <c r="M310" s="1">
        <v>1.9950000000000001</v>
      </c>
      <c r="N310" s="1">
        <v>1.7250000000000001</v>
      </c>
      <c r="O310" s="1">
        <v>1.7589999999999999</v>
      </c>
      <c r="P310" s="1">
        <v>1.849</v>
      </c>
      <c r="Q310" s="1">
        <v>1.68</v>
      </c>
      <c r="R310" s="1">
        <v>1.589</v>
      </c>
      <c r="S310" s="1">
        <v>1.472</v>
      </c>
      <c r="T310" s="1">
        <v>1.3380000000000001</v>
      </c>
      <c r="AD310">
        <f t="shared" si="24"/>
        <v>95.955112246292757</v>
      </c>
      <c r="AH310">
        <f t="shared" si="20"/>
        <v>6.1016719824312338E-2</v>
      </c>
      <c r="AI310">
        <f t="shared" si="21"/>
        <v>1.5823471791326792E-3</v>
      </c>
      <c r="AK310">
        <f t="shared" si="22"/>
        <v>-5.7629112836636416E-2</v>
      </c>
      <c r="AL310">
        <f t="shared" si="23"/>
        <v>-6.4488459778775038</v>
      </c>
    </row>
    <row r="311" spans="1:38" x14ac:dyDescent="0.25">
      <c r="A311" s="1">
        <v>128</v>
      </c>
      <c r="B311" s="5">
        <v>0.91700000000000004</v>
      </c>
      <c r="C311" s="1">
        <v>1.0409999999999999</v>
      </c>
      <c r="D311" s="1">
        <v>1.1870000000000001</v>
      </c>
      <c r="E311" s="1">
        <v>1.454</v>
      </c>
      <c r="F311" s="1">
        <v>1.65</v>
      </c>
      <c r="G311" s="1">
        <v>1.734</v>
      </c>
      <c r="H311" s="1">
        <v>1.978</v>
      </c>
      <c r="I311" s="1">
        <v>2.2719999999999998</v>
      </c>
      <c r="J311" s="1">
        <v>2.1520000000000001</v>
      </c>
      <c r="K311" s="1">
        <v>2.1949999999999998</v>
      </c>
      <c r="L311" s="1">
        <v>2.0190000000000001</v>
      </c>
      <c r="M311" s="1">
        <v>1.857</v>
      </c>
      <c r="N311" s="1">
        <v>1.615</v>
      </c>
      <c r="O311" s="1">
        <v>1.66</v>
      </c>
      <c r="P311" s="1">
        <v>1.736</v>
      </c>
      <c r="Q311" s="1">
        <v>1.593</v>
      </c>
      <c r="R311" s="1">
        <v>1.51</v>
      </c>
      <c r="S311" s="1">
        <v>1.405</v>
      </c>
      <c r="T311" s="1">
        <v>1.2729999999999999</v>
      </c>
      <c r="AD311">
        <f t="shared" si="24"/>
        <v>211.61197774002065</v>
      </c>
      <c r="AH311">
        <f t="shared" si="20"/>
        <v>6.1425427170183393E-2</v>
      </c>
      <c r="AI311">
        <f t="shared" si="21"/>
        <v>1.5873627728641506E-3</v>
      </c>
      <c r="AK311">
        <f t="shared" si="22"/>
        <v>-8.6647806725672169E-2</v>
      </c>
      <c r="AL311">
        <f t="shared" si="23"/>
        <v>-6.4456812732240767</v>
      </c>
    </row>
    <row r="312" spans="1:38" x14ac:dyDescent="0.25">
      <c r="A312" s="1">
        <v>129</v>
      </c>
      <c r="B312" s="5">
        <v>0.89900000000000002</v>
      </c>
      <c r="C312" s="1">
        <v>1.0029999999999999</v>
      </c>
      <c r="D312" s="1">
        <v>1.1379999999999999</v>
      </c>
      <c r="E312" s="1">
        <v>1.3520000000000001</v>
      </c>
      <c r="F312" s="1">
        <v>1.5429999999999999</v>
      </c>
      <c r="G312" s="1">
        <v>1.631</v>
      </c>
      <c r="H312" s="1">
        <v>1.8640000000000001</v>
      </c>
      <c r="I312" s="1">
        <v>2.1520000000000001</v>
      </c>
      <c r="J312" s="1">
        <v>2.048</v>
      </c>
      <c r="K312" s="1">
        <v>2.1110000000000002</v>
      </c>
      <c r="L312" s="1">
        <v>1.9179999999999999</v>
      </c>
      <c r="M312" s="1">
        <v>1.748</v>
      </c>
      <c r="N312" s="1">
        <v>1.51</v>
      </c>
      <c r="O312" s="1">
        <v>1.536</v>
      </c>
      <c r="P312" s="1">
        <v>1.623</v>
      </c>
      <c r="Q312" s="1">
        <v>1.528</v>
      </c>
      <c r="R312" s="1">
        <v>1.454</v>
      </c>
      <c r="S312" s="1">
        <v>1.3340000000000001</v>
      </c>
      <c r="T312" s="1">
        <v>1.2250000000000001</v>
      </c>
      <c r="AD312">
        <f t="shared" si="24"/>
        <v>247.63819033117352</v>
      </c>
      <c r="AH312">
        <f t="shared" si="20"/>
        <v>6.1826665477818656E-2</v>
      </c>
      <c r="AI312">
        <f t="shared" si="21"/>
        <v>1.5922867077063606E-3</v>
      </c>
      <c r="AK312">
        <f t="shared" si="22"/>
        <v>-0.10647224451051676</v>
      </c>
      <c r="AL312">
        <f t="shared" si="23"/>
        <v>-6.4425841149943261</v>
      </c>
    </row>
    <row r="313" spans="1:38" x14ac:dyDescent="0.25">
      <c r="A313" s="1">
        <v>130</v>
      </c>
      <c r="B313" s="5">
        <v>0.88800000000000001</v>
      </c>
      <c r="C313" s="1">
        <v>0.97799999999999998</v>
      </c>
      <c r="D313" s="1">
        <v>1.093</v>
      </c>
      <c r="E313" s="1">
        <v>1.2689999999999999</v>
      </c>
      <c r="F313" s="1">
        <v>1.4430000000000001</v>
      </c>
      <c r="G313" s="1">
        <v>1.538</v>
      </c>
      <c r="H313" s="1">
        <v>1.7569999999999999</v>
      </c>
      <c r="I313" s="1">
        <v>2.0459999999999998</v>
      </c>
      <c r="J313" s="1">
        <v>1.931</v>
      </c>
      <c r="K313" s="1">
        <v>1.994</v>
      </c>
      <c r="L313" s="1">
        <v>1.8120000000000001</v>
      </c>
      <c r="M313" s="1">
        <v>1.6439999999999999</v>
      </c>
      <c r="N313" s="1">
        <v>1.4279999999999999</v>
      </c>
      <c r="O313" s="1">
        <v>1.4159999999999999</v>
      </c>
      <c r="P313" s="1">
        <v>1.5289999999999999</v>
      </c>
      <c r="Q313" s="1">
        <v>1.4419999999999999</v>
      </c>
      <c r="R313" s="1">
        <v>1.405</v>
      </c>
      <c r="S313" s="1">
        <v>1.276</v>
      </c>
      <c r="T313" s="1">
        <v>1.1930000000000001</v>
      </c>
      <c r="AD313">
        <f t="shared" si="24"/>
        <v>170.91141630683705</v>
      </c>
      <c r="AH313">
        <f t="shared" si="20"/>
        <v>6.2220396678087118E-2</v>
      </c>
      <c r="AI313">
        <f t="shared" si="21"/>
        <v>1.5971185164807844E-3</v>
      </c>
      <c r="AK313">
        <f t="shared" si="22"/>
        <v>-0.11878353598996698</v>
      </c>
      <c r="AL313">
        <f t="shared" si="23"/>
        <v>-6.4395542005549391</v>
      </c>
    </row>
    <row r="314" spans="1:38" x14ac:dyDescent="0.25">
      <c r="A314" s="1">
        <v>131</v>
      </c>
      <c r="B314" s="5">
        <v>0.879</v>
      </c>
      <c r="C314" s="1">
        <v>0.96</v>
      </c>
      <c r="D314" s="1">
        <v>1.05</v>
      </c>
      <c r="E314" s="1">
        <v>1.198</v>
      </c>
      <c r="F314" s="1">
        <v>1.3520000000000001</v>
      </c>
      <c r="G314" s="1">
        <v>1.4510000000000001</v>
      </c>
      <c r="H314" s="1">
        <v>1.6579999999999999</v>
      </c>
      <c r="I314" s="1">
        <v>1.92</v>
      </c>
      <c r="J314" s="1">
        <v>1.8320000000000001</v>
      </c>
      <c r="K314" s="1">
        <v>1.8680000000000001</v>
      </c>
      <c r="L314" s="1">
        <v>1.712</v>
      </c>
      <c r="M314" s="1">
        <v>1.5509999999999999</v>
      </c>
      <c r="N314" s="1">
        <v>1.361</v>
      </c>
      <c r="O314" s="1">
        <v>1.3240000000000001</v>
      </c>
      <c r="P314" s="1">
        <v>1.4550000000000001</v>
      </c>
      <c r="Q314" s="1">
        <v>1.379</v>
      </c>
      <c r="R314" s="1">
        <v>1.3560000000000001</v>
      </c>
      <c r="S314" s="1">
        <v>1.242</v>
      </c>
      <c r="T314" s="1">
        <v>1.1579999999999999</v>
      </c>
      <c r="AD314">
        <f t="shared" si="24"/>
        <v>51.973897861338841</v>
      </c>
      <c r="AH314">
        <f t="shared" si="20"/>
        <v>6.2606585300165635E-2</v>
      </c>
      <c r="AI314">
        <f t="shared" si="21"/>
        <v>1.6018577638949321E-3</v>
      </c>
      <c r="AK314">
        <f t="shared" si="22"/>
        <v>-0.12897038129696006</v>
      </c>
      <c r="AL314">
        <f t="shared" si="23"/>
        <v>-6.436591220860171</v>
      </c>
    </row>
    <row r="315" spans="1:38" x14ac:dyDescent="0.25">
      <c r="A315" s="1">
        <v>132</v>
      </c>
      <c r="B315" s="5">
        <v>0.876</v>
      </c>
      <c r="C315" s="1">
        <v>0.94299999999999995</v>
      </c>
      <c r="D315" s="1">
        <v>1.022</v>
      </c>
      <c r="E315" s="1">
        <v>1.145</v>
      </c>
      <c r="F315" s="1">
        <v>1.276</v>
      </c>
      <c r="G315" s="1">
        <v>1.367</v>
      </c>
      <c r="H315" s="1">
        <v>1.5580000000000001</v>
      </c>
      <c r="I315" s="1">
        <v>1.79</v>
      </c>
      <c r="J315" s="1">
        <v>1.704</v>
      </c>
      <c r="K315" s="1">
        <v>1.7709999999999999</v>
      </c>
      <c r="L315" s="1">
        <v>1.6040000000000001</v>
      </c>
      <c r="M315" s="1">
        <v>1.4570000000000001</v>
      </c>
      <c r="N315" s="1">
        <v>1.2869999999999999</v>
      </c>
      <c r="O315" s="1">
        <v>1.2230000000000001</v>
      </c>
      <c r="P315" s="1">
        <v>1.3779999999999999</v>
      </c>
      <c r="Q315" s="1">
        <v>1.325</v>
      </c>
      <c r="R315" s="1">
        <v>1.337</v>
      </c>
      <c r="S315" s="1">
        <v>1.2450000000000001</v>
      </c>
      <c r="T315" s="1">
        <v>1.1459999999999999</v>
      </c>
      <c r="AD315">
        <f t="shared" si="24"/>
        <v>0.17624094500109933</v>
      </c>
      <c r="AH315">
        <f t="shared" si="20"/>
        <v>6.2985198374666762E-2</v>
      </c>
      <c r="AI315">
        <f t="shared" si="21"/>
        <v>1.6065040453535485E-3</v>
      </c>
      <c r="AK315">
        <f t="shared" si="22"/>
        <v>-0.13238918804574562</v>
      </c>
      <c r="AL315">
        <f t="shared" si="23"/>
        <v>-6.4336948612954101</v>
      </c>
    </row>
    <row r="316" spans="1:38" x14ac:dyDescent="0.25">
      <c r="A316" s="1">
        <v>133</v>
      </c>
      <c r="B316" s="5">
        <v>0.88200000000000001</v>
      </c>
      <c r="C316" s="1">
        <v>0.93200000000000005</v>
      </c>
      <c r="D316" s="1">
        <v>1.002</v>
      </c>
      <c r="E316" s="1">
        <v>1.0960000000000001</v>
      </c>
      <c r="F316" s="1">
        <v>1.216</v>
      </c>
      <c r="G316" s="1">
        <v>1.3069999999999999</v>
      </c>
      <c r="H316" s="1">
        <v>1.47</v>
      </c>
      <c r="I316" s="1">
        <v>1.667</v>
      </c>
      <c r="J316" s="1">
        <v>1.6120000000000001</v>
      </c>
      <c r="K316" s="1">
        <v>1.665</v>
      </c>
      <c r="L316" s="1">
        <v>1.5189999999999999</v>
      </c>
      <c r="M316" s="1">
        <v>1.385</v>
      </c>
      <c r="N316" s="1">
        <v>1.2350000000000001</v>
      </c>
      <c r="O316" s="1">
        <v>1.1299999999999999</v>
      </c>
      <c r="P316" s="1">
        <v>1.2949999999999999</v>
      </c>
      <c r="Q316" s="1">
        <v>1.26</v>
      </c>
      <c r="R316" s="1">
        <v>1.3160000000000001</v>
      </c>
      <c r="S316" s="1">
        <v>1.2470000000000001</v>
      </c>
      <c r="T316" s="1">
        <v>1.1519999999999999</v>
      </c>
      <c r="AD316">
        <f t="shared" si="24"/>
        <v>63.140972449571187</v>
      </c>
      <c r="AH316">
        <f t="shared" si="20"/>
        <v>6.3356205336927041E-2</v>
      </c>
      <c r="AI316">
        <f t="shared" si="21"/>
        <v>1.6110569857717811E-3</v>
      </c>
      <c r="AK316">
        <f t="shared" si="22"/>
        <v>-0.12556322297534575</v>
      </c>
      <c r="AL316">
        <f t="shared" si="23"/>
        <v>-6.4308648024943587</v>
      </c>
    </row>
    <row r="317" spans="1:38" x14ac:dyDescent="0.25">
      <c r="A317" s="1">
        <v>134</v>
      </c>
      <c r="B317" s="5">
        <v>0.88700000000000001</v>
      </c>
      <c r="C317" s="1">
        <v>0.93200000000000005</v>
      </c>
      <c r="D317" s="1">
        <v>0.97799999999999998</v>
      </c>
      <c r="E317" s="1">
        <v>1.0640000000000001</v>
      </c>
      <c r="F317" s="1">
        <v>1.1639999999999999</v>
      </c>
      <c r="G317" s="1">
        <v>1.242</v>
      </c>
      <c r="H317" s="1">
        <v>1.381</v>
      </c>
      <c r="I317" s="1">
        <v>1.5680000000000001</v>
      </c>
      <c r="J317" s="1">
        <v>1.51</v>
      </c>
      <c r="K317" s="1">
        <v>1.546</v>
      </c>
      <c r="L317" s="1">
        <v>1.431</v>
      </c>
      <c r="M317" s="1">
        <v>1.333</v>
      </c>
      <c r="N317" s="1">
        <v>1.198</v>
      </c>
      <c r="O317" s="1">
        <v>1.073</v>
      </c>
      <c r="P317" s="1">
        <v>1.2390000000000001</v>
      </c>
      <c r="Q317" s="1">
        <v>1.202</v>
      </c>
      <c r="R317" s="1">
        <v>1.3120000000000001</v>
      </c>
      <c r="S317" s="1">
        <v>1.2529999999999999</v>
      </c>
      <c r="T317" s="1">
        <v>1.167</v>
      </c>
      <c r="AD317">
        <f t="shared" si="24"/>
        <v>182.97860860648396</v>
      </c>
      <c r="AH317">
        <f t="shared" si="20"/>
        <v>6.3719577930623272E-2</v>
      </c>
      <c r="AI317">
        <f t="shared" si="21"/>
        <v>1.6155162383923749E-3</v>
      </c>
      <c r="AK317">
        <f t="shared" si="22"/>
        <v>-0.11991029667255755</v>
      </c>
      <c r="AL317">
        <f t="shared" si="23"/>
        <v>-6.4281007211300745</v>
      </c>
    </row>
    <row r="318" spans="1:38" x14ac:dyDescent="0.25">
      <c r="A318" s="1">
        <v>135</v>
      </c>
      <c r="B318" s="5">
        <v>0.89600000000000002</v>
      </c>
      <c r="C318" s="1">
        <v>0.93300000000000005</v>
      </c>
      <c r="D318" s="1">
        <v>0.95799999999999996</v>
      </c>
      <c r="E318" s="1">
        <v>1.0369999999999999</v>
      </c>
      <c r="F318" s="1">
        <v>1.1319999999999999</v>
      </c>
      <c r="G318" s="1">
        <v>1.1879999999999999</v>
      </c>
      <c r="H318" s="1">
        <v>1.2989999999999999</v>
      </c>
      <c r="I318" s="1">
        <v>1.4730000000000001</v>
      </c>
      <c r="J318" s="1">
        <v>1.4319999999999999</v>
      </c>
      <c r="K318" s="1">
        <v>1.456</v>
      </c>
      <c r="L318" s="1">
        <v>1.3560000000000001</v>
      </c>
      <c r="M318" s="1">
        <v>1.272</v>
      </c>
      <c r="N318" s="1">
        <v>1.149</v>
      </c>
      <c r="O318" s="1">
        <v>1.0309999999999999</v>
      </c>
      <c r="P318" s="1">
        <v>1.1739999999999999</v>
      </c>
      <c r="Q318" s="1">
        <v>1.137</v>
      </c>
      <c r="R318" s="1">
        <v>1.2789999999999999</v>
      </c>
      <c r="S318" s="1">
        <v>1.2330000000000001</v>
      </c>
      <c r="T318" s="1">
        <v>1.165</v>
      </c>
      <c r="AD318">
        <f t="shared" si="24"/>
        <v>249.5109793926481</v>
      </c>
      <c r="AH318">
        <f t="shared" si="20"/>
        <v>6.407529011187621E-2</v>
      </c>
      <c r="AI318">
        <f t="shared" si="21"/>
        <v>1.619881483608846E-3</v>
      </c>
      <c r="AK318">
        <f t="shared" si="22"/>
        <v>-0.10981486600720657</v>
      </c>
      <c r="AL318">
        <f t="shared" si="23"/>
        <v>-6.4254022906801849</v>
      </c>
    </row>
    <row r="319" spans="1:38" x14ac:dyDescent="0.25">
      <c r="A319" s="1">
        <v>136</v>
      </c>
      <c r="B319" s="5">
        <v>0.90900000000000003</v>
      </c>
      <c r="C319" s="1">
        <v>0.93400000000000005</v>
      </c>
      <c r="D319" s="1">
        <v>0.94899999999999995</v>
      </c>
      <c r="E319" s="1">
        <v>1.01</v>
      </c>
      <c r="F319" s="1">
        <v>1.1020000000000001</v>
      </c>
      <c r="G319" s="1">
        <v>1.1459999999999999</v>
      </c>
      <c r="H319" s="1">
        <v>1.242</v>
      </c>
      <c r="I319" s="1">
        <v>1.4059999999999999</v>
      </c>
      <c r="J319" s="1">
        <v>1.3540000000000001</v>
      </c>
      <c r="K319" s="1">
        <v>1.3660000000000001</v>
      </c>
      <c r="L319" s="1">
        <v>1.2849999999999999</v>
      </c>
      <c r="M319" s="1">
        <v>1.232</v>
      </c>
      <c r="N319" s="1">
        <v>1.111</v>
      </c>
      <c r="O319" s="1">
        <v>1.0029999999999999</v>
      </c>
      <c r="P319" s="1">
        <v>1.131</v>
      </c>
      <c r="Q319" s="1">
        <v>1.0960000000000001</v>
      </c>
      <c r="R319" s="1">
        <v>1.228</v>
      </c>
      <c r="S319" s="1">
        <v>1.2110000000000001</v>
      </c>
      <c r="T319" s="1">
        <v>1.1659999999999999</v>
      </c>
      <c r="AD319">
        <f t="shared" si="24"/>
        <v>201.56852993701247</v>
      </c>
      <c r="AH319">
        <f t="shared" si="20"/>
        <v>6.4423317953994239E-2</v>
      </c>
      <c r="AI319">
        <f t="shared" si="21"/>
        <v>1.6241524277965129E-3</v>
      </c>
      <c r="AK319">
        <f t="shared" si="22"/>
        <v>-9.5410184804658182E-2</v>
      </c>
      <c r="AL319">
        <f t="shared" si="23"/>
        <v>-6.4227691821665651</v>
      </c>
    </row>
    <row r="320" spans="1:38" x14ac:dyDescent="0.25">
      <c r="A320" s="1">
        <v>137</v>
      </c>
      <c r="B320" s="5">
        <v>0.92</v>
      </c>
      <c r="C320" s="1">
        <v>0.94099999999999995</v>
      </c>
      <c r="D320" s="1">
        <v>0.94499999999999995</v>
      </c>
      <c r="E320" s="1">
        <v>0.98799999999999999</v>
      </c>
      <c r="F320" s="1">
        <v>1.085</v>
      </c>
      <c r="G320" s="1">
        <v>1.1180000000000001</v>
      </c>
      <c r="H320" s="1">
        <v>1.19</v>
      </c>
      <c r="I320" s="1">
        <v>1.339</v>
      </c>
      <c r="J320" s="1">
        <v>1.284</v>
      </c>
      <c r="K320" s="1">
        <v>1.3069999999999999</v>
      </c>
      <c r="L320" s="1">
        <v>1.2270000000000001</v>
      </c>
      <c r="M320" s="1">
        <v>1.1870000000000001</v>
      </c>
      <c r="N320" s="1">
        <v>1.0900000000000001</v>
      </c>
      <c r="O320" s="1">
        <v>0.96799999999999997</v>
      </c>
      <c r="P320" s="1">
        <v>1.0880000000000001</v>
      </c>
      <c r="Q320" s="1">
        <v>1.077</v>
      </c>
      <c r="R320" s="1">
        <v>1.214</v>
      </c>
      <c r="S320" s="1">
        <v>1.1919999999999999</v>
      </c>
      <c r="T320" s="1">
        <v>1.155</v>
      </c>
      <c r="AD320">
        <f t="shared" si="24"/>
        <v>83.229327171154921</v>
      </c>
      <c r="AH320">
        <f t="shared" si="20"/>
        <v>6.4763639553001462E-2</v>
      </c>
      <c r="AI320">
        <f t="shared" si="21"/>
        <v>1.6283288021531495E-3</v>
      </c>
      <c r="AK320">
        <f t="shared" si="22"/>
        <v>-8.3381608939051013E-2</v>
      </c>
      <c r="AL320">
        <f t="shared" si="23"/>
        <v>-6.4202010648698229</v>
      </c>
    </row>
    <row r="321" spans="1:38" x14ac:dyDescent="0.25">
      <c r="A321" s="1">
        <v>138</v>
      </c>
      <c r="B321" s="5">
        <v>0.93600000000000005</v>
      </c>
      <c r="C321" s="1">
        <v>0.94299999999999995</v>
      </c>
      <c r="D321" s="1">
        <v>0.94299999999999995</v>
      </c>
      <c r="E321" s="1">
        <v>0.96899999999999997</v>
      </c>
      <c r="F321" s="1">
        <v>1.06</v>
      </c>
      <c r="G321" s="1">
        <v>1.097</v>
      </c>
      <c r="H321" s="1">
        <v>1.1719999999999999</v>
      </c>
      <c r="I321" s="1">
        <v>1.274</v>
      </c>
      <c r="J321" s="1">
        <v>1.222</v>
      </c>
      <c r="K321" s="1">
        <v>1.24</v>
      </c>
      <c r="L321" s="1">
        <v>1.19</v>
      </c>
      <c r="M321" s="1">
        <v>1.1479999999999999</v>
      </c>
      <c r="N321" s="1">
        <v>1.042</v>
      </c>
      <c r="O321" s="1">
        <v>0.93899999999999995</v>
      </c>
      <c r="P321" s="1">
        <v>1.032</v>
      </c>
      <c r="Q321" s="1">
        <v>1.048</v>
      </c>
      <c r="R321" s="1">
        <v>1.1890000000000001</v>
      </c>
      <c r="S321" s="1">
        <v>1.1599999999999999</v>
      </c>
      <c r="T321" s="1">
        <v>1.131</v>
      </c>
      <c r="AD321">
        <f t="shared" si="24"/>
        <v>3.2938883688102409</v>
      </c>
      <c r="AH321">
        <f t="shared" si="20"/>
        <v>6.5096234934087824E-2</v>
      </c>
      <c r="AI321">
        <f t="shared" si="21"/>
        <v>1.6324103615509575E-3</v>
      </c>
      <c r="AK321">
        <f t="shared" si="22"/>
        <v>-6.6139802504544945E-2</v>
      </c>
      <c r="AL321">
        <f t="shared" si="23"/>
        <v>-6.4176976070189546</v>
      </c>
    </row>
    <row r="322" spans="1:38" x14ac:dyDescent="0.25">
      <c r="A322" s="1">
        <v>139</v>
      </c>
      <c r="B322" s="5">
        <v>0.94699999999999995</v>
      </c>
      <c r="C322" s="1">
        <v>0.95</v>
      </c>
      <c r="D322" s="1">
        <v>0.93799999999999994</v>
      </c>
      <c r="E322" s="1">
        <v>0.96199999999999997</v>
      </c>
      <c r="F322" s="1">
        <v>1.052</v>
      </c>
      <c r="G322" s="1">
        <v>1.079</v>
      </c>
      <c r="H322" s="1">
        <v>1.1419999999999999</v>
      </c>
      <c r="I322" s="1">
        <v>1.2170000000000001</v>
      </c>
      <c r="J322" s="1">
        <v>1.171</v>
      </c>
      <c r="K322" s="1">
        <v>1.2</v>
      </c>
      <c r="L322" s="1">
        <v>1.1379999999999999</v>
      </c>
      <c r="M322" s="1">
        <v>1.1279999999999999</v>
      </c>
      <c r="N322" s="1">
        <v>1.014</v>
      </c>
      <c r="O322" s="1">
        <v>0.89100000000000001</v>
      </c>
      <c r="P322" s="1">
        <v>1.01</v>
      </c>
      <c r="Q322" s="1">
        <v>1.026</v>
      </c>
      <c r="R322" s="1">
        <v>1.1619999999999999</v>
      </c>
      <c r="S322" s="1">
        <v>1.1240000000000001</v>
      </c>
      <c r="T322" s="1">
        <v>1.109</v>
      </c>
      <c r="AD322">
        <f t="shared" si="24"/>
        <v>35.254487323691002</v>
      </c>
      <c r="AH322">
        <f t="shared" si="20"/>
        <v>6.5421085959110531E-2</v>
      </c>
      <c r="AI322">
        <f t="shared" si="21"/>
        <v>1.6363968834014358E-3</v>
      </c>
      <c r="AK322">
        <f t="shared" si="22"/>
        <v>-5.4456185796058855E-2</v>
      </c>
      <c r="AL322">
        <f t="shared" si="23"/>
        <v>-6.4152584764565326</v>
      </c>
    </row>
    <row r="323" spans="1:38" x14ac:dyDescent="0.25">
      <c r="A323" s="1">
        <v>140</v>
      </c>
      <c r="B323" s="5">
        <v>0.95</v>
      </c>
      <c r="C323" s="1">
        <v>0.95299999999999996</v>
      </c>
      <c r="D323" s="1">
        <v>0.94199999999999995</v>
      </c>
      <c r="E323" s="1">
        <v>0.95199999999999996</v>
      </c>
      <c r="F323" s="1">
        <v>1.0349999999999999</v>
      </c>
      <c r="G323" s="1">
        <v>1.056</v>
      </c>
      <c r="H323" s="1">
        <v>1.119</v>
      </c>
      <c r="I323" s="1">
        <v>1.198</v>
      </c>
      <c r="J323" s="1">
        <v>1.1259999999999999</v>
      </c>
      <c r="K323" s="1">
        <v>1.1759999999999999</v>
      </c>
      <c r="L323" s="1">
        <v>1.1100000000000001</v>
      </c>
      <c r="M323" s="1">
        <v>1.1080000000000001</v>
      </c>
      <c r="N323" s="1">
        <v>0.997</v>
      </c>
      <c r="O323" s="1">
        <v>0.86599999999999999</v>
      </c>
      <c r="P323" s="1">
        <v>0.96699999999999997</v>
      </c>
      <c r="Q323" s="1">
        <v>1.002</v>
      </c>
      <c r="R323" s="1">
        <v>1.141</v>
      </c>
      <c r="S323" s="1">
        <v>1.107</v>
      </c>
      <c r="T323" s="1">
        <v>1.0960000000000001</v>
      </c>
      <c r="AD323">
        <f t="shared" si="24"/>
        <v>149.72669675053351</v>
      </c>
      <c r="AH323">
        <f t="shared" si="20"/>
        <v>6.5738176235268911E-2</v>
      </c>
      <c r="AI323">
        <f t="shared" si="21"/>
        <v>1.6402881665346543E-3</v>
      </c>
      <c r="AK323">
        <f t="shared" si="22"/>
        <v>-5.1293294387550578E-2</v>
      </c>
      <c r="AL323">
        <f t="shared" si="23"/>
        <v>-6.4128833412798345</v>
      </c>
    </row>
    <row r="324" spans="1:38" x14ac:dyDescent="0.25">
      <c r="A324" s="1">
        <v>141</v>
      </c>
      <c r="B324" s="5">
        <v>0.94499999999999995</v>
      </c>
      <c r="C324" s="1">
        <v>0.95799999999999996</v>
      </c>
      <c r="D324" s="1">
        <v>0.95699999999999996</v>
      </c>
      <c r="E324" s="1">
        <v>0.94599999999999995</v>
      </c>
      <c r="F324" s="1">
        <v>1.0349999999999999</v>
      </c>
      <c r="G324" s="1">
        <v>1.032</v>
      </c>
      <c r="H324" s="1">
        <v>1.091</v>
      </c>
      <c r="I324" s="1">
        <v>1.18</v>
      </c>
      <c r="J324" s="1">
        <v>1.099</v>
      </c>
      <c r="K324" s="1">
        <v>1.1519999999999999</v>
      </c>
      <c r="L324" s="1">
        <v>1.0940000000000001</v>
      </c>
      <c r="M324" s="1">
        <v>1.0860000000000001</v>
      </c>
      <c r="N324" s="1">
        <v>0.95899999999999996</v>
      </c>
      <c r="O324" s="1">
        <v>0.86299999999999999</v>
      </c>
      <c r="P324" s="1">
        <v>0.94299999999999995</v>
      </c>
      <c r="Q324" s="1">
        <v>0.98399999999999999</v>
      </c>
      <c r="R324" s="1">
        <v>1.1200000000000001</v>
      </c>
      <c r="S324" s="1">
        <v>1.0980000000000001</v>
      </c>
      <c r="T324" s="1">
        <v>1.0820000000000001</v>
      </c>
      <c r="AD324">
        <f t="shared" si="24"/>
        <v>241.46529521794002</v>
      </c>
      <c r="AH324">
        <f t="shared" ref="AH324:AH362" si="25" xml:space="preserve"> $W$18*(1-COS(RADIANS(A324))) + $W$19*(1-SQRT(1-($W$18/$W$19)^2*SIN(RADIANS(A324))^2))</f>
        <v>6.6047491025067823E-2</v>
      </c>
      <c r="AI324">
        <f t="shared" ref="AI324:AI362" si="26">($AF$5+(((PI()*$W$19*$W$19)/4)*AH324))</f>
        <v>1.6440840300943377E-3</v>
      </c>
      <c r="AK324">
        <f t="shared" ref="AK324:AK362" si="27">LN(B324)</f>
        <v>-5.6570351488394351E-2</v>
      </c>
      <c r="AL324">
        <f t="shared" ref="AL324:AL362" si="28">LN(AI324)</f>
        <v>-6.4105718704583143</v>
      </c>
    </row>
    <row r="325" spans="1:38" x14ac:dyDescent="0.25">
      <c r="A325" s="1">
        <v>142</v>
      </c>
      <c r="B325" s="5">
        <v>0.94299999999999995</v>
      </c>
      <c r="C325" s="1">
        <v>0.95599999999999996</v>
      </c>
      <c r="D325" s="1">
        <v>0.97099999999999997</v>
      </c>
      <c r="E325" s="1">
        <v>0.94699999999999995</v>
      </c>
      <c r="F325" s="1">
        <v>1.04</v>
      </c>
      <c r="G325" s="1">
        <v>1.016</v>
      </c>
      <c r="H325" s="1">
        <v>1.073</v>
      </c>
      <c r="I325" s="1">
        <v>1.1599999999999999</v>
      </c>
      <c r="J325" s="1">
        <v>1.0760000000000001</v>
      </c>
      <c r="K325" s="1">
        <v>1.1379999999999999</v>
      </c>
      <c r="L325" s="1">
        <v>1.077</v>
      </c>
      <c r="M325" s="1">
        <v>1.06</v>
      </c>
      <c r="N325" s="1">
        <v>0.99</v>
      </c>
      <c r="O325" s="1">
        <v>0.85199999999999998</v>
      </c>
      <c r="P325" s="1">
        <v>0.92200000000000004</v>
      </c>
      <c r="Q325" s="1">
        <v>0.96</v>
      </c>
      <c r="R325" s="1">
        <v>1.1080000000000001</v>
      </c>
      <c r="S325" s="1">
        <v>1.081</v>
      </c>
      <c r="T325" s="1">
        <v>1.0640000000000001</v>
      </c>
      <c r="AD325">
        <f t="shared" ref="AD325:AD362" si="29">125*(1-COS(A325))</f>
        <v>226.12623836919971</v>
      </c>
      <c r="AH325">
        <f t="shared" si="25"/>
        <v>6.6349017157676285E-2</v>
      </c>
      <c r="AI325">
        <f t="shared" si="26"/>
        <v>1.6477843124500721E-3</v>
      </c>
      <c r="AK325">
        <f t="shared" si="27"/>
        <v>-5.8688996348679613E-2</v>
      </c>
      <c r="AL325">
        <f t="shared" si="28"/>
        <v>-6.408323734427853</v>
      </c>
    </row>
    <row r="326" spans="1:38" x14ac:dyDescent="0.25">
      <c r="A326" s="1">
        <v>143</v>
      </c>
      <c r="B326" s="5">
        <v>0.94399999999999995</v>
      </c>
      <c r="C326" s="1">
        <v>0.96299999999999997</v>
      </c>
      <c r="D326" s="1">
        <v>0.97499999999999998</v>
      </c>
      <c r="E326" s="1">
        <v>0.94499999999999995</v>
      </c>
      <c r="F326" s="1">
        <v>1.042</v>
      </c>
      <c r="G326" s="1">
        <v>1.0109999999999999</v>
      </c>
      <c r="H326" s="1">
        <v>1.054</v>
      </c>
      <c r="I326" s="1">
        <v>1.1519999999999999</v>
      </c>
      <c r="J326" s="1">
        <v>1.06</v>
      </c>
      <c r="K326" s="1">
        <v>1.115</v>
      </c>
      <c r="L326" s="1">
        <v>1.0549999999999999</v>
      </c>
      <c r="M326" s="1">
        <v>1.07</v>
      </c>
      <c r="N326" s="1">
        <v>0.97699999999999998</v>
      </c>
      <c r="O326" s="1">
        <v>0.82699999999999996</v>
      </c>
      <c r="P326" s="1">
        <v>0.92</v>
      </c>
      <c r="Q326" s="1">
        <v>0.91900000000000004</v>
      </c>
      <c r="R326" s="1">
        <v>1.085</v>
      </c>
      <c r="S326" s="1">
        <v>1.081</v>
      </c>
      <c r="T326" s="1">
        <v>1.034</v>
      </c>
      <c r="AD326">
        <f t="shared" si="29"/>
        <v>117.81218433135946</v>
      </c>
      <c r="AH326">
        <f t="shared" si="25"/>
        <v>6.6642742941782324E-2</v>
      </c>
      <c r="AI326">
        <f t="shared" si="26"/>
        <v>1.6513888701278749E-3</v>
      </c>
      <c r="AK326">
        <f t="shared" si="27"/>
        <v>-5.7629112836636416E-2</v>
      </c>
      <c r="AL326">
        <f t="shared" si="28"/>
        <v>-6.4061386056622052</v>
      </c>
    </row>
    <row r="327" spans="1:38" x14ac:dyDescent="0.25">
      <c r="A327" s="1">
        <v>144</v>
      </c>
      <c r="B327" s="5">
        <v>0.94099999999999995</v>
      </c>
      <c r="C327" s="1">
        <v>0.97399999999999998</v>
      </c>
      <c r="D327" s="1">
        <v>0.97199999999999998</v>
      </c>
      <c r="E327" s="1">
        <v>0.95699999999999996</v>
      </c>
      <c r="F327" s="1">
        <v>1.0389999999999999</v>
      </c>
      <c r="G327" s="1">
        <v>1.018</v>
      </c>
      <c r="H327" s="1">
        <v>1.054</v>
      </c>
      <c r="I327" s="1">
        <v>1.111</v>
      </c>
      <c r="J327" s="1">
        <v>1.0409999999999999</v>
      </c>
      <c r="K327" s="1">
        <v>1.1040000000000001</v>
      </c>
      <c r="L327" s="1">
        <v>1.0469999999999999</v>
      </c>
      <c r="M327" s="1">
        <v>1.06</v>
      </c>
      <c r="N327" s="1">
        <v>0.95499999999999996</v>
      </c>
      <c r="O327" s="1">
        <v>0.82799999999999996</v>
      </c>
      <c r="P327" s="1">
        <v>0.91600000000000004</v>
      </c>
      <c r="Q327" s="1">
        <v>0.89100000000000001</v>
      </c>
      <c r="R327" s="1">
        <v>1.081</v>
      </c>
      <c r="S327" s="1">
        <v>1.0620000000000001</v>
      </c>
      <c r="T327" s="1">
        <v>1.0169999999999999</v>
      </c>
      <c r="AD327">
        <f t="shared" si="29"/>
        <v>16.106574870957068</v>
      </c>
      <c r="AH327">
        <f t="shared" si="25"/>
        <v>6.692865808003641E-2</v>
      </c>
      <c r="AI327">
        <f t="shared" si="26"/>
        <v>1.6548975767602544E-3</v>
      </c>
      <c r="AK327">
        <f t="shared" si="27"/>
        <v>-6.0812139396757475E-2</v>
      </c>
      <c r="AL327">
        <f t="shared" si="28"/>
        <v>-6.4040161592221247</v>
      </c>
    </row>
    <row r="328" spans="1:38" x14ac:dyDescent="0.25">
      <c r="A328" s="1">
        <v>145</v>
      </c>
      <c r="B328" s="5">
        <v>0.94599999999999995</v>
      </c>
      <c r="C328" s="1">
        <v>0.98299999999999998</v>
      </c>
      <c r="D328" s="1">
        <v>0.96599999999999997</v>
      </c>
      <c r="E328" s="1">
        <v>0.97599999999999998</v>
      </c>
      <c r="F328" s="1">
        <v>1.04</v>
      </c>
      <c r="G328" s="1">
        <v>1.0109999999999999</v>
      </c>
      <c r="H328" s="1">
        <v>1.044</v>
      </c>
      <c r="I328" s="1">
        <v>1.115</v>
      </c>
      <c r="J328" s="1">
        <v>1.0169999999999999</v>
      </c>
      <c r="K328" s="1">
        <v>1.111</v>
      </c>
      <c r="L328" s="1">
        <v>1.038</v>
      </c>
      <c r="M328" s="1">
        <v>1.042</v>
      </c>
      <c r="N328" s="1">
        <v>0.98599999999999999</v>
      </c>
      <c r="O328" s="1">
        <v>0.81200000000000006</v>
      </c>
      <c r="P328" s="1">
        <v>0.90600000000000003</v>
      </c>
      <c r="Q328" s="1">
        <v>0.89</v>
      </c>
      <c r="R328" s="1">
        <v>1.0640000000000001</v>
      </c>
      <c r="S328" s="1">
        <v>1.0780000000000001</v>
      </c>
      <c r="T328" s="1">
        <v>1.01</v>
      </c>
      <c r="AD328">
        <f t="shared" si="29"/>
        <v>14.517078286437474</v>
      </c>
      <c r="AH328">
        <f t="shared" si="25"/>
        <v>6.7206753585170309E-2</v>
      </c>
      <c r="AI328">
        <f t="shared" si="26"/>
        <v>1.6583103220568361E-3</v>
      </c>
      <c r="AK328">
        <f t="shared" si="27"/>
        <v>-5.5512709930258829E-2</v>
      </c>
      <c r="AL328">
        <f t="shared" si="28"/>
        <v>-6.4019560732825971</v>
      </c>
    </row>
    <row r="329" spans="1:38" x14ac:dyDescent="0.25">
      <c r="A329" s="1">
        <v>146</v>
      </c>
      <c r="B329" s="5">
        <v>0.95399999999999996</v>
      </c>
      <c r="C329" s="1">
        <v>1</v>
      </c>
      <c r="D329" s="1">
        <v>0.96599999999999997</v>
      </c>
      <c r="E329" s="1">
        <v>0.99199999999999999</v>
      </c>
      <c r="F329" s="1">
        <v>1.05</v>
      </c>
      <c r="G329" s="1">
        <v>1.0149999999999999</v>
      </c>
      <c r="H329" s="1">
        <v>1.0489999999999999</v>
      </c>
      <c r="I329" s="1">
        <v>1.091</v>
      </c>
      <c r="J329" s="1">
        <v>0.99099999999999999</v>
      </c>
      <c r="K329" s="1">
        <v>1.0920000000000001</v>
      </c>
      <c r="L329" s="1">
        <v>1.03</v>
      </c>
      <c r="M329" s="1">
        <v>1.0389999999999999</v>
      </c>
      <c r="N329" s="1">
        <v>0.96199999999999997</v>
      </c>
      <c r="O329" s="1">
        <v>0.79800000000000004</v>
      </c>
      <c r="P329" s="1">
        <v>0.89900000000000002</v>
      </c>
      <c r="Q329" s="1">
        <v>0.88400000000000001</v>
      </c>
      <c r="R329" s="1">
        <v>1.0529999999999999</v>
      </c>
      <c r="S329" s="1">
        <v>1.0780000000000001</v>
      </c>
      <c r="T329" s="1">
        <v>0.996</v>
      </c>
      <c r="AD329">
        <f t="shared" si="29"/>
        <v>114.50507040726895</v>
      </c>
      <c r="AH329">
        <f t="shared" si="25"/>
        <v>6.7477021697870843E-2</v>
      </c>
      <c r="AI329">
        <f t="shared" si="26"/>
        <v>1.6616270107965223E-3</v>
      </c>
      <c r="AK329">
        <f t="shared" si="27"/>
        <v>-4.7091607533850569E-2</v>
      </c>
      <c r="AL329">
        <f t="shared" si="28"/>
        <v>-6.3999580296386602</v>
      </c>
    </row>
    <row r="330" spans="1:38" x14ac:dyDescent="0.25">
      <c r="A330" s="1">
        <v>147</v>
      </c>
      <c r="B330" s="5">
        <v>0.95899999999999996</v>
      </c>
      <c r="C330" s="1">
        <v>1.002</v>
      </c>
      <c r="D330" s="1">
        <v>0.96499999999999997</v>
      </c>
      <c r="E330" s="1">
        <v>1.006</v>
      </c>
      <c r="F330" s="1">
        <v>1.05</v>
      </c>
      <c r="G330" s="1">
        <v>1.0149999999999999</v>
      </c>
      <c r="H330" s="1">
        <v>1.06</v>
      </c>
      <c r="I330" s="1">
        <v>1.0900000000000001</v>
      </c>
      <c r="J330" s="1">
        <v>0.97099999999999997</v>
      </c>
      <c r="K330" s="1">
        <v>1.081</v>
      </c>
      <c r="L330" s="1">
        <v>1.0229999999999999</v>
      </c>
      <c r="M330" s="1">
        <v>1.016</v>
      </c>
      <c r="N330" s="1">
        <v>0.95599999999999996</v>
      </c>
      <c r="O330" s="1">
        <v>0.81499999999999995</v>
      </c>
      <c r="P330" s="1">
        <v>0.89600000000000002</v>
      </c>
      <c r="Q330" s="1">
        <v>0.86899999999999999</v>
      </c>
      <c r="R330" s="1">
        <v>1.07</v>
      </c>
      <c r="S330" s="1">
        <v>1.081</v>
      </c>
      <c r="T330" s="1">
        <v>0.97899999999999998</v>
      </c>
      <c r="AD330">
        <f t="shared" si="29"/>
        <v>224.1420523958098</v>
      </c>
      <c r="AH330">
        <f t="shared" si="25"/>
        <v>6.7739455806481483E-2</v>
      </c>
      <c r="AI330">
        <f t="shared" si="26"/>
        <v>1.6648475618420791E-3</v>
      </c>
      <c r="AK330">
        <f t="shared" si="27"/>
        <v>-4.1864204098698871E-2</v>
      </c>
      <c r="AL330">
        <f t="shared" si="28"/>
        <v>-6.3980217141902962</v>
      </c>
    </row>
    <row r="331" spans="1:38" x14ac:dyDescent="0.25">
      <c r="A331" s="1">
        <v>148</v>
      </c>
      <c r="B331" s="5">
        <v>0.96199999999999997</v>
      </c>
      <c r="C331" s="1">
        <v>0.998</v>
      </c>
      <c r="D331" s="1">
        <v>0.96199999999999997</v>
      </c>
      <c r="E331" s="1">
        <v>1.014</v>
      </c>
      <c r="F331" s="1">
        <v>1.0620000000000001</v>
      </c>
      <c r="G331" s="1">
        <v>1.016</v>
      </c>
      <c r="H331" s="1">
        <v>1.0469999999999999</v>
      </c>
      <c r="I331" s="1">
        <v>1.0960000000000001</v>
      </c>
      <c r="J331" s="1">
        <v>0.96599999999999997</v>
      </c>
      <c r="K331" s="1">
        <v>1.06</v>
      </c>
      <c r="L331" s="1">
        <v>1.0129999999999999</v>
      </c>
      <c r="M331" s="1">
        <v>1.0369999999999999</v>
      </c>
      <c r="N331" s="1">
        <v>0.98399999999999999</v>
      </c>
      <c r="O331" s="1">
        <v>0.78</v>
      </c>
      <c r="P331" s="1">
        <v>0.88</v>
      </c>
      <c r="Q331" s="1">
        <v>0.873</v>
      </c>
      <c r="R331" s="1">
        <v>1.0580000000000001</v>
      </c>
      <c r="S331" s="1">
        <v>1.0640000000000001</v>
      </c>
      <c r="T331" s="1">
        <v>0.99199999999999999</v>
      </c>
      <c r="AD331">
        <f t="shared" si="29"/>
        <v>242.62828862864296</v>
      </c>
      <c r="AH331">
        <f t="shared" si="25"/>
        <v>6.7994050368599249E-2</v>
      </c>
      <c r="AI331">
        <f t="shared" si="26"/>
        <v>1.6679719071779895E-3</v>
      </c>
      <c r="AK331">
        <f t="shared" si="27"/>
        <v>-3.8740828316430595E-2</v>
      </c>
      <c r="AL331">
        <f t="shared" si="28"/>
        <v>-6.3961468174068443</v>
      </c>
    </row>
    <row r="332" spans="1:38" x14ac:dyDescent="0.25">
      <c r="A332" s="1">
        <v>149</v>
      </c>
      <c r="B332" s="5">
        <v>0.96199999999999997</v>
      </c>
      <c r="C332" s="1">
        <v>1.004</v>
      </c>
      <c r="D332" s="1">
        <v>0.95299999999999996</v>
      </c>
      <c r="E332" s="1">
        <v>1.016</v>
      </c>
      <c r="F332" s="1">
        <v>1.079</v>
      </c>
      <c r="G332" s="1">
        <v>1.024</v>
      </c>
      <c r="H332" s="1">
        <v>1.054</v>
      </c>
      <c r="I332" s="1">
        <v>1.1080000000000001</v>
      </c>
      <c r="J332" s="1">
        <v>0.96199999999999997</v>
      </c>
      <c r="K332" s="1">
        <v>1.046</v>
      </c>
      <c r="L332" s="1">
        <v>1.012</v>
      </c>
      <c r="M332" s="1">
        <v>1.0209999999999999</v>
      </c>
      <c r="N332" s="1">
        <v>1.01</v>
      </c>
      <c r="O332" s="1">
        <v>0.76</v>
      </c>
      <c r="P332" s="1">
        <v>0.871</v>
      </c>
      <c r="Q332" s="1">
        <v>0.874</v>
      </c>
      <c r="R332" s="1">
        <v>1.044</v>
      </c>
      <c r="S332" s="1">
        <v>1.0720000000000001</v>
      </c>
      <c r="T332" s="1">
        <v>0.99099999999999999</v>
      </c>
      <c r="AD332">
        <f t="shared" si="29"/>
        <v>152.96761876694794</v>
      </c>
      <c r="AH332">
        <f t="shared" si="25"/>
        <v>6.8240800834627593E-2</v>
      </c>
      <c r="AI332">
        <f t="shared" si="26"/>
        <v>1.6709999909723041E-3</v>
      </c>
      <c r="AK332">
        <f t="shared" si="27"/>
        <v>-3.8740828316430595E-2</v>
      </c>
      <c r="AL332">
        <f t="shared" si="28"/>
        <v>-6.3943330347714511</v>
      </c>
    </row>
    <row r="333" spans="1:38" x14ac:dyDescent="0.25">
      <c r="A333" s="1">
        <v>150</v>
      </c>
      <c r="B333" s="5">
        <v>0.96699999999999997</v>
      </c>
      <c r="C333" s="1">
        <v>0.998</v>
      </c>
      <c r="D333" s="1">
        <v>0.94599999999999995</v>
      </c>
      <c r="E333" s="1">
        <v>1.0089999999999999</v>
      </c>
      <c r="F333" s="1">
        <v>1.093</v>
      </c>
      <c r="G333" s="1">
        <v>1.036</v>
      </c>
      <c r="H333" s="1">
        <v>1.06</v>
      </c>
      <c r="I333" s="1">
        <v>1.107</v>
      </c>
      <c r="J333" s="1">
        <v>0.95</v>
      </c>
      <c r="K333" s="1">
        <v>1.03</v>
      </c>
      <c r="L333" s="1">
        <v>1.012</v>
      </c>
      <c r="M333" s="1">
        <v>1.03</v>
      </c>
      <c r="N333" s="1">
        <v>1.036</v>
      </c>
      <c r="O333" s="1">
        <v>0.77900000000000003</v>
      </c>
      <c r="P333" s="1">
        <v>0.86899999999999999</v>
      </c>
      <c r="Q333" s="1">
        <v>0.84899999999999998</v>
      </c>
      <c r="R333" s="1">
        <v>1.0449999999999999</v>
      </c>
      <c r="S333" s="1">
        <v>1.079</v>
      </c>
      <c r="T333" s="1">
        <v>0.996</v>
      </c>
      <c r="AD333">
        <f t="shared" si="29"/>
        <v>37.593649190203109</v>
      </c>
      <c r="AH333">
        <f t="shared" si="25"/>
        <v>6.8479703573340545E-2</v>
      </c>
      <c r="AI333">
        <f t="shared" si="26"/>
        <v>1.6739317686631755E-3</v>
      </c>
      <c r="AK333">
        <f t="shared" si="27"/>
        <v>-3.3556783528842754E-2</v>
      </c>
      <c r="AL333">
        <f t="shared" si="28"/>
        <v>-6.3925800672060111</v>
      </c>
    </row>
    <row r="334" spans="1:38" x14ac:dyDescent="0.25">
      <c r="A334" s="1">
        <v>151</v>
      </c>
      <c r="B334" s="5">
        <v>0.97199999999999998</v>
      </c>
      <c r="C334" s="1">
        <v>0.995</v>
      </c>
      <c r="D334" s="1">
        <v>0.95099999999999996</v>
      </c>
      <c r="E334" s="1">
        <v>1.012</v>
      </c>
      <c r="F334" s="1">
        <v>1.105</v>
      </c>
      <c r="G334" s="1">
        <v>1.06</v>
      </c>
      <c r="H334" s="1">
        <v>1.0629999999999999</v>
      </c>
      <c r="I334" s="1">
        <v>1.115</v>
      </c>
      <c r="J334" s="1">
        <v>0.96099999999999997</v>
      </c>
      <c r="K334" s="1">
        <v>1.0209999999999999</v>
      </c>
      <c r="L334" s="1">
        <v>0.996</v>
      </c>
      <c r="M334" s="1">
        <v>1.048</v>
      </c>
      <c r="N334" s="1">
        <v>1.0249999999999999</v>
      </c>
      <c r="O334" s="1">
        <v>0.78300000000000003</v>
      </c>
      <c r="P334" s="1">
        <v>0.86399999999999999</v>
      </c>
      <c r="Q334" s="1">
        <v>0.83599999999999997</v>
      </c>
      <c r="R334" s="1">
        <v>1.056</v>
      </c>
      <c r="S334" s="1">
        <v>1.071</v>
      </c>
      <c r="T334" s="1">
        <v>1.01</v>
      </c>
      <c r="AD334">
        <f t="shared" si="29"/>
        <v>2.5806754529464349</v>
      </c>
      <c r="AH334">
        <f t="shared" si="25"/>
        <v>6.8710755799508319E-2</v>
      </c>
      <c r="AI334">
        <f t="shared" si="26"/>
        <v>1.676767206070692E-3</v>
      </c>
      <c r="AK334">
        <f t="shared" si="27"/>
        <v>-2.8399474521698002E-2</v>
      </c>
      <c r="AL334">
        <f t="shared" si="28"/>
        <v>-6.3908876214770993</v>
      </c>
    </row>
    <row r="335" spans="1:38" x14ac:dyDescent="0.25">
      <c r="A335" s="1">
        <v>152</v>
      </c>
      <c r="B335" s="5">
        <v>0.97299999999999998</v>
      </c>
      <c r="C335" s="1">
        <v>0.99099999999999999</v>
      </c>
      <c r="D335" s="1">
        <v>0.96099999999999997</v>
      </c>
      <c r="E335" s="1">
        <v>1.0029999999999999</v>
      </c>
      <c r="F335" s="1">
        <v>1.105</v>
      </c>
      <c r="G335" s="1">
        <v>1.0780000000000001</v>
      </c>
      <c r="H335" s="1">
        <v>1.0780000000000001</v>
      </c>
      <c r="I335" s="1">
        <v>1.1240000000000001</v>
      </c>
      <c r="J335" s="1">
        <v>0.97699999999999998</v>
      </c>
      <c r="K335" s="1">
        <v>1.0249999999999999</v>
      </c>
      <c r="L335" s="1">
        <v>0.99199999999999999</v>
      </c>
      <c r="M335" s="1">
        <v>1.032</v>
      </c>
      <c r="N335" s="1">
        <v>1.0409999999999999</v>
      </c>
      <c r="O335" s="1">
        <v>0.79200000000000004</v>
      </c>
      <c r="P335" s="1">
        <v>0.86399999999999999</v>
      </c>
      <c r="Q335" s="1">
        <v>0.84099999999999997</v>
      </c>
      <c r="R335" s="1">
        <v>1.05</v>
      </c>
      <c r="S335" s="1">
        <v>1.054</v>
      </c>
      <c r="T335" s="1">
        <v>1.0169999999999999</v>
      </c>
      <c r="AD335">
        <f t="shared" si="29"/>
        <v>80.119464138610482</v>
      </c>
      <c r="AH335">
        <f t="shared" si="25"/>
        <v>6.8933955503628783E-2</v>
      </c>
      <c r="AI335">
        <f t="shared" si="26"/>
        <v>1.6795062785345525E-3</v>
      </c>
      <c r="AK335">
        <f t="shared" si="27"/>
        <v>-2.7371196796132015E-2</v>
      </c>
      <c r="AL335">
        <f t="shared" si="28"/>
        <v>-6.3892554105833668</v>
      </c>
    </row>
    <row r="336" spans="1:38" x14ac:dyDescent="0.25">
      <c r="A336" s="1">
        <v>153</v>
      </c>
      <c r="B336" s="5">
        <v>0.97499999999999998</v>
      </c>
      <c r="C336" s="1">
        <v>0.98699999999999999</v>
      </c>
      <c r="D336" s="1">
        <v>0.96699999999999997</v>
      </c>
      <c r="E336" s="1">
        <v>0.999</v>
      </c>
      <c r="F336" s="1">
        <v>1.105</v>
      </c>
      <c r="G336" s="1">
        <v>1.0960000000000001</v>
      </c>
      <c r="H336" s="1">
        <v>1.0900000000000001</v>
      </c>
      <c r="I336" s="1">
        <v>1.1279999999999999</v>
      </c>
      <c r="J336" s="1">
        <v>0.97599999999999998</v>
      </c>
      <c r="K336" s="1">
        <v>1.022</v>
      </c>
      <c r="L336" s="1">
        <v>0.98199999999999998</v>
      </c>
      <c r="M336" s="1">
        <v>1.052</v>
      </c>
      <c r="N336" s="1">
        <v>1.0429999999999999</v>
      </c>
      <c r="O336" s="1">
        <v>0.75900000000000001</v>
      </c>
      <c r="P336" s="1">
        <v>0.85799999999999998</v>
      </c>
      <c r="Q336" s="1">
        <v>0.84499999999999997</v>
      </c>
      <c r="R336" s="1">
        <v>1.0469999999999999</v>
      </c>
      <c r="S336" s="1">
        <v>1.0509999999999999</v>
      </c>
      <c r="T336" s="1">
        <v>1.0109999999999999</v>
      </c>
      <c r="AD336">
        <f t="shared" si="29"/>
        <v>198.92121051804057</v>
      </c>
      <c r="AH336">
        <f t="shared" si="25"/>
        <v>6.9149301383804637E-2</v>
      </c>
      <c r="AI336">
        <f t="shared" si="26"/>
        <v>1.6821489700780731E-3</v>
      </c>
      <c r="AK336">
        <f t="shared" si="27"/>
        <v>-2.5317807984289897E-2</v>
      </c>
      <c r="AL336">
        <f t="shared" si="28"/>
        <v>-6.3876831541248826</v>
      </c>
    </row>
    <row r="337" spans="1:38" x14ac:dyDescent="0.25">
      <c r="A337" s="1">
        <v>154</v>
      </c>
      <c r="B337" s="5">
        <v>0.97599999999999998</v>
      </c>
      <c r="C337" s="1">
        <v>0.98499999999999999</v>
      </c>
      <c r="D337" s="1">
        <v>0.97199999999999998</v>
      </c>
      <c r="E337" s="1">
        <v>0.99399999999999999</v>
      </c>
      <c r="F337" s="1">
        <v>1.101</v>
      </c>
      <c r="G337" s="1">
        <v>1.103</v>
      </c>
      <c r="H337" s="1">
        <v>1.107</v>
      </c>
      <c r="I337" s="1">
        <v>1.1319999999999999</v>
      </c>
      <c r="J337" s="1">
        <v>0.98</v>
      </c>
      <c r="K337" s="1">
        <v>1.0329999999999999</v>
      </c>
      <c r="L337" s="1">
        <v>1.0069999999999999</v>
      </c>
      <c r="M337" s="1">
        <v>1.044</v>
      </c>
      <c r="N337" s="1">
        <v>1.032</v>
      </c>
      <c r="O337" s="1">
        <v>0.76</v>
      </c>
      <c r="P337" s="1">
        <v>0.85799999999999998</v>
      </c>
      <c r="Q337" s="1">
        <v>0.84699999999999998</v>
      </c>
      <c r="R337" s="1">
        <v>1.0469999999999999</v>
      </c>
      <c r="S337" s="1">
        <v>1.0649999999999999</v>
      </c>
      <c r="T337" s="1">
        <v>1.028</v>
      </c>
      <c r="AD337">
        <f t="shared" si="29"/>
        <v>249.76013685231251</v>
      </c>
      <c r="AH337">
        <f t="shared" si="25"/>
        <v>6.9356792779801738E-2</v>
      </c>
      <c r="AI337">
        <f t="shared" si="26"/>
        <v>1.684695272598962E-3</v>
      </c>
      <c r="AK337">
        <f t="shared" si="27"/>
        <v>-2.4292692569044587E-2</v>
      </c>
      <c r="AL337">
        <f t="shared" si="28"/>
        <v>-6.3861705786549026</v>
      </c>
    </row>
    <row r="338" spans="1:38" x14ac:dyDescent="0.25">
      <c r="A338" s="1">
        <v>155</v>
      </c>
      <c r="B338" s="5">
        <v>0.96899999999999997</v>
      </c>
      <c r="C338" s="1">
        <v>0.97599999999999998</v>
      </c>
      <c r="D338" s="1">
        <v>0.98299999999999998</v>
      </c>
      <c r="E338" s="1">
        <v>0.99099999999999999</v>
      </c>
      <c r="F338" s="1">
        <v>1.0980000000000001</v>
      </c>
      <c r="G338" s="1">
        <v>1.1180000000000001</v>
      </c>
      <c r="H338" s="1">
        <v>1.119</v>
      </c>
      <c r="I338" s="1">
        <v>1.1519999999999999</v>
      </c>
      <c r="J338" s="1">
        <v>0.996</v>
      </c>
      <c r="K338" s="1">
        <v>1.034</v>
      </c>
      <c r="L338" s="1">
        <v>1.01</v>
      </c>
      <c r="M338" s="1">
        <v>1.046</v>
      </c>
      <c r="N338" s="1">
        <v>1.0329999999999999</v>
      </c>
      <c r="O338" s="1">
        <v>0.75900000000000001</v>
      </c>
      <c r="P338" s="1">
        <v>0.85499999999999998</v>
      </c>
      <c r="Q338" s="1">
        <v>0.85899999999999999</v>
      </c>
      <c r="R338" s="1">
        <v>1.0409999999999999</v>
      </c>
      <c r="S338" s="1">
        <v>1.0580000000000001</v>
      </c>
      <c r="T338" s="1">
        <v>1.0389999999999999</v>
      </c>
      <c r="AD338">
        <f t="shared" si="29"/>
        <v>185.89516872541768</v>
      </c>
      <c r="AH338">
        <f t="shared" si="25"/>
        <v>6.9556429609319084E-2</v>
      </c>
      <c r="AI338">
        <f t="shared" si="26"/>
        <v>1.6871451850872343E-3</v>
      </c>
      <c r="AK338">
        <f t="shared" si="27"/>
        <v>-3.1490667091370848E-2</v>
      </c>
      <c r="AL338">
        <f t="shared" si="28"/>
        <v>-6.384717418014513</v>
      </c>
    </row>
    <row r="339" spans="1:38" x14ac:dyDescent="0.25">
      <c r="A339" s="1">
        <v>156</v>
      </c>
      <c r="B339" s="5">
        <v>0.96699999999999997</v>
      </c>
      <c r="C339" s="1">
        <v>0.97199999999999998</v>
      </c>
      <c r="D339" s="1">
        <v>0.98799999999999999</v>
      </c>
      <c r="E339" s="1">
        <v>0.99</v>
      </c>
      <c r="F339" s="1">
        <v>1.0920000000000001</v>
      </c>
      <c r="G339" s="1">
        <v>1.117</v>
      </c>
      <c r="H339" s="1">
        <v>1.1259999999999999</v>
      </c>
      <c r="I339" s="1">
        <v>1.18</v>
      </c>
      <c r="J339" s="1">
        <v>0.999</v>
      </c>
      <c r="K339" s="1">
        <v>1.0369999999999999</v>
      </c>
      <c r="L339" s="1">
        <v>1.028</v>
      </c>
      <c r="M339" s="1">
        <v>1.0549999999999999</v>
      </c>
      <c r="N339" s="1">
        <v>1.026</v>
      </c>
      <c r="O339" s="1">
        <v>0.76</v>
      </c>
      <c r="P339" s="1">
        <v>0.84399999999999997</v>
      </c>
      <c r="Q339" s="1">
        <v>0.86299999999999999</v>
      </c>
      <c r="R339" s="1">
        <v>1.0189999999999999</v>
      </c>
      <c r="S339" s="1">
        <v>1.0509999999999999</v>
      </c>
      <c r="T339" s="1">
        <v>1.0369999999999999</v>
      </c>
      <c r="AD339">
        <f t="shared" si="29"/>
        <v>66.04346330483267</v>
      </c>
      <c r="AH339">
        <f t="shared" si="25"/>
        <v>6.9748212306497567E-2</v>
      </c>
      <c r="AI339">
        <f t="shared" si="26"/>
        <v>1.6894987128705996E-3</v>
      </c>
      <c r="AK339">
        <f t="shared" si="27"/>
        <v>-3.3556783528842754E-2</v>
      </c>
      <c r="AL339">
        <f t="shared" si="28"/>
        <v>-6.383323413650646</v>
      </c>
    </row>
    <row r="340" spans="1:38" x14ac:dyDescent="0.25">
      <c r="A340" s="1">
        <v>157</v>
      </c>
      <c r="B340" s="5">
        <v>0.96699999999999997</v>
      </c>
      <c r="C340" s="1">
        <v>0.96799999999999997</v>
      </c>
      <c r="D340" s="1">
        <v>0.99</v>
      </c>
      <c r="E340" s="1">
        <v>0.99199999999999999</v>
      </c>
      <c r="F340" s="1">
        <v>1.0860000000000001</v>
      </c>
      <c r="G340" s="1">
        <v>1.115</v>
      </c>
      <c r="H340" s="1">
        <v>1.1379999999999999</v>
      </c>
      <c r="I340" s="1">
        <v>1.202</v>
      </c>
      <c r="J340" s="1">
        <v>1.0089999999999999</v>
      </c>
      <c r="K340" s="1">
        <v>1.0489999999999999</v>
      </c>
      <c r="L340" s="1">
        <v>1.046</v>
      </c>
      <c r="M340" s="1">
        <v>1.042</v>
      </c>
      <c r="N340" s="1">
        <v>1.0580000000000001</v>
      </c>
      <c r="O340" s="1">
        <v>0.75</v>
      </c>
      <c r="P340" s="1">
        <v>0.83499999999999996</v>
      </c>
      <c r="Q340" s="1">
        <v>0.85799999999999998</v>
      </c>
      <c r="R340" s="1">
        <v>1.0349999999999999</v>
      </c>
      <c r="S340" s="1">
        <v>1.073</v>
      </c>
      <c r="T340" s="1">
        <v>1.04</v>
      </c>
      <c r="AD340">
        <f t="shared" si="29"/>
        <v>0.39612582978530708</v>
      </c>
      <c r="AH340">
        <f t="shared" si="25"/>
        <v>6.99321417626904E-2</v>
      </c>
      <c r="AI340">
        <f t="shared" si="26"/>
        <v>1.6917558668876082E-3</v>
      </c>
      <c r="AK340">
        <f t="shared" si="27"/>
        <v>-3.3556783528842754E-2</v>
      </c>
      <c r="AL340">
        <f t="shared" si="28"/>
        <v>-6.3819883149178853</v>
      </c>
    </row>
    <row r="341" spans="1:38" x14ac:dyDescent="0.25">
      <c r="A341" s="1">
        <v>158</v>
      </c>
      <c r="B341" s="5">
        <v>0.96199999999999997</v>
      </c>
      <c r="C341" s="1">
        <v>0.96199999999999997</v>
      </c>
      <c r="D341" s="1">
        <v>0.98899999999999999</v>
      </c>
      <c r="E341" s="1">
        <v>1.0049999999999999</v>
      </c>
      <c r="F341" s="1">
        <v>1.081</v>
      </c>
      <c r="G341" s="1">
        <v>1.1100000000000001</v>
      </c>
      <c r="H341" s="1">
        <v>1.1419999999999999</v>
      </c>
      <c r="I341" s="1">
        <v>1.2090000000000001</v>
      </c>
      <c r="J341" s="1">
        <v>1.044</v>
      </c>
      <c r="K341" s="1">
        <v>1.048</v>
      </c>
      <c r="L341" s="1">
        <v>1.0529999999999999</v>
      </c>
      <c r="M341" s="1">
        <v>1.0649999999999999</v>
      </c>
      <c r="N341" s="1">
        <v>1.0649999999999999</v>
      </c>
      <c r="O341" s="1">
        <v>0.77800000000000002</v>
      </c>
      <c r="P341" s="1">
        <v>0.83</v>
      </c>
      <c r="Q341" s="1">
        <v>0.86</v>
      </c>
      <c r="R341" s="1">
        <v>1.0469999999999999</v>
      </c>
      <c r="S341" s="1">
        <v>1.083</v>
      </c>
      <c r="T341" s="1">
        <v>1.044</v>
      </c>
      <c r="AD341">
        <f t="shared" si="29"/>
        <v>49.309015626626277</v>
      </c>
      <c r="AH341">
        <f t="shared" si="25"/>
        <v>7.0108219269514799E-2</v>
      </c>
      <c r="AI341">
        <f t="shared" si="26"/>
        <v>1.6939166629887875E-3</v>
      </c>
      <c r="AK341">
        <f t="shared" si="27"/>
        <v>-3.8740828316430595E-2</v>
      </c>
      <c r="AL341">
        <f t="shared" si="28"/>
        <v>-6.3807118793645401</v>
      </c>
    </row>
    <row r="342" spans="1:38" x14ac:dyDescent="0.25">
      <c r="A342" s="1">
        <v>159</v>
      </c>
      <c r="B342" s="5">
        <v>0.95799999999999996</v>
      </c>
      <c r="C342" s="1">
        <v>0.95899999999999996</v>
      </c>
      <c r="D342" s="1">
        <v>0.98799999999999999</v>
      </c>
      <c r="E342" s="1">
        <v>1.016</v>
      </c>
      <c r="F342" s="1">
        <v>1.071</v>
      </c>
      <c r="G342" s="1">
        <v>1.1060000000000001</v>
      </c>
      <c r="H342" s="1">
        <v>1.153</v>
      </c>
      <c r="I342" s="1">
        <v>1.21</v>
      </c>
      <c r="J342" s="1">
        <v>1.0640000000000001</v>
      </c>
      <c r="K342" s="1">
        <v>1.056</v>
      </c>
      <c r="L342" s="1">
        <v>1.0660000000000001</v>
      </c>
      <c r="M342" s="1">
        <v>1.0669999999999999</v>
      </c>
      <c r="N342" s="1">
        <v>1.089</v>
      </c>
      <c r="O342" s="1">
        <v>0.80300000000000005</v>
      </c>
      <c r="P342" s="1">
        <v>0.81100000000000005</v>
      </c>
      <c r="Q342" s="1">
        <v>0.84899999999999998</v>
      </c>
      <c r="R342" s="1">
        <v>1.0389999999999999</v>
      </c>
      <c r="S342" s="1">
        <v>1.085</v>
      </c>
      <c r="T342" s="1">
        <v>1.056</v>
      </c>
      <c r="AD342">
        <f t="shared" si="29"/>
        <v>167.81184738948838</v>
      </c>
      <c r="AH342">
        <f t="shared" si="25"/>
        <v>7.0276446464201309E-2</v>
      </c>
      <c r="AI342">
        <f t="shared" si="26"/>
        <v>1.6959811212659795E-3</v>
      </c>
      <c r="AK342">
        <f t="shared" si="27"/>
        <v>-4.290750101127655E-2</v>
      </c>
      <c r="AL342">
        <f t="shared" si="28"/>
        <v>-6.3794938730034012</v>
      </c>
    </row>
    <row r="343" spans="1:38" x14ac:dyDescent="0.25">
      <c r="A343" s="1">
        <v>160</v>
      </c>
      <c r="B343" s="5">
        <v>0.95899999999999996</v>
      </c>
      <c r="C343" s="1">
        <v>0.95599999999999996</v>
      </c>
      <c r="D343" s="1">
        <v>0.97699999999999998</v>
      </c>
      <c r="E343" s="1">
        <v>1.0169999999999999</v>
      </c>
      <c r="F343" s="1">
        <v>1.07</v>
      </c>
      <c r="G343" s="1">
        <v>1.105</v>
      </c>
      <c r="H343" s="1">
        <v>1.1499999999999999</v>
      </c>
      <c r="I343" s="1">
        <v>1.224</v>
      </c>
      <c r="J343" s="1">
        <v>1.0860000000000001</v>
      </c>
      <c r="K343" s="1">
        <v>1.069</v>
      </c>
      <c r="L343" s="1">
        <v>1.07</v>
      </c>
      <c r="M343" s="1">
        <v>1.0640000000000001</v>
      </c>
      <c r="N343" s="1">
        <v>1.0960000000000001</v>
      </c>
      <c r="O343" s="1">
        <v>0.82199999999999995</v>
      </c>
      <c r="P343" s="1">
        <v>0.80800000000000005</v>
      </c>
      <c r="Q343" s="1">
        <v>0.82299999999999995</v>
      </c>
      <c r="R343" s="1">
        <v>1.04</v>
      </c>
      <c r="S343" s="1">
        <v>1.0940000000000001</v>
      </c>
      <c r="T343" s="1">
        <v>1.0469999999999999</v>
      </c>
      <c r="AD343">
        <f t="shared" si="29"/>
        <v>246.95366409940468</v>
      </c>
      <c r="AH343">
        <f t="shared" si="25"/>
        <v>7.0436825277254367E-2</v>
      </c>
      <c r="AI343">
        <f t="shared" si="26"/>
        <v>1.6979492654100379E-3</v>
      </c>
      <c r="AK343">
        <f t="shared" si="27"/>
        <v>-4.1864204098698871E-2</v>
      </c>
      <c r="AL343">
        <f t="shared" si="28"/>
        <v>-6.3783340705676146</v>
      </c>
    </row>
    <row r="344" spans="1:38" x14ac:dyDescent="0.25">
      <c r="A344" s="1">
        <v>161</v>
      </c>
      <c r="B344" s="5">
        <v>0.95399999999999996</v>
      </c>
      <c r="C344" s="1">
        <v>0.95499999999999996</v>
      </c>
      <c r="D344" s="1">
        <v>0.96699999999999997</v>
      </c>
      <c r="E344" s="1">
        <v>1.0209999999999999</v>
      </c>
      <c r="F344" s="1">
        <v>1.0569999999999999</v>
      </c>
      <c r="G344" s="1">
        <v>1.093</v>
      </c>
      <c r="H344" s="1">
        <v>1.1439999999999999</v>
      </c>
      <c r="I344" s="1">
        <v>1.2230000000000001</v>
      </c>
      <c r="J344" s="1">
        <v>1.0960000000000001</v>
      </c>
      <c r="K344" s="1">
        <v>1.079</v>
      </c>
      <c r="L344" s="1">
        <v>1.0740000000000001</v>
      </c>
      <c r="M344" s="1">
        <v>1.0629999999999999</v>
      </c>
      <c r="N344" s="1">
        <v>1.071</v>
      </c>
      <c r="O344" s="1">
        <v>0.84599999999999997</v>
      </c>
      <c r="P344" s="1">
        <v>0.81299999999999994</v>
      </c>
      <c r="Q344" s="1">
        <v>0.81699999999999995</v>
      </c>
      <c r="R344" s="1">
        <v>1.044</v>
      </c>
      <c r="S344" s="1">
        <v>1.089</v>
      </c>
      <c r="T344" s="1">
        <v>1.046</v>
      </c>
      <c r="AD344">
        <f t="shared" si="29"/>
        <v>213.97184445446544</v>
      </c>
      <c r="AH344">
        <f t="shared" si="25"/>
        <v>7.0589357882434339E-2</v>
      </c>
      <c r="AI344">
        <f t="shared" si="26"/>
        <v>1.6998211220970157E-3</v>
      </c>
      <c r="AK344">
        <f t="shared" si="27"/>
        <v>-4.7091607533850569E-2</v>
      </c>
      <c r="AL344">
        <f t="shared" si="28"/>
        <v>-6.3772322557520935</v>
      </c>
    </row>
    <row r="345" spans="1:38" x14ac:dyDescent="0.25">
      <c r="A345" s="1">
        <v>162</v>
      </c>
      <c r="B345" s="5">
        <v>0.95299999999999996</v>
      </c>
      <c r="C345" s="1">
        <v>0.95399999999999996</v>
      </c>
      <c r="D345" s="1">
        <v>0.95499999999999996</v>
      </c>
      <c r="E345" s="1">
        <v>1.024</v>
      </c>
      <c r="F345" s="1">
        <v>1.0569999999999999</v>
      </c>
      <c r="G345" s="1">
        <v>1.0840000000000001</v>
      </c>
      <c r="H345" s="1">
        <v>1.1519999999999999</v>
      </c>
      <c r="I345" s="1">
        <v>1.23</v>
      </c>
      <c r="J345" s="1">
        <v>1.1120000000000001</v>
      </c>
      <c r="K345" s="1">
        <v>1.1040000000000001</v>
      </c>
      <c r="L345" s="1">
        <v>1.081</v>
      </c>
      <c r="M345" s="1">
        <v>1.071</v>
      </c>
      <c r="N345" s="1">
        <v>1.0900000000000001</v>
      </c>
      <c r="O345" s="1">
        <v>0.876</v>
      </c>
      <c r="P345" s="1">
        <v>0.79600000000000004</v>
      </c>
      <c r="Q345" s="1">
        <v>0.80300000000000005</v>
      </c>
      <c r="R345" s="1">
        <v>1.04</v>
      </c>
      <c r="S345" s="1">
        <v>1.0940000000000001</v>
      </c>
      <c r="T345" s="1">
        <v>1.0509999999999999</v>
      </c>
      <c r="AD345">
        <f t="shared" si="29"/>
        <v>99.189721332773615</v>
      </c>
      <c r="AH345">
        <f t="shared" si="25"/>
        <v>7.0734046649070029E-2</v>
      </c>
      <c r="AI345">
        <f t="shared" si="26"/>
        <v>1.7015967204029518E-3</v>
      </c>
      <c r="AK345">
        <f t="shared" si="27"/>
        <v>-4.8140375327934984E-2</v>
      </c>
      <c r="AL345">
        <f t="shared" si="28"/>
        <v>-6.3761882214408514</v>
      </c>
    </row>
    <row r="346" spans="1:38" x14ac:dyDescent="0.25">
      <c r="A346" s="1">
        <v>163</v>
      </c>
      <c r="B346" s="5">
        <v>0.95099999999999996</v>
      </c>
      <c r="C346" s="1">
        <v>0.95099999999999996</v>
      </c>
      <c r="D346" s="1">
        <v>0.94099999999999995</v>
      </c>
      <c r="E346" s="1">
        <v>1.0289999999999999</v>
      </c>
      <c r="F346" s="1">
        <v>1.0580000000000001</v>
      </c>
      <c r="G346" s="1">
        <v>1.0780000000000001</v>
      </c>
      <c r="H346" s="1">
        <v>1.1479999999999999</v>
      </c>
      <c r="I346" s="1">
        <v>1.23</v>
      </c>
      <c r="J346" s="1">
        <v>1.1220000000000001</v>
      </c>
      <c r="K346" s="1">
        <v>1.119</v>
      </c>
      <c r="L346" s="1">
        <v>1.0760000000000001</v>
      </c>
      <c r="M346" s="1">
        <v>1.06</v>
      </c>
      <c r="N346" s="1">
        <v>1.1120000000000001</v>
      </c>
      <c r="O346" s="1">
        <v>0.9</v>
      </c>
      <c r="P346" s="1">
        <v>0.80700000000000005</v>
      </c>
      <c r="Q346" s="1">
        <v>0.80700000000000005</v>
      </c>
      <c r="R346" s="1">
        <v>1.032</v>
      </c>
      <c r="S346" s="1">
        <v>1.0860000000000001</v>
      </c>
      <c r="T346" s="1">
        <v>1.0529999999999999</v>
      </c>
      <c r="AD346">
        <f t="shared" si="29"/>
        <v>8.1374493875312073</v>
      </c>
      <c r="AH346">
        <f t="shared" si="25"/>
        <v>7.0870894096707396E-2</v>
      </c>
      <c r="AI346">
        <f t="shared" si="26"/>
        <v>1.7032760912473271E-3</v>
      </c>
      <c r="AK346">
        <f t="shared" si="27"/>
        <v>-5.024121643674679E-2</v>
      </c>
      <c r="AL346">
        <f t="shared" si="28"/>
        <v>-6.3752017699206593</v>
      </c>
    </row>
    <row r="347" spans="1:38" x14ac:dyDescent="0.25">
      <c r="A347" s="1">
        <v>164</v>
      </c>
      <c r="B347" s="5">
        <v>0.94899999999999995</v>
      </c>
      <c r="C347" s="1">
        <v>0.94899999999999995</v>
      </c>
      <c r="D347" s="1">
        <v>0.92500000000000004</v>
      </c>
      <c r="E347" s="1">
        <v>1.0269999999999999</v>
      </c>
      <c r="F347" s="1">
        <v>1.0620000000000001</v>
      </c>
      <c r="G347" s="1">
        <v>1.075</v>
      </c>
      <c r="H347" s="1">
        <v>1.1479999999999999</v>
      </c>
      <c r="I347" s="1">
        <v>1.2290000000000001</v>
      </c>
      <c r="J347" s="1">
        <v>1.135</v>
      </c>
      <c r="K347" s="1">
        <v>1.1299999999999999</v>
      </c>
      <c r="L347" s="1">
        <v>1.0920000000000001</v>
      </c>
      <c r="M347" s="1">
        <v>1.0609999999999999</v>
      </c>
      <c r="N347" s="1">
        <v>1.107</v>
      </c>
      <c r="O347" s="1">
        <v>0.91100000000000003</v>
      </c>
      <c r="P347" s="1">
        <v>0.81299999999999994</v>
      </c>
      <c r="Q347" s="1">
        <v>0.80700000000000005</v>
      </c>
      <c r="R347" s="1">
        <v>1.0289999999999999</v>
      </c>
      <c r="S347" s="1">
        <v>1.091</v>
      </c>
      <c r="T347" s="1">
        <v>1.052</v>
      </c>
      <c r="AD347">
        <f t="shared" si="29"/>
        <v>24.528067536128255</v>
      </c>
      <c r="AH347">
        <f t="shared" si="25"/>
        <v>7.099990285209884E-2</v>
      </c>
      <c r="AI347">
        <f t="shared" si="26"/>
        <v>1.7048592668652432E-3</v>
      </c>
      <c r="AK347">
        <f t="shared" si="27"/>
        <v>-5.2346480372209236E-2</v>
      </c>
      <c r="AL347">
        <f t="shared" si="28"/>
        <v>-6.3742727130813979</v>
      </c>
    </row>
    <row r="348" spans="1:38" x14ac:dyDescent="0.25">
      <c r="A348" s="1">
        <v>165</v>
      </c>
      <c r="B348" s="5">
        <v>0.94599999999999995</v>
      </c>
      <c r="C348" s="1">
        <v>0.94699999999999995</v>
      </c>
      <c r="D348" s="1">
        <v>0.91400000000000003</v>
      </c>
      <c r="E348" s="1">
        <v>1.02</v>
      </c>
      <c r="F348" s="1">
        <v>1.0669999999999999</v>
      </c>
      <c r="G348" s="1">
        <v>1.0649999999999999</v>
      </c>
      <c r="H348" s="1">
        <v>1.143</v>
      </c>
      <c r="I348" s="1">
        <v>1.222</v>
      </c>
      <c r="J348" s="1">
        <v>1.135</v>
      </c>
      <c r="K348" s="1">
        <v>1.1499999999999999</v>
      </c>
      <c r="L348" s="1">
        <v>1.095</v>
      </c>
      <c r="M348" s="1">
        <v>1.0740000000000001</v>
      </c>
      <c r="N348" s="1">
        <v>1.107</v>
      </c>
      <c r="O348" s="1">
        <v>0.91500000000000004</v>
      </c>
      <c r="P348" s="1">
        <v>0.81499999999999995</v>
      </c>
      <c r="Q348" s="1">
        <v>0.79400000000000004</v>
      </c>
      <c r="R348" s="1">
        <v>1.028</v>
      </c>
      <c r="S348" s="1">
        <v>1.1040000000000001</v>
      </c>
      <c r="T348" s="1">
        <v>1.056</v>
      </c>
      <c r="AD348">
        <f t="shared" si="29"/>
        <v>133.29211704195296</v>
      </c>
      <c r="AH348">
        <f t="shared" si="25"/>
        <v>7.11210756085357E-2</v>
      </c>
      <c r="AI348">
        <f t="shared" si="26"/>
        <v>1.7063462803083575E-3</v>
      </c>
      <c r="AK348">
        <f t="shared" si="27"/>
        <v>-5.5512709930258829E-2</v>
      </c>
      <c r="AL348">
        <f t="shared" si="28"/>
        <v>-6.3734008726034546</v>
      </c>
    </row>
    <row r="349" spans="1:38" x14ac:dyDescent="0.25">
      <c r="A349" s="1">
        <v>166</v>
      </c>
      <c r="B349" s="5">
        <v>0.94299999999999995</v>
      </c>
      <c r="C349" s="1">
        <v>0.95199999999999996</v>
      </c>
      <c r="D349" s="1">
        <v>0.91</v>
      </c>
      <c r="E349" s="1">
        <v>1.0129999999999999</v>
      </c>
      <c r="F349" s="1">
        <v>1.069</v>
      </c>
      <c r="G349" s="1">
        <v>1.0660000000000001</v>
      </c>
      <c r="H349" s="1">
        <v>1.139</v>
      </c>
      <c r="I349" s="1">
        <v>1.2190000000000001</v>
      </c>
      <c r="J349" s="1">
        <v>1.133</v>
      </c>
      <c r="K349" s="1">
        <v>1.159</v>
      </c>
      <c r="L349" s="1">
        <v>1.119</v>
      </c>
      <c r="M349" s="1">
        <v>1.0740000000000001</v>
      </c>
      <c r="N349" s="1">
        <v>1.113</v>
      </c>
      <c r="O349" s="1">
        <v>0.93799999999999994</v>
      </c>
      <c r="P349" s="1">
        <v>0.82299999999999995</v>
      </c>
      <c r="Q349" s="1">
        <v>0.80400000000000005</v>
      </c>
      <c r="R349" s="1">
        <v>1.028</v>
      </c>
      <c r="S349" s="1">
        <v>1.1100000000000001</v>
      </c>
      <c r="T349" s="1">
        <v>1.0469999999999999</v>
      </c>
      <c r="AD349">
        <f t="shared" si="29"/>
        <v>234.43243238046313</v>
      </c>
      <c r="AH349">
        <f t="shared" si="25"/>
        <v>7.123441508752501E-2</v>
      </c>
      <c r="AI349">
        <f t="shared" si="26"/>
        <v>1.707737164974586E-3</v>
      </c>
      <c r="AK349">
        <f t="shared" si="27"/>
        <v>-5.8688996348679613E-2</v>
      </c>
      <c r="AL349">
        <f t="shared" si="28"/>
        <v>-6.3725860801325211</v>
      </c>
    </row>
    <row r="350" spans="1:38" x14ac:dyDescent="0.25">
      <c r="A350" s="1">
        <v>167</v>
      </c>
      <c r="B350" s="5">
        <v>0.94199999999999995</v>
      </c>
      <c r="C350" s="1">
        <v>0.95299999999999996</v>
      </c>
      <c r="D350" s="1">
        <v>0.90400000000000003</v>
      </c>
      <c r="E350" s="1">
        <v>1.004</v>
      </c>
      <c r="F350" s="1">
        <v>1.075</v>
      </c>
      <c r="G350" s="1">
        <v>1.0669999999999999</v>
      </c>
      <c r="H350" s="1">
        <v>1.1319999999999999</v>
      </c>
      <c r="I350" s="1">
        <v>1.224</v>
      </c>
      <c r="J350" s="1">
        <v>1.1419999999999999</v>
      </c>
      <c r="K350" s="1">
        <v>1.1559999999999999</v>
      </c>
      <c r="L350" s="1">
        <v>1.1180000000000001</v>
      </c>
      <c r="M350" s="1">
        <v>1.0840000000000001</v>
      </c>
      <c r="N350" s="1">
        <v>1.115</v>
      </c>
      <c r="O350" s="1">
        <v>0.96199999999999997</v>
      </c>
      <c r="P350" s="1">
        <v>0.86299999999999999</v>
      </c>
      <c r="Q350" s="1">
        <v>0.80700000000000005</v>
      </c>
      <c r="R350" s="1">
        <v>1.0289999999999999</v>
      </c>
      <c r="S350" s="1">
        <v>1.1240000000000001</v>
      </c>
      <c r="T350" s="1">
        <v>1.0589999999999999</v>
      </c>
      <c r="AD350">
        <f t="shared" si="29"/>
        <v>234.96107406189404</v>
      </c>
      <c r="AH350">
        <f t="shared" si="25"/>
        <v>7.1339924002810501E-2</v>
      </c>
      <c r="AI350">
        <f t="shared" si="26"/>
        <v>1.7090319541665749E-3</v>
      </c>
      <c r="AK350">
        <f t="shared" si="27"/>
        <v>-5.9750004405774049E-2</v>
      </c>
      <c r="AL350">
        <f t="shared" si="28"/>
        <v>-6.3718281774421026</v>
      </c>
    </row>
    <row r="351" spans="1:38" x14ac:dyDescent="0.25">
      <c r="A351" s="1">
        <v>168</v>
      </c>
      <c r="B351" s="5">
        <v>0.94399999999999995</v>
      </c>
      <c r="C351" s="1">
        <v>0.95499999999999996</v>
      </c>
      <c r="D351" s="1">
        <v>0.90200000000000002</v>
      </c>
      <c r="E351" s="1">
        <v>0.996</v>
      </c>
      <c r="F351" s="1">
        <v>1.0760000000000001</v>
      </c>
      <c r="G351" s="1">
        <v>1.069</v>
      </c>
      <c r="H351" s="1">
        <v>1.1240000000000001</v>
      </c>
      <c r="I351" s="1">
        <v>1.216</v>
      </c>
      <c r="J351" s="1">
        <v>1.149</v>
      </c>
      <c r="K351" s="1">
        <v>1.1539999999999999</v>
      </c>
      <c r="L351" s="1">
        <v>1.127</v>
      </c>
      <c r="M351" s="1">
        <v>1.0980000000000001</v>
      </c>
      <c r="N351" s="1">
        <v>1.113</v>
      </c>
      <c r="O351" s="1">
        <v>0.95099999999999996</v>
      </c>
      <c r="P351" s="1">
        <v>0.89700000000000002</v>
      </c>
      <c r="Q351" s="1">
        <v>0.81899999999999995</v>
      </c>
      <c r="R351" s="1">
        <v>1.034</v>
      </c>
      <c r="S351" s="1">
        <v>1.129</v>
      </c>
      <c r="T351" s="1">
        <v>1.0649999999999999</v>
      </c>
      <c r="AD351">
        <f t="shared" si="29"/>
        <v>134.39201136229414</v>
      </c>
      <c r="AH351">
        <f t="shared" si="25"/>
        <v>7.1437605026736406E-2</v>
      </c>
      <c r="AI351">
        <f t="shared" si="26"/>
        <v>1.7102306806789215E-3</v>
      </c>
      <c r="AK351">
        <f t="shared" si="27"/>
        <v>-5.7629112836636416E-2</v>
      </c>
      <c r="AL351">
        <f t="shared" si="28"/>
        <v>-6.3711270165840626</v>
      </c>
    </row>
    <row r="352" spans="1:38" x14ac:dyDescent="0.25">
      <c r="A352" s="1">
        <v>169</v>
      </c>
      <c r="B352" s="5">
        <v>0.94299999999999995</v>
      </c>
      <c r="C352" s="1">
        <v>0.95299999999999996</v>
      </c>
      <c r="D352" s="1">
        <v>0.90100000000000002</v>
      </c>
      <c r="E352" s="1">
        <v>0.98499999999999999</v>
      </c>
      <c r="F352" s="1">
        <v>1.0740000000000001</v>
      </c>
      <c r="G352" s="1">
        <v>1.0760000000000001</v>
      </c>
      <c r="H352" s="1">
        <v>1.1160000000000001</v>
      </c>
      <c r="I352" s="1">
        <v>1.212</v>
      </c>
      <c r="J352" s="1">
        <v>1.1499999999999999</v>
      </c>
      <c r="K352" s="1">
        <v>1.1539999999999999</v>
      </c>
      <c r="L352" s="1">
        <v>1.135</v>
      </c>
      <c r="M352" s="1">
        <v>1.1060000000000001</v>
      </c>
      <c r="N352" s="1">
        <v>1.1180000000000001</v>
      </c>
      <c r="O352" s="1">
        <v>0.96599999999999997</v>
      </c>
      <c r="P352" s="1">
        <v>0.90600000000000003</v>
      </c>
      <c r="Q352" s="1">
        <v>0.81299999999999994</v>
      </c>
      <c r="R352" s="1">
        <v>1.05</v>
      </c>
      <c r="S352" s="1">
        <v>1.1419999999999999</v>
      </c>
      <c r="T352" s="1">
        <v>1.0680000000000001</v>
      </c>
      <c r="AD352">
        <f t="shared" si="29"/>
        <v>25.187976729680553</v>
      </c>
      <c r="AH352">
        <f t="shared" si="25"/>
        <v>7.1527460758952444E-2</v>
      </c>
      <c r="AI352">
        <f t="shared" si="26"/>
        <v>1.7113333764141279E-3</v>
      </c>
      <c r="AK352">
        <f t="shared" si="27"/>
        <v>-5.8688996348679613E-2</v>
      </c>
      <c r="AL352">
        <f t="shared" si="28"/>
        <v>-6.3704824600274801</v>
      </c>
    </row>
    <row r="353" spans="1:38" x14ac:dyDescent="0.25">
      <c r="A353" s="1">
        <v>170</v>
      </c>
      <c r="B353" s="5">
        <v>0.94299999999999995</v>
      </c>
      <c r="C353" s="1">
        <v>0.95199999999999996</v>
      </c>
      <c r="D353" s="1">
        <v>0.89700000000000002</v>
      </c>
      <c r="E353" s="1">
        <v>0.96899999999999997</v>
      </c>
      <c r="F353" s="1">
        <v>1.0720000000000001</v>
      </c>
      <c r="G353" s="1">
        <v>1.0820000000000001</v>
      </c>
      <c r="H353" s="1">
        <v>1.1040000000000001</v>
      </c>
      <c r="I353" s="1">
        <v>1.2030000000000001</v>
      </c>
      <c r="J353" s="1">
        <v>1.1539999999999999</v>
      </c>
      <c r="K353" s="1">
        <v>1.1459999999999999</v>
      </c>
      <c r="L353" s="1">
        <v>1.141</v>
      </c>
      <c r="M353" s="1">
        <v>1.1319999999999999</v>
      </c>
      <c r="N353" s="1">
        <v>1.1220000000000001</v>
      </c>
      <c r="O353" s="1">
        <v>0.99</v>
      </c>
      <c r="P353" s="1">
        <v>0.92700000000000005</v>
      </c>
      <c r="Q353" s="1">
        <v>0.83599999999999997</v>
      </c>
      <c r="R353" s="1">
        <v>1.054</v>
      </c>
      <c r="S353" s="1">
        <v>1.155</v>
      </c>
      <c r="T353" s="1">
        <v>1.089</v>
      </c>
      <c r="AD353">
        <f t="shared" si="29"/>
        <v>7.7506559850698125</v>
      </c>
      <c r="AH353">
        <f t="shared" si="25"/>
        <v>7.1609493697457047E-2</v>
      </c>
      <c r="AI353">
        <f t="shared" si="26"/>
        <v>1.7123400720272467E-3</v>
      </c>
      <c r="AK353">
        <f t="shared" si="27"/>
        <v>-5.8688996348679613E-2</v>
      </c>
      <c r="AL353">
        <f t="shared" si="28"/>
        <v>-6.3698943807861088</v>
      </c>
    </row>
    <row r="354" spans="1:38" x14ac:dyDescent="0.25">
      <c r="A354" s="1">
        <v>171</v>
      </c>
      <c r="B354" s="5">
        <v>0.94599999999999995</v>
      </c>
      <c r="C354" s="1">
        <v>0.95</v>
      </c>
      <c r="D354" s="1">
        <v>0.89400000000000002</v>
      </c>
      <c r="E354" s="1">
        <v>0.95799999999999996</v>
      </c>
      <c r="F354" s="1">
        <v>1.0669999999999999</v>
      </c>
      <c r="G354" s="1">
        <v>1.083</v>
      </c>
      <c r="H354" s="1">
        <v>1.093</v>
      </c>
      <c r="I354" s="1">
        <v>1.1910000000000001</v>
      </c>
      <c r="J354" s="1">
        <v>1.1579999999999999</v>
      </c>
      <c r="K354" s="1">
        <v>1.149</v>
      </c>
      <c r="L354" s="1">
        <v>1.1479999999999999</v>
      </c>
      <c r="M354" s="1">
        <v>1.1319999999999999</v>
      </c>
      <c r="N354" s="1">
        <v>1.1279999999999999</v>
      </c>
      <c r="O354" s="1">
        <v>1.0009999999999999</v>
      </c>
      <c r="P354" s="1">
        <v>0.93899999999999995</v>
      </c>
      <c r="Q354" s="1">
        <v>0.85799999999999998</v>
      </c>
      <c r="R354" s="1">
        <v>1.036</v>
      </c>
      <c r="S354" s="1">
        <v>1.17</v>
      </c>
      <c r="T354" s="1">
        <v>1.091</v>
      </c>
      <c r="AD354">
        <f t="shared" si="29"/>
        <v>98.111841404732345</v>
      </c>
      <c r="AH354">
        <f t="shared" si="25"/>
        <v>7.1683706211975604E-2</v>
      </c>
      <c r="AI354">
        <f t="shared" si="26"/>
        <v>1.7132507965991841E-3</v>
      </c>
      <c r="AK354">
        <f t="shared" si="27"/>
        <v>-5.5512709930258829E-2</v>
      </c>
      <c r="AL354">
        <f t="shared" si="28"/>
        <v>-6.3693626625346758</v>
      </c>
    </row>
    <row r="355" spans="1:38" x14ac:dyDescent="0.25">
      <c r="A355" s="1">
        <v>172</v>
      </c>
      <c r="B355" s="5">
        <v>0.94599999999999995</v>
      </c>
      <c r="C355" s="1">
        <v>0.94699999999999995</v>
      </c>
      <c r="D355" s="1">
        <v>0.89300000000000002</v>
      </c>
      <c r="E355" s="1">
        <v>0.94599999999999995</v>
      </c>
      <c r="F355" s="1">
        <v>1.0589999999999999</v>
      </c>
      <c r="G355" s="1">
        <v>1.0860000000000001</v>
      </c>
      <c r="H355" s="1">
        <v>1.0920000000000001</v>
      </c>
      <c r="I355" s="1">
        <v>1.1739999999999999</v>
      </c>
      <c r="J355" s="1">
        <v>1.155</v>
      </c>
      <c r="K355" s="1">
        <v>1.147</v>
      </c>
      <c r="L355" s="1">
        <v>1.1579999999999999</v>
      </c>
      <c r="M355" s="1">
        <v>1.151</v>
      </c>
      <c r="N355" s="1">
        <v>1.135</v>
      </c>
      <c r="O355" s="1">
        <v>0.98699999999999999</v>
      </c>
      <c r="P355" s="1">
        <v>0.95499999999999996</v>
      </c>
      <c r="Q355" s="1">
        <v>0.875</v>
      </c>
      <c r="R355" s="1">
        <v>1.04</v>
      </c>
      <c r="S355" s="1">
        <v>1.155</v>
      </c>
      <c r="T355" s="1">
        <v>1.1040000000000001</v>
      </c>
      <c r="AD355">
        <f t="shared" si="29"/>
        <v>213.19387583578748</v>
      </c>
      <c r="AH355">
        <f t="shared" si="25"/>
        <v>7.175010051967054E-2</v>
      </c>
      <c r="AI355">
        <f t="shared" si="26"/>
        <v>1.714065577338616E-3</v>
      </c>
      <c r="AK355">
        <f t="shared" si="27"/>
        <v>-5.5512709930258829E-2</v>
      </c>
      <c r="AL355">
        <f t="shared" si="28"/>
        <v>-6.3688871997142744</v>
      </c>
    </row>
    <row r="356" spans="1:38" x14ac:dyDescent="0.25">
      <c r="A356" s="1">
        <v>173</v>
      </c>
      <c r="B356" s="5">
        <v>0.95099999999999996</v>
      </c>
      <c r="C356" s="1">
        <v>0.94699999999999995</v>
      </c>
      <c r="D356" s="1">
        <v>0.89200000000000002</v>
      </c>
      <c r="E356" s="1">
        <v>0.93799999999999994</v>
      </c>
      <c r="F356" s="1">
        <v>1.0489999999999999</v>
      </c>
      <c r="G356" s="1">
        <v>1.087</v>
      </c>
      <c r="H356" s="1">
        <v>1.0920000000000001</v>
      </c>
      <c r="I356" s="1">
        <v>1.1579999999999999</v>
      </c>
      <c r="J356" s="1">
        <v>1.141</v>
      </c>
      <c r="K356" s="1">
        <v>1.1539999999999999</v>
      </c>
      <c r="L356" s="1">
        <v>1.153</v>
      </c>
      <c r="M356" s="1">
        <v>1.149</v>
      </c>
      <c r="N356" s="1">
        <v>1.1519999999999999</v>
      </c>
      <c r="O356" s="1">
        <v>1.004</v>
      </c>
      <c r="P356" s="1">
        <v>0.96899999999999997</v>
      </c>
      <c r="Q356" s="1">
        <v>0.87</v>
      </c>
      <c r="R356" s="1">
        <v>1.0529999999999999</v>
      </c>
      <c r="S356" s="1">
        <v>1.1539999999999999</v>
      </c>
      <c r="T356" s="1">
        <v>1.1140000000000001</v>
      </c>
      <c r="AD356">
        <f t="shared" si="29"/>
        <v>247.19086755031643</v>
      </c>
      <c r="AH356">
        <f t="shared" si="25"/>
        <v>7.180867866317911E-2</v>
      </c>
      <c r="AI356">
        <f t="shared" si="26"/>
        <v>1.7147844393124733E-3</v>
      </c>
      <c r="AK356">
        <f t="shared" si="27"/>
        <v>-5.024121643674679E-2</v>
      </c>
      <c r="AL356">
        <f t="shared" si="28"/>
        <v>-6.3684678976270446</v>
      </c>
    </row>
    <row r="357" spans="1:38" x14ac:dyDescent="0.25">
      <c r="A357" s="1">
        <v>174</v>
      </c>
      <c r="B357" s="5">
        <v>0.95099999999999996</v>
      </c>
      <c r="C357" s="1">
        <v>0.94499999999999995</v>
      </c>
      <c r="D357" s="1">
        <v>0.88700000000000001</v>
      </c>
      <c r="E357" s="1">
        <v>0.92800000000000005</v>
      </c>
      <c r="F357" s="1">
        <v>1.0389999999999999</v>
      </c>
      <c r="G357" s="1">
        <v>1.0860000000000001</v>
      </c>
      <c r="H357" s="1">
        <v>1.091</v>
      </c>
      <c r="I357" s="1">
        <v>1.149</v>
      </c>
      <c r="J357" s="1">
        <v>1.131</v>
      </c>
      <c r="K357" s="1">
        <v>1.149</v>
      </c>
      <c r="L357" s="1">
        <v>1.145</v>
      </c>
      <c r="M357" s="1">
        <v>1.1499999999999999</v>
      </c>
      <c r="N357" s="1">
        <v>1.159</v>
      </c>
      <c r="O357" s="1">
        <v>1.0169999999999999</v>
      </c>
      <c r="P357" s="1">
        <v>0.99399999999999999</v>
      </c>
      <c r="Q357" s="1">
        <v>0.89600000000000002</v>
      </c>
      <c r="R357" s="1">
        <v>1.0660000000000001</v>
      </c>
      <c r="S357" s="1">
        <v>1.159</v>
      </c>
      <c r="T357" s="1">
        <v>1.123</v>
      </c>
      <c r="AD357">
        <f t="shared" si="29"/>
        <v>168.84613915114133</v>
      </c>
      <c r="AH357">
        <f t="shared" si="25"/>
        <v>7.1859442490975478E-2</v>
      </c>
      <c r="AI357">
        <f t="shared" si="26"/>
        <v>1.7154074052049466E-3</v>
      </c>
      <c r="AK357">
        <f t="shared" si="27"/>
        <v>-5.024121643674679E-2</v>
      </c>
      <c r="AL357">
        <f t="shared" si="28"/>
        <v>-6.368104672520368</v>
      </c>
    </row>
    <row r="358" spans="1:38" x14ac:dyDescent="0.25">
      <c r="A358" s="1">
        <v>175</v>
      </c>
      <c r="B358" s="5">
        <v>0.94799999999999995</v>
      </c>
      <c r="C358" s="1">
        <v>0.94199999999999995</v>
      </c>
      <c r="D358" s="1">
        <v>0.88900000000000001</v>
      </c>
      <c r="E358" s="1">
        <v>0.92</v>
      </c>
      <c r="F358" s="1">
        <v>1.02</v>
      </c>
      <c r="G358" s="1">
        <v>1.081</v>
      </c>
      <c r="H358" s="1">
        <v>1.0940000000000001</v>
      </c>
      <c r="I358" s="1">
        <v>1.1479999999999999</v>
      </c>
      <c r="J358" s="1">
        <v>1.1259999999999999</v>
      </c>
      <c r="K358" s="1">
        <v>1.151</v>
      </c>
      <c r="L358" s="1">
        <v>1.1419999999999999</v>
      </c>
      <c r="M358" s="1">
        <v>1.1499999999999999</v>
      </c>
      <c r="N358" s="1">
        <v>1.167</v>
      </c>
      <c r="O358" s="1">
        <v>1.0189999999999999</v>
      </c>
      <c r="P358" s="1">
        <v>0.99099999999999999</v>
      </c>
      <c r="Q358" s="1">
        <v>0.91900000000000004</v>
      </c>
      <c r="R358" s="1">
        <v>1.0640000000000001</v>
      </c>
      <c r="S358" s="1">
        <v>1.161</v>
      </c>
      <c r="T358" s="1">
        <v>1.1359999999999999</v>
      </c>
      <c r="AD358">
        <f t="shared" si="29"/>
        <v>50.189472623237542</v>
      </c>
      <c r="AH358">
        <f t="shared" si="25"/>
        <v>7.1902393640053311E-2</v>
      </c>
      <c r="AI358">
        <f t="shared" si="26"/>
        <v>1.7159344951049706E-3</v>
      </c>
      <c r="AK358">
        <f t="shared" si="27"/>
        <v>-5.3400776727115296E-2</v>
      </c>
      <c r="AL358">
        <f t="shared" si="28"/>
        <v>-6.3677974516607261</v>
      </c>
    </row>
    <row r="359" spans="1:38" x14ac:dyDescent="0.25">
      <c r="A359" s="1">
        <v>176</v>
      </c>
      <c r="B359" s="5">
        <v>0.94</v>
      </c>
      <c r="C359" s="1">
        <v>0.93500000000000005</v>
      </c>
      <c r="D359" s="1">
        <v>0.89300000000000002</v>
      </c>
      <c r="E359" s="1">
        <v>0.91900000000000004</v>
      </c>
      <c r="F359" s="1">
        <v>1.0029999999999999</v>
      </c>
      <c r="G359" s="1">
        <v>1.0780000000000001</v>
      </c>
      <c r="H359" s="1">
        <v>1.099</v>
      </c>
      <c r="I359" s="1">
        <v>1.1419999999999999</v>
      </c>
      <c r="J359" s="1">
        <v>1.1140000000000001</v>
      </c>
      <c r="K359" s="1">
        <v>1.1419999999999999</v>
      </c>
      <c r="L359" s="1">
        <v>1.133</v>
      </c>
      <c r="M359" s="1">
        <v>1.157</v>
      </c>
      <c r="N359" s="1">
        <v>1.173</v>
      </c>
      <c r="O359" s="1">
        <v>1.028</v>
      </c>
      <c r="P359" s="1">
        <v>1.0189999999999999</v>
      </c>
      <c r="Q359" s="1">
        <v>0.92600000000000005</v>
      </c>
      <c r="R359" s="1">
        <v>1.071</v>
      </c>
      <c r="S359" s="1">
        <v>1.1639999999999999</v>
      </c>
      <c r="T359" s="1">
        <v>1.135</v>
      </c>
      <c r="AD359">
        <f t="shared" si="29"/>
        <v>0.31325995910597149</v>
      </c>
      <c r="AH359">
        <f t="shared" si="25"/>
        <v>7.1937533520925245E-2</v>
      </c>
      <c r="AI359">
        <f t="shared" si="26"/>
        <v>1.7163657263221397E-3</v>
      </c>
      <c r="AK359">
        <f t="shared" si="27"/>
        <v>-6.1875403718087529E-2</v>
      </c>
      <c r="AL359">
        <f t="shared" si="28"/>
        <v>-6.3675461733973933</v>
      </c>
    </row>
    <row r="360" spans="1:38" x14ac:dyDescent="0.25">
      <c r="A360" s="1">
        <v>177</v>
      </c>
      <c r="B360" s="5">
        <v>0.93600000000000005</v>
      </c>
      <c r="C360" s="1">
        <v>0.93500000000000005</v>
      </c>
      <c r="D360" s="1">
        <v>0.90200000000000002</v>
      </c>
      <c r="E360" s="1">
        <v>0.91400000000000003</v>
      </c>
      <c r="F360" s="1">
        <v>0.98899999999999999</v>
      </c>
      <c r="G360" s="1">
        <v>1.0720000000000001</v>
      </c>
      <c r="H360" s="1">
        <v>1.103</v>
      </c>
      <c r="I360" s="1">
        <v>1.143</v>
      </c>
      <c r="J360" s="1">
        <v>1.097</v>
      </c>
      <c r="K360" s="1">
        <v>1.1359999999999999</v>
      </c>
      <c r="L360" s="1">
        <v>1.117</v>
      </c>
      <c r="M360" s="1">
        <v>1.137</v>
      </c>
      <c r="N360" s="1">
        <v>1.167</v>
      </c>
      <c r="O360" s="1">
        <v>1.056</v>
      </c>
      <c r="P360" s="1">
        <v>1.046</v>
      </c>
      <c r="Q360" s="1">
        <v>0.93899999999999995</v>
      </c>
      <c r="R360" s="1">
        <v>1.081</v>
      </c>
      <c r="S360" s="1">
        <v>1.165</v>
      </c>
      <c r="T360" s="1">
        <v>1.1419999999999999</v>
      </c>
      <c r="AD360">
        <f t="shared" si="29"/>
        <v>65.073461066209759</v>
      </c>
      <c r="AH360">
        <f t="shared" si="25"/>
        <v>7.1964863304936191E-2</v>
      </c>
      <c r="AI360">
        <f t="shared" si="26"/>
        <v>1.7167011132310185E-3</v>
      </c>
      <c r="AK360">
        <f t="shared" si="27"/>
        <v>-6.6139802504544945E-2</v>
      </c>
      <c r="AL360">
        <f t="shared" si="28"/>
        <v>-6.3673507872161039</v>
      </c>
    </row>
    <row r="361" spans="1:38" x14ac:dyDescent="0.25">
      <c r="A361" s="1">
        <v>178</v>
      </c>
      <c r="B361" s="5">
        <v>0.93400000000000005</v>
      </c>
      <c r="C361" s="1">
        <v>0.93200000000000005</v>
      </c>
      <c r="D361" s="1">
        <v>0.90800000000000003</v>
      </c>
      <c r="E361" s="1">
        <v>0.91500000000000004</v>
      </c>
      <c r="F361" s="1">
        <v>0.97599999999999998</v>
      </c>
      <c r="G361" s="1">
        <v>1.06</v>
      </c>
      <c r="H361" s="1">
        <v>1.1000000000000001</v>
      </c>
      <c r="I361" s="1">
        <v>1.1479999999999999</v>
      </c>
      <c r="J361" s="1">
        <v>1.0860000000000001</v>
      </c>
      <c r="K361" s="1">
        <v>1.1180000000000001</v>
      </c>
      <c r="L361" s="1">
        <v>1.1120000000000001</v>
      </c>
      <c r="M361" s="1">
        <v>1.1279999999999999</v>
      </c>
      <c r="N361" s="1">
        <v>1.175</v>
      </c>
      <c r="O361" s="1">
        <v>1.052</v>
      </c>
      <c r="P361" s="1">
        <v>1.0629999999999999</v>
      </c>
      <c r="Q361" s="1">
        <v>0.96</v>
      </c>
      <c r="R361" s="1">
        <v>1.0760000000000001</v>
      </c>
      <c r="S361" s="1">
        <v>1.167</v>
      </c>
      <c r="T361" s="1">
        <v>1.159</v>
      </c>
      <c r="AD361">
        <f t="shared" si="29"/>
        <v>184.92984570364661</v>
      </c>
      <c r="AH361">
        <f t="shared" si="25"/>
        <v>7.1984383913887492E-2</v>
      </c>
      <c r="AI361">
        <f t="shared" si="26"/>
        <v>1.7169406671438117E-3</v>
      </c>
      <c r="AK361">
        <f t="shared" si="27"/>
        <v>-6.8278840753294379E-2</v>
      </c>
      <c r="AL361">
        <f t="shared" si="28"/>
        <v>-6.3672112537827967</v>
      </c>
    </row>
    <row r="362" spans="1:38" x14ac:dyDescent="0.25">
      <c r="A362" s="1">
        <v>179</v>
      </c>
      <c r="B362" s="5">
        <v>0.92600000000000005</v>
      </c>
      <c r="C362" s="1">
        <v>0.92800000000000005</v>
      </c>
      <c r="D362" s="1">
        <v>0.90900000000000003</v>
      </c>
      <c r="E362" s="1">
        <v>0.91400000000000003</v>
      </c>
      <c r="F362" s="1">
        <v>0.96499999999999997</v>
      </c>
      <c r="G362" s="1">
        <v>1.044</v>
      </c>
      <c r="H362" s="1">
        <v>1.101</v>
      </c>
      <c r="I362" s="1">
        <v>1.1599999999999999</v>
      </c>
      <c r="J362" s="1">
        <v>1.08</v>
      </c>
      <c r="K362" s="1">
        <v>1.1060000000000001</v>
      </c>
      <c r="L362" s="1">
        <v>1.103</v>
      </c>
      <c r="M362" s="1">
        <v>1.1220000000000001</v>
      </c>
      <c r="N362" s="1">
        <v>1.169</v>
      </c>
      <c r="O362" s="1">
        <v>1.042</v>
      </c>
      <c r="P362" s="1">
        <v>1.075</v>
      </c>
      <c r="Q362" s="1">
        <v>0.99099999999999999</v>
      </c>
      <c r="R362" s="1">
        <v>1.073</v>
      </c>
      <c r="S362" s="1">
        <v>1.1619999999999999</v>
      </c>
      <c r="T362" s="1">
        <v>1.157</v>
      </c>
      <c r="AD362">
        <f t="shared" si="29"/>
        <v>249.68700658179438</v>
      </c>
      <c r="AH362">
        <f t="shared" si="25"/>
        <v>7.1996096011969365E-2</v>
      </c>
      <c r="AI362">
        <f t="shared" si="26"/>
        <v>1.7170843962113591E-3</v>
      </c>
      <c r="AK362">
        <f t="shared" si="27"/>
        <v>-7.6881044335957618E-2</v>
      </c>
      <c r="AL362">
        <f t="shared" si="28"/>
        <v>-6.3671275449775431</v>
      </c>
    </row>
  </sheetData>
  <mergeCells count="1">
    <mergeCell ref="B1:T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76131-7A53-4F03-B7E3-22FC1670C499}">
  <dimension ref="A1:AP363"/>
  <sheetViews>
    <sheetView topLeftCell="R1" workbookViewId="0">
      <selection activeCell="B30" sqref="B30"/>
    </sheetView>
  </sheetViews>
  <sheetFormatPr defaultRowHeight="15" x14ac:dyDescent="0.25"/>
  <cols>
    <col min="1" max="1" width="9.140625" style="16"/>
    <col min="2" max="2" width="18.28515625" style="16" bestFit="1" customWidth="1"/>
    <col min="3" max="3" width="14.85546875" style="16" bestFit="1" customWidth="1"/>
    <col min="4" max="5" width="9.140625" style="16"/>
    <col min="6" max="6" width="13.7109375" style="16" bestFit="1" customWidth="1"/>
    <col min="7" max="9" width="9.140625" style="16"/>
    <col min="10" max="10" width="14.42578125" style="16" bestFit="1" customWidth="1"/>
    <col min="11" max="11" width="9.140625" style="16"/>
    <col min="12" max="12" width="10.85546875" style="16" bestFit="1" customWidth="1"/>
    <col min="13" max="13" width="15.85546875" style="16" bestFit="1" customWidth="1"/>
    <col min="14" max="14" width="9.140625" style="16"/>
    <col min="15" max="15" width="12" bestFit="1" customWidth="1"/>
    <col min="17" max="18" width="9.140625" style="16"/>
    <col min="19" max="19" width="14.42578125" style="16" bestFit="1" customWidth="1"/>
    <col min="20" max="20" width="9.140625" style="16"/>
    <col min="21" max="21" width="10.85546875" style="16" bestFit="1" customWidth="1"/>
    <col min="22" max="22" width="16.140625" style="16" bestFit="1" customWidth="1"/>
    <col min="24" max="24" width="12" bestFit="1" customWidth="1"/>
    <col min="26" max="27" width="9.140625" style="16"/>
    <col min="28" max="28" width="14.42578125" style="16" bestFit="1" customWidth="1"/>
    <col min="29" max="29" width="9.140625" style="16"/>
    <col min="30" max="30" width="10.85546875" style="16" bestFit="1" customWidth="1"/>
    <col min="31" max="31" width="9.140625" style="16"/>
    <col min="33" max="33" width="12" bestFit="1" customWidth="1"/>
    <col min="34" max="36" width="9.140625" style="16"/>
    <col min="37" max="37" width="14.42578125" style="16" bestFit="1" customWidth="1"/>
    <col min="38" max="38" width="9.140625" style="16"/>
    <col min="39" max="39" width="10.85546875" style="16" bestFit="1" customWidth="1"/>
    <col min="40" max="40" width="9.140625" style="16"/>
    <col min="42" max="42" width="12" bestFit="1" customWidth="1"/>
  </cols>
  <sheetData>
    <row r="1" spans="2:42" x14ac:dyDescent="0.25">
      <c r="H1" s="20" t="s">
        <v>61</v>
      </c>
      <c r="I1" s="20"/>
      <c r="J1" s="20"/>
      <c r="K1" s="20"/>
      <c r="L1" s="20"/>
      <c r="M1" s="20"/>
      <c r="Q1" s="20" t="s">
        <v>62</v>
      </c>
      <c r="R1" s="20"/>
      <c r="S1" s="20"/>
      <c r="T1" s="20"/>
      <c r="U1" s="20"/>
      <c r="V1" s="20"/>
      <c r="Z1" s="20" t="s">
        <v>63</v>
      </c>
      <c r="AA1" s="20"/>
      <c r="AB1" s="20"/>
      <c r="AC1" s="20"/>
      <c r="AD1" s="20"/>
      <c r="AE1" s="20"/>
      <c r="AI1" s="20" t="s">
        <v>64</v>
      </c>
      <c r="AJ1" s="20"/>
      <c r="AK1" s="20"/>
      <c r="AL1" s="20"/>
      <c r="AM1" s="20"/>
      <c r="AN1" s="20"/>
    </row>
    <row r="2" spans="2:42" x14ac:dyDescent="0.25">
      <c r="B2" s="20" t="s">
        <v>65</v>
      </c>
      <c r="C2" s="20"/>
      <c r="F2" s="1" t="s">
        <v>69</v>
      </c>
      <c r="H2" s="16" t="s">
        <v>50</v>
      </c>
      <c r="I2" s="16" t="s">
        <v>50</v>
      </c>
      <c r="J2" s="16" t="s">
        <v>41</v>
      </c>
      <c r="K2" s="16" t="s">
        <v>42</v>
      </c>
      <c r="L2" s="16" t="s">
        <v>76</v>
      </c>
      <c r="M2" s="16" t="s">
        <v>86</v>
      </c>
      <c r="O2" s="16" t="s">
        <v>87</v>
      </c>
      <c r="Q2" s="16" t="s">
        <v>50</v>
      </c>
      <c r="R2" s="16" t="s">
        <v>50</v>
      </c>
      <c r="S2" s="16" t="s">
        <v>41</v>
      </c>
      <c r="T2" s="16" t="s">
        <v>42</v>
      </c>
      <c r="U2" s="16" t="s">
        <v>76</v>
      </c>
      <c r="V2" s="16" t="s">
        <v>86</v>
      </c>
      <c r="X2" s="16" t="s">
        <v>87</v>
      </c>
      <c r="Z2" s="16" t="s">
        <v>50</v>
      </c>
      <c r="AA2" s="16" t="s">
        <v>50</v>
      </c>
      <c r="AB2" s="16" t="s">
        <v>41</v>
      </c>
      <c r="AC2" s="16" t="s">
        <v>42</v>
      </c>
      <c r="AD2" s="16" t="s">
        <v>76</v>
      </c>
      <c r="AE2" s="16" t="s">
        <v>28</v>
      </c>
      <c r="AG2" s="16" t="s">
        <v>87</v>
      </c>
      <c r="AI2" s="16" t="s">
        <v>50</v>
      </c>
      <c r="AJ2" s="16" t="s">
        <v>50</v>
      </c>
      <c r="AK2" s="16" t="s">
        <v>41</v>
      </c>
      <c r="AL2" s="16" t="s">
        <v>42</v>
      </c>
      <c r="AM2" s="16" t="s">
        <v>76</v>
      </c>
      <c r="AN2" s="16" t="s">
        <v>28</v>
      </c>
      <c r="AP2" s="16" t="s">
        <v>87</v>
      </c>
    </row>
    <row r="3" spans="2:42" x14ac:dyDescent="0.25">
      <c r="B3" s="16">
        <v>66.34</v>
      </c>
      <c r="C3" s="16" t="s">
        <v>66</v>
      </c>
      <c r="F3" s="16" t="s">
        <v>70</v>
      </c>
      <c r="H3" s="16" t="s">
        <v>71</v>
      </c>
      <c r="I3" s="16" t="s">
        <v>72</v>
      </c>
      <c r="J3" s="16" t="s">
        <v>67</v>
      </c>
      <c r="K3" s="16" t="s">
        <v>74</v>
      </c>
      <c r="L3" s="16" t="s">
        <v>77</v>
      </c>
      <c r="O3" s="16" cm="1">
        <f t="array" ref="O3">SUMPRODUCT(I4:I363,K5:K364 - K4:K363)</f>
        <v>359.02336101396457</v>
      </c>
      <c r="Q3" s="16" t="s">
        <v>71</v>
      </c>
      <c r="R3" s="16" t="s">
        <v>72</v>
      </c>
      <c r="S3" s="16" t="s">
        <v>67</v>
      </c>
      <c r="T3" s="16" t="s">
        <v>74</v>
      </c>
      <c r="U3" s="16" t="s">
        <v>77</v>
      </c>
      <c r="X3" s="16" cm="1">
        <f t="array" ref="X3">SUMPRODUCT(R4:R363,T5:T364 - T4:T363)</f>
        <v>503.34607663870446</v>
      </c>
      <c r="Z3" s="16" t="s">
        <v>71</v>
      </c>
      <c r="AA3" s="16" t="s">
        <v>72</v>
      </c>
      <c r="AB3" s="16" t="s">
        <v>67</v>
      </c>
      <c r="AC3" s="16" t="s">
        <v>74</v>
      </c>
      <c r="AD3" s="16" t="s">
        <v>77</v>
      </c>
      <c r="AG3" s="16" cm="1">
        <f t="array" ref="AG3">SUMPRODUCT(AA4:AA363,AC5:AC364 - AC4:AC363)</f>
        <v>619.06088493759216</v>
      </c>
      <c r="AI3" s="16" t="s">
        <v>71</v>
      </c>
      <c r="AJ3" s="16" t="s">
        <v>72</v>
      </c>
      <c r="AK3" s="16" t="s">
        <v>67</v>
      </c>
      <c r="AL3" s="16" t="s">
        <v>74</v>
      </c>
      <c r="AM3" s="16" t="s">
        <v>77</v>
      </c>
      <c r="AP3" s="16" cm="1">
        <f t="array" ref="AP3">SUMPRODUCT(AJ4:AJ363,AL5:AL364 - AL4:AL363)</f>
        <v>643.58716977205302</v>
      </c>
    </row>
    <row r="4" spans="2:42" x14ac:dyDescent="0.25">
      <c r="B4" s="16">
        <f>B3/1000</f>
        <v>6.634000000000001E-2</v>
      </c>
      <c r="C4" s="16" t="s">
        <v>67</v>
      </c>
      <c r="F4" s="1">
        <v>-180</v>
      </c>
      <c r="H4" s="1">
        <v>0.92</v>
      </c>
      <c r="I4" s="16">
        <f>H4*100000</f>
        <v>92000</v>
      </c>
      <c r="J4" s="16">
        <f t="shared" ref="J4:J67" si="0" xml:space="preserve"> $B$10*(1-COS(RADIANS(F4))) + $B$13*(1-SQRT(1-($B$10/$B$13)^2*SIN(RADIANS(F4))^2))</f>
        <v>7.1999999999999995E-2</v>
      </c>
      <c r="K4" s="16">
        <f>($B$21+(((PI()*($B$13^2)/4)*J4)))</f>
        <v>9.669288709751603E-4</v>
      </c>
      <c r="L4" s="16">
        <f>SUM(I4:I363)*(K5-K4)</f>
        <v>-10.064694867322039</v>
      </c>
      <c r="M4" s="16">
        <f>K4*1000000/L4</f>
        <v>-96.071354742663516</v>
      </c>
      <c r="O4" t="s">
        <v>88</v>
      </c>
      <c r="Q4" s="1">
        <v>0.92200000000000004</v>
      </c>
      <c r="R4" s="16">
        <f>Q4*100000</f>
        <v>92200</v>
      </c>
      <c r="S4" s="16">
        <f t="shared" ref="S4:S67" si="1" xml:space="preserve"> $B$10*(1-COS(RADIANS(F4))) + $B$13*(1-SQRT(1-($B$10/$B$13)^2*SIN(RADIANS(F4))^2))</f>
        <v>7.1999999999999995E-2</v>
      </c>
      <c r="T4" s="16">
        <f>($B$21+(((PI()*($B$13^2)/4)*S4)))</f>
        <v>9.669288709751603E-4</v>
      </c>
      <c r="U4" s="16">
        <f>SUM(R4:R363)*(T5-T4)</f>
        <v>-12.772725530525424</v>
      </c>
      <c r="V4" s="16">
        <f>T4*1000000/U4</f>
        <v>-75.702626558779926</v>
      </c>
      <c r="X4" t="s">
        <v>88</v>
      </c>
      <c r="Z4" s="1">
        <v>0.95199999999999996</v>
      </c>
      <c r="AA4" s="16">
        <f>Z4*100000</f>
        <v>95200</v>
      </c>
      <c r="AB4" s="16">
        <f t="shared" ref="AB4:AB67" si="2" xml:space="preserve"> $B$10*(1-COS(RADIANS(F4))) + $B$13*(1-SQRT(1-($B$10/$B$13)^2*SIN(RADIANS(F4))^2))</f>
        <v>7.1999999999999995E-2</v>
      </c>
      <c r="AC4" s="16">
        <f>($B$21+(((PI()*($B$13^2)/4)*AB4)))</f>
        <v>9.669288709751603E-4</v>
      </c>
      <c r="AD4" s="16">
        <f>SUM(AA4:AA363)*(AC5-AC4)</f>
        <v>-14.358719318698254</v>
      </c>
      <c r="AE4" s="16">
        <f>AC4*1000000/AD4</f>
        <v>-67.340885319486901</v>
      </c>
      <c r="AG4" t="s">
        <v>88</v>
      </c>
      <c r="AI4" s="1">
        <v>1.0940000000000001</v>
      </c>
      <c r="AJ4" s="16">
        <f>AI4*100000</f>
        <v>109400.00000000001</v>
      </c>
      <c r="AK4" s="16">
        <f t="shared" ref="AK4:AK67" si="3" xml:space="preserve"> $B$10*(1-COS(RADIANS(F4))) + $B$13*(1-SQRT(1-($B$10/$B$13)^2*SIN(RADIANS(F4))^2))</f>
        <v>7.1999999999999995E-2</v>
      </c>
      <c r="AL4" s="16">
        <f>($B$21+(((PI()*($B$13^2)/4)*AK4)))</f>
        <v>9.669288709751603E-4</v>
      </c>
      <c r="AM4" s="16">
        <f>SUM(AJ4:AJ363)*(AL5-AL4)</f>
        <v>-15.304766754881953</v>
      </c>
      <c r="AN4" s="16">
        <f>AL4*1000000/AM4</f>
        <v>-63.178282064751286</v>
      </c>
      <c r="AP4" t="s">
        <v>88</v>
      </c>
    </row>
    <row r="5" spans="2:42" x14ac:dyDescent="0.25">
      <c r="B5" s="20" t="s">
        <v>45</v>
      </c>
      <c r="C5" s="20"/>
      <c r="F5" s="1">
        <v>-179</v>
      </c>
      <c r="H5" s="1">
        <v>0.91200000000000003</v>
      </c>
      <c r="I5" s="16">
        <f t="shared" ref="I5:I68" si="4">H5*100000</f>
        <v>91200</v>
      </c>
      <c r="J5" s="16">
        <f t="shared" si="0"/>
        <v>7.1996096011969365E-2</v>
      </c>
      <c r="K5" s="16">
        <f t="shared" ref="K5:K68" si="5">($B$21+(((PI()*($B$13^2)/4)*J5)))</f>
        <v>9.6688096183407933E-4</v>
      </c>
      <c r="L5" s="16">
        <f t="shared" ref="L5:L68" si="6">SUM(I5:I364)*(K6-K5)</f>
        <v>-30.181206961264643</v>
      </c>
      <c r="M5" s="16">
        <f t="shared" ref="M5:M68" si="7">K5*1000000/L5</f>
        <v>-32.035861358195511</v>
      </c>
      <c r="O5" s="16">
        <f>O3/$B$18</f>
        <v>406331.32509040734</v>
      </c>
      <c r="Q5" s="1">
        <v>0.92800000000000005</v>
      </c>
      <c r="R5" s="16">
        <f t="shared" ref="R5:R68" si="8">Q5*100000</f>
        <v>92800</v>
      </c>
      <c r="S5" s="16">
        <f t="shared" si="1"/>
        <v>7.1996096011969365E-2</v>
      </c>
      <c r="T5" s="16">
        <f t="shared" ref="T5:T68" si="9">($B$21+(((PI()*($B$13^2)/4)*S5)))</f>
        <v>9.6688096183407933E-4</v>
      </c>
      <c r="U5" s="16">
        <f t="shared" ref="U5:U68" si="10">SUM(R5:R364)*(T6-T5)</f>
        <v>-38.305363148221247</v>
      </c>
      <c r="V5" s="16">
        <f t="shared" ref="V5:V68" si="11">T5*1000000/U5</f>
        <v>-25.241399176735847</v>
      </c>
      <c r="X5" s="16">
        <f>X3/$B$18</f>
        <v>569671.2261899506</v>
      </c>
      <c r="Z5" s="1">
        <v>0.94</v>
      </c>
      <c r="AA5" s="16">
        <f t="shared" ref="AA5:AA68" si="12">Z5*100000</f>
        <v>94000</v>
      </c>
      <c r="AB5" s="16">
        <f t="shared" si="2"/>
        <v>7.1996096011969365E-2</v>
      </c>
      <c r="AC5" s="16">
        <f t="shared" ref="AC5:AC68" si="13">($B$21+(((PI()*($B$13^2)/4)*AB5)))</f>
        <v>9.6688096183407933E-4</v>
      </c>
      <c r="AD5" s="16">
        <f t="shared" ref="AD5:AD68" si="14">SUM(AA5:AA364)*(AC6-AC5)</f>
        <v>-43.062967758921602</v>
      </c>
      <c r="AE5" s="16">
        <f t="shared" ref="AE5:AE68" si="15">AC5*1000000/AD5</f>
        <v>-22.45272474593359</v>
      </c>
      <c r="AG5" s="16">
        <f>AG3/$B$18</f>
        <v>700633.59937892167</v>
      </c>
      <c r="AI5" s="1">
        <v>1.0900000000000001</v>
      </c>
      <c r="AJ5" s="16">
        <f t="shared" ref="AJ5:AJ68" si="16">AI5*100000</f>
        <v>109000.00000000001</v>
      </c>
      <c r="AK5" s="16">
        <f t="shared" si="3"/>
        <v>7.1996096011969365E-2</v>
      </c>
      <c r="AL5" s="16">
        <f t="shared" ref="AL5:AL68" si="17">($B$21+(((PI()*($B$13^2)/4)*AK5)))</f>
        <v>9.6688096183407933E-4</v>
      </c>
      <c r="AM5" s="16">
        <f t="shared" ref="AM5:AM68" si="18">SUM(AJ5:AJ364)*(AL6-AL5)</f>
        <v>-45.89910158430088</v>
      </c>
      <c r="AN5" s="16">
        <f t="shared" ref="AN5:AN68" si="19">AL5*1000000/AM5</f>
        <v>-21.065357021384205</v>
      </c>
      <c r="AP5" s="16">
        <f>AP3/$B$18</f>
        <v>728391.67558929848</v>
      </c>
    </row>
    <row r="6" spans="2:42" x14ac:dyDescent="0.25">
      <c r="B6" s="16">
        <v>72</v>
      </c>
      <c r="C6" s="16" t="s">
        <v>66</v>
      </c>
      <c r="F6" s="1">
        <v>-178</v>
      </c>
      <c r="H6" s="1">
        <v>0.91100000000000003</v>
      </c>
      <c r="I6" s="16">
        <f t="shared" si="4"/>
        <v>91100</v>
      </c>
      <c r="J6" s="16">
        <f t="shared" si="0"/>
        <v>7.1984383913887492E-2</v>
      </c>
      <c r="K6" s="16">
        <f t="shared" si="5"/>
        <v>9.6673723276653192E-4</v>
      </c>
      <c r="L6" s="16">
        <f t="shared" si="6"/>
        <v>-50.281312258032052</v>
      </c>
      <c r="M6" s="16">
        <f t="shared" si="7"/>
        <v>-19.226571251869089</v>
      </c>
      <c r="O6" t="s">
        <v>89</v>
      </c>
      <c r="Q6" s="1">
        <v>0.93500000000000005</v>
      </c>
      <c r="R6" s="16">
        <f t="shared" si="8"/>
        <v>93500</v>
      </c>
      <c r="S6" s="16">
        <f t="shared" si="1"/>
        <v>7.1984383913887492E-2</v>
      </c>
      <c r="T6" s="16">
        <f t="shared" si="9"/>
        <v>9.6673723276653192E-4</v>
      </c>
      <c r="U6" s="16">
        <f t="shared" si="10"/>
        <v>-63.821498293873759</v>
      </c>
      <c r="V6" s="16">
        <f t="shared" si="11"/>
        <v>-15.1475170375204</v>
      </c>
      <c r="X6" t="s">
        <v>89</v>
      </c>
      <c r="Z6" s="1">
        <v>0.93200000000000005</v>
      </c>
      <c r="AA6" s="16">
        <f t="shared" si="12"/>
        <v>93200</v>
      </c>
      <c r="AB6" s="16">
        <f t="shared" si="2"/>
        <v>7.1984383913887492E-2</v>
      </c>
      <c r="AC6" s="16">
        <f t="shared" si="13"/>
        <v>9.6673723276653192E-4</v>
      </c>
      <c r="AD6" s="16">
        <f t="shared" si="14"/>
        <v>-71.750732807321683</v>
      </c>
      <c r="AE6" s="16">
        <f t="shared" si="15"/>
        <v>-13.473552045281449</v>
      </c>
      <c r="AG6" t="s">
        <v>89</v>
      </c>
      <c r="AI6" s="1">
        <v>1.077</v>
      </c>
      <c r="AJ6" s="16">
        <f t="shared" si="16"/>
        <v>107700</v>
      </c>
      <c r="AK6" s="16">
        <f t="shared" si="3"/>
        <v>7.1984383913887492E-2</v>
      </c>
      <c r="AL6" s="16">
        <f t="shared" si="17"/>
        <v>9.6673723276653192E-4</v>
      </c>
      <c r="AM6" s="16">
        <f t="shared" si="18"/>
        <v>-76.474137082817435</v>
      </c>
      <c r="AN6" s="16">
        <f t="shared" si="19"/>
        <v>-12.641361768091697</v>
      </c>
      <c r="AP6" t="s">
        <v>89</v>
      </c>
    </row>
    <row r="7" spans="2:42" x14ac:dyDescent="0.25">
      <c r="B7" s="16">
        <f>B6/1000</f>
        <v>7.1999999999999995E-2</v>
      </c>
      <c r="C7" s="16" t="s">
        <v>67</v>
      </c>
      <c r="F7" s="1">
        <v>-177</v>
      </c>
      <c r="H7" s="1">
        <v>0.91400000000000003</v>
      </c>
      <c r="I7" s="16">
        <f t="shared" si="4"/>
        <v>91400</v>
      </c>
      <c r="J7" s="16">
        <f t="shared" si="0"/>
        <v>7.1964863304936191E-2</v>
      </c>
      <c r="K7" s="16">
        <f t="shared" si="5"/>
        <v>9.6649767885373893E-4</v>
      </c>
      <c r="L7" s="16">
        <f t="shared" si="6"/>
        <v>-70.365682723864822</v>
      </c>
      <c r="M7" s="16">
        <f t="shared" si="7"/>
        <v>-13.73535566543927</v>
      </c>
      <c r="O7" s="16">
        <f>O5/100000</f>
        <v>4.0633132509040735</v>
      </c>
      <c r="Q7" s="1">
        <v>0.94499999999999995</v>
      </c>
      <c r="R7" s="16">
        <f t="shared" si="8"/>
        <v>94500</v>
      </c>
      <c r="S7" s="16">
        <f t="shared" si="1"/>
        <v>7.1964863304936191E-2</v>
      </c>
      <c r="T7" s="16">
        <f t="shared" si="9"/>
        <v>9.6649767885373893E-4</v>
      </c>
      <c r="U7" s="16">
        <f t="shared" si="10"/>
        <v>-89.321784352386189</v>
      </c>
      <c r="V7" s="16">
        <f t="shared" si="11"/>
        <v>-10.820402725507346</v>
      </c>
      <c r="X7" s="16">
        <f>X5/100000</f>
        <v>5.6967122618995063</v>
      </c>
      <c r="Z7" s="1">
        <v>0.92600000000000005</v>
      </c>
      <c r="AA7" s="16">
        <f t="shared" si="12"/>
        <v>92600</v>
      </c>
      <c r="AB7" s="16">
        <f t="shared" si="2"/>
        <v>7.1964863304936191E-2</v>
      </c>
      <c r="AC7" s="16">
        <f t="shared" si="13"/>
        <v>9.6649767885373893E-4</v>
      </c>
      <c r="AD7" s="16">
        <f t="shared" si="14"/>
        <v>-100.42319165234754</v>
      </c>
      <c r="AE7" s="16">
        <f t="shared" si="15"/>
        <v>-9.6242477753508595</v>
      </c>
      <c r="AG7" s="16">
        <f>AG5/100000</f>
        <v>7.0063359937892171</v>
      </c>
      <c r="AI7" s="1">
        <v>1.0680000000000001</v>
      </c>
      <c r="AJ7" s="16">
        <f t="shared" si="16"/>
        <v>106800</v>
      </c>
      <c r="AK7" s="16">
        <f t="shared" si="3"/>
        <v>7.1964863304936191E-2</v>
      </c>
      <c r="AL7" s="16">
        <f t="shared" si="17"/>
        <v>9.6649767885373893E-4</v>
      </c>
      <c r="AM7" s="16">
        <f t="shared" si="18"/>
        <v>-107.03131991798679</v>
      </c>
      <c r="AN7" s="16">
        <f t="shared" si="19"/>
        <v>-9.0300454072165213</v>
      </c>
      <c r="AP7" s="16">
        <f>AP5/100000</f>
        <v>7.2839167558929852</v>
      </c>
    </row>
    <row r="8" spans="2:42" x14ac:dyDescent="0.25">
      <c r="B8" s="20" t="s">
        <v>73</v>
      </c>
      <c r="C8" s="20"/>
      <c r="F8" s="1">
        <v>-176</v>
      </c>
      <c r="H8" s="1">
        <v>0.91500000000000004</v>
      </c>
      <c r="I8" s="16">
        <f t="shared" si="4"/>
        <v>91500</v>
      </c>
      <c r="J8" s="16">
        <f t="shared" si="0"/>
        <v>7.1937533520925245E-2</v>
      </c>
      <c r="K8" s="16">
        <f t="shared" si="5"/>
        <v>9.6616229194486012E-4</v>
      </c>
      <c r="L8" s="16">
        <f t="shared" si="6"/>
        <v>-90.434835369297772</v>
      </c>
      <c r="M8" s="16">
        <f t="shared" si="7"/>
        <v>-10.683519110743779</v>
      </c>
      <c r="Q8" s="1">
        <v>0.94299999999999995</v>
      </c>
      <c r="R8" s="16">
        <f t="shared" si="8"/>
        <v>94300</v>
      </c>
      <c r="S8" s="16">
        <f t="shared" si="1"/>
        <v>7.1937533520925245E-2</v>
      </c>
      <c r="T8" s="16">
        <f t="shared" si="9"/>
        <v>9.6616229194486012E-4</v>
      </c>
      <c r="U8" s="16">
        <f t="shared" si="10"/>
        <v>-114.80673007004179</v>
      </c>
      <c r="V8" s="16">
        <f t="shared" si="11"/>
        <v>-8.4155544832207969</v>
      </c>
      <c r="Z8" s="1">
        <v>0.91900000000000004</v>
      </c>
      <c r="AA8" s="16">
        <f t="shared" si="12"/>
        <v>91900</v>
      </c>
      <c r="AB8" s="16">
        <f t="shared" si="2"/>
        <v>7.1937533520925245E-2</v>
      </c>
      <c r="AC8" s="16">
        <f t="shared" si="13"/>
        <v>9.6616229194486012E-4</v>
      </c>
      <c r="AD8" s="16">
        <f t="shared" si="14"/>
        <v>-129.08143206701561</v>
      </c>
      <c r="AE8" s="16">
        <f t="shared" si="15"/>
        <v>-7.4849052762542536</v>
      </c>
      <c r="AI8" s="1">
        <v>1.0609999999999999</v>
      </c>
      <c r="AJ8" s="16">
        <f t="shared" si="16"/>
        <v>106100</v>
      </c>
      <c r="AK8" s="16">
        <f t="shared" si="3"/>
        <v>7.1937533520925245E-2</v>
      </c>
      <c r="AL8" s="16">
        <f t="shared" si="17"/>
        <v>9.6616229194486012E-4</v>
      </c>
      <c r="AM8" s="16">
        <f t="shared" si="18"/>
        <v>-137.57185725561388</v>
      </c>
      <c r="AN8" s="16">
        <f t="shared" si="19"/>
        <v>-7.0229646616581833</v>
      </c>
    </row>
    <row r="9" spans="2:42" x14ac:dyDescent="0.25">
      <c r="B9" s="16">
        <f>B6/2</f>
        <v>36</v>
      </c>
      <c r="C9" s="16" t="s">
        <v>66</v>
      </c>
      <c r="F9" s="1">
        <v>-175</v>
      </c>
      <c r="H9" s="1">
        <v>0.92100000000000004</v>
      </c>
      <c r="I9" s="16">
        <f t="shared" si="4"/>
        <v>92100</v>
      </c>
      <c r="J9" s="16">
        <f t="shared" si="0"/>
        <v>7.1902393640053311E-2</v>
      </c>
      <c r="K9" s="16">
        <f t="shared" si="5"/>
        <v>9.6573106072769105E-4</v>
      </c>
      <c r="L9" s="16">
        <f t="shared" si="6"/>
        <v>-110.48942818689498</v>
      </c>
      <c r="M9" s="16">
        <f t="shared" si="7"/>
        <v>-8.7404838324815888</v>
      </c>
      <c r="Q9" s="1">
        <v>0.94299999999999995</v>
      </c>
      <c r="R9" s="16">
        <f t="shared" si="8"/>
        <v>94300</v>
      </c>
      <c r="S9" s="16">
        <f t="shared" si="1"/>
        <v>7.1902393640053311E-2</v>
      </c>
      <c r="T9" s="16">
        <f t="shared" si="9"/>
        <v>9.6573106072769105E-4</v>
      </c>
      <c r="U9" s="16">
        <f t="shared" si="10"/>
        <v>-140.27749221483782</v>
      </c>
      <c r="V9" s="16">
        <f t="shared" si="11"/>
        <v>-6.8844334574263302</v>
      </c>
      <c r="Z9" s="1">
        <v>0.91100000000000003</v>
      </c>
      <c r="AA9" s="16">
        <f t="shared" si="12"/>
        <v>91100</v>
      </c>
      <c r="AB9" s="16">
        <f t="shared" si="2"/>
        <v>7.1902393640053311E-2</v>
      </c>
      <c r="AC9" s="16">
        <f t="shared" si="13"/>
        <v>9.6573106072769105E-4</v>
      </c>
      <c r="AD9" s="16">
        <f t="shared" si="14"/>
        <v>-157.72659251917614</v>
      </c>
      <c r="AE9" s="16">
        <f t="shared" si="15"/>
        <v>-6.1228169917528596</v>
      </c>
      <c r="AI9" s="1">
        <v>1.0489999999999999</v>
      </c>
      <c r="AJ9" s="16">
        <f t="shared" si="16"/>
        <v>104900</v>
      </c>
      <c r="AK9" s="16">
        <f t="shared" si="3"/>
        <v>7.1902393640053311E-2</v>
      </c>
      <c r="AL9" s="16">
        <f t="shared" si="17"/>
        <v>9.6573106072769105E-4</v>
      </c>
      <c r="AM9" s="16">
        <f t="shared" si="18"/>
        <v>-168.09687546619057</v>
      </c>
      <c r="AN9" s="16">
        <f t="shared" si="19"/>
        <v>-5.7450863262591056</v>
      </c>
    </row>
    <row r="10" spans="2:42" x14ac:dyDescent="0.25">
      <c r="B10" s="16">
        <f>B9/1000</f>
        <v>3.5999999999999997E-2</v>
      </c>
      <c r="C10" s="16" t="s">
        <v>67</v>
      </c>
      <c r="F10" s="1">
        <v>-174</v>
      </c>
      <c r="H10" s="1">
        <v>0.92900000000000005</v>
      </c>
      <c r="I10" s="16">
        <f t="shared" si="4"/>
        <v>92900</v>
      </c>
      <c r="J10" s="16">
        <f t="shared" si="0"/>
        <v>7.1859442490975478E-2</v>
      </c>
      <c r="K10" s="16">
        <f t="shared" si="5"/>
        <v>9.6520397082766694E-4</v>
      </c>
      <c r="L10" s="16">
        <f t="shared" si="6"/>
        <v>-130.52973196697263</v>
      </c>
      <c r="M10" s="16">
        <f t="shared" si="7"/>
        <v>-7.3945143093673726</v>
      </c>
      <c r="Q10" s="1">
        <v>0.94199999999999995</v>
      </c>
      <c r="R10" s="16">
        <f t="shared" si="8"/>
        <v>94200</v>
      </c>
      <c r="S10" s="16">
        <f t="shared" si="1"/>
        <v>7.1859442490975478E-2</v>
      </c>
      <c r="T10" s="16">
        <f t="shared" si="9"/>
        <v>9.6520397082766694E-4</v>
      </c>
      <c r="U10" s="16">
        <f t="shared" si="10"/>
        <v>-165.7347804824206</v>
      </c>
      <c r="V10" s="16">
        <f t="shared" si="11"/>
        <v>-5.8237864618286661</v>
      </c>
      <c r="Z10" s="1">
        <v>0.90200000000000002</v>
      </c>
      <c r="AA10" s="16">
        <f t="shared" si="12"/>
        <v>90200</v>
      </c>
      <c r="AB10" s="16">
        <f t="shared" si="2"/>
        <v>7.1859442490975478E-2</v>
      </c>
      <c r="AC10" s="16">
        <f t="shared" si="13"/>
        <v>9.6520397082766694E-4</v>
      </c>
      <c r="AD10" s="16">
        <f t="shared" si="14"/>
        <v>-186.35981065724627</v>
      </c>
      <c r="AE10" s="16">
        <f t="shared" si="15"/>
        <v>-5.1792495786705537</v>
      </c>
      <c r="AI10" s="1">
        <v>1.0409999999999999</v>
      </c>
      <c r="AJ10" s="16">
        <f t="shared" si="16"/>
        <v>104099.99999999999</v>
      </c>
      <c r="AK10" s="16">
        <f t="shared" si="3"/>
        <v>7.1859442490975478E-2</v>
      </c>
      <c r="AL10" s="16">
        <f t="shared" si="17"/>
        <v>9.6520397082766694E-4</v>
      </c>
      <c r="AM10" s="16">
        <f t="shared" si="18"/>
        <v>-198.60781847598423</v>
      </c>
      <c r="AN10" s="16">
        <f t="shared" si="19"/>
        <v>-4.8598488127715873</v>
      </c>
    </row>
    <row r="11" spans="2:42" x14ac:dyDescent="0.25">
      <c r="B11" s="20" t="s">
        <v>68</v>
      </c>
      <c r="C11" s="20"/>
      <c r="F11" s="1">
        <v>-173</v>
      </c>
      <c r="H11" s="1">
        <v>0.93700000000000006</v>
      </c>
      <c r="I11" s="16">
        <f t="shared" si="4"/>
        <v>93700</v>
      </c>
      <c r="J11" s="16">
        <f t="shared" si="0"/>
        <v>7.180867866317911E-2</v>
      </c>
      <c r="K11" s="16">
        <f t="shared" si="5"/>
        <v>9.6458100493519369E-4</v>
      </c>
      <c r="L11" s="16">
        <f t="shared" si="6"/>
        <v>-150.55600767394705</v>
      </c>
      <c r="M11" s="16">
        <f t="shared" si="7"/>
        <v>-6.4067918632921455</v>
      </c>
      <c r="Q11" s="1">
        <v>0.94</v>
      </c>
      <c r="R11" s="16">
        <f t="shared" si="8"/>
        <v>94000</v>
      </c>
      <c r="S11" s="16">
        <f t="shared" si="1"/>
        <v>7.180867866317911E-2</v>
      </c>
      <c r="T11" s="16">
        <f t="shared" si="9"/>
        <v>9.6458100493519369E-4</v>
      </c>
      <c r="U11" s="16">
        <f t="shared" si="10"/>
        <v>-191.1794010200008</v>
      </c>
      <c r="V11" s="16">
        <f t="shared" si="11"/>
        <v>-5.0454233028708009</v>
      </c>
      <c r="Z11" s="1">
        <v>0.89500000000000002</v>
      </c>
      <c r="AA11" s="16">
        <f t="shared" si="12"/>
        <v>89500</v>
      </c>
      <c r="AB11" s="16">
        <f t="shared" si="2"/>
        <v>7.180867866317911E-2</v>
      </c>
      <c r="AC11" s="16">
        <f t="shared" si="13"/>
        <v>9.6458100493519369E-4</v>
      </c>
      <c r="AD11" s="16">
        <f t="shared" si="14"/>
        <v>-214.98221492596659</v>
      </c>
      <c r="AE11" s="16">
        <f t="shared" si="15"/>
        <v>-4.4867944321225197</v>
      </c>
      <c r="AI11" s="1">
        <v>1.026</v>
      </c>
      <c r="AJ11" s="16">
        <f t="shared" si="16"/>
        <v>102600</v>
      </c>
      <c r="AK11" s="16">
        <f t="shared" si="3"/>
        <v>7.180867866317911E-2</v>
      </c>
      <c r="AL11" s="16">
        <f t="shared" si="17"/>
        <v>9.6458100493519369E-4</v>
      </c>
      <c r="AM11" s="16">
        <f t="shared" si="18"/>
        <v>-229.10562424014219</v>
      </c>
      <c r="AN11" s="16">
        <f t="shared" si="19"/>
        <v>-4.2102022075378933</v>
      </c>
    </row>
    <row r="12" spans="2:42" x14ac:dyDescent="0.25">
      <c r="B12" s="16">
        <v>125</v>
      </c>
      <c r="C12" s="16" t="s">
        <v>66</v>
      </c>
      <c r="F12" s="1">
        <v>-172</v>
      </c>
      <c r="H12" s="1">
        <v>0.94799999999999995</v>
      </c>
      <c r="I12" s="16">
        <f t="shared" si="4"/>
        <v>94800</v>
      </c>
      <c r="J12" s="16">
        <f t="shared" si="0"/>
        <v>7.175010051967054E-2</v>
      </c>
      <c r="K12" s="16">
        <f t="shared" si="5"/>
        <v>9.6386214296133646E-4</v>
      </c>
      <c r="L12" s="16">
        <f t="shared" si="6"/>
        <v>-170.56856285684</v>
      </c>
      <c r="M12" s="16">
        <f t="shared" si="7"/>
        <v>-5.6508780212348748</v>
      </c>
      <c r="Q12" s="1">
        <v>0.93799999999999994</v>
      </c>
      <c r="R12" s="16">
        <f t="shared" si="8"/>
        <v>93800</v>
      </c>
      <c r="S12" s="16">
        <f t="shared" si="1"/>
        <v>7.175010051967054E-2</v>
      </c>
      <c r="T12" s="16">
        <f t="shared" si="9"/>
        <v>9.6386214296133646E-4</v>
      </c>
      <c r="U12" s="16">
        <f t="shared" si="10"/>
        <v>-216.61214835443829</v>
      </c>
      <c r="V12" s="16">
        <f t="shared" si="11"/>
        <v>-4.449714156309402</v>
      </c>
      <c r="Z12" s="1">
        <v>0.88300000000000001</v>
      </c>
      <c r="AA12" s="16">
        <f t="shared" si="12"/>
        <v>88300</v>
      </c>
      <c r="AB12" s="16">
        <f t="shared" si="2"/>
        <v>7.175010051967054E-2</v>
      </c>
      <c r="AC12" s="16">
        <f t="shared" si="13"/>
        <v>9.6386214296133646E-4</v>
      </c>
      <c r="AD12" s="16">
        <f t="shared" si="14"/>
        <v>-243.59467175569037</v>
      </c>
      <c r="AE12" s="16">
        <f t="shared" si="15"/>
        <v>-3.9568276925532571</v>
      </c>
      <c r="AI12" s="1">
        <v>1.0189999999999999</v>
      </c>
      <c r="AJ12" s="16">
        <f t="shared" si="16"/>
        <v>101899.99999999999</v>
      </c>
      <c r="AK12" s="16">
        <f t="shared" si="3"/>
        <v>7.175010051967054E-2</v>
      </c>
      <c r="AL12" s="16">
        <f t="shared" si="17"/>
        <v>9.6386214296133646E-4</v>
      </c>
      <c r="AM12" s="16">
        <f t="shared" si="18"/>
        <v>-259.59191383755046</v>
      </c>
      <c r="AN12" s="16">
        <f t="shared" si="19"/>
        <v>-3.7129898567045116</v>
      </c>
    </row>
    <row r="13" spans="2:42" x14ac:dyDescent="0.25">
      <c r="B13" s="16">
        <f>B12/1000</f>
        <v>0.125</v>
      </c>
      <c r="C13" s="16" t="s">
        <v>67</v>
      </c>
      <c r="F13" s="1">
        <v>-171</v>
      </c>
      <c r="H13" s="1">
        <v>0.95499999999999996</v>
      </c>
      <c r="I13" s="16">
        <f t="shared" si="4"/>
        <v>95500</v>
      </c>
      <c r="J13" s="16">
        <f t="shared" si="0"/>
        <v>7.1683706211975604E-2</v>
      </c>
      <c r="K13" s="16">
        <f t="shared" si="5"/>
        <v>9.6304736222190446E-4</v>
      </c>
      <c r="L13" s="16">
        <f t="shared" si="6"/>
        <v>-190.5673863011927</v>
      </c>
      <c r="M13" s="16">
        <f t="shared" si="7"/>
        <v>-5.0535791087558044</v>
      </c>
      <c r="Q13" s="1">
        <v>0.93600000000000005</v>
      </c>
      <c r="R13" s="16">
        <f t="shared" si="8"/>
        <v>93600</v>
      </c>
      <c r="S13" s="16">
        <f t="shared" si="1"/>
        <v>7.1683706211975604E-2</v>
      </c>
      <c r="T13" s="16">
        <f t="shared" si="9"/>
        <v>9.6304736222190446E-4</v>
      </c>
      <c r="U13" s="16">
        <f t="shared" si="10"/>
        <v>-242.03370687577006</v>
      </c>
      <c r="V13" s="16">
        <f t="shared" si="11"/>
        <v>-3.9789803439081024</v>
      </c>
      <c r="Z13" s="1">
        <v>0.88200000000000001</v>
      </c>
      <c r="AA13" s="16">
        <f t="shared" si="12"/>
        <v>88200</v>
      </c>
      <c r="AB13" s="16">
        <f t="shared" si="2"/>
        <v>7.1683706211975604E-2</v>
      </c>
      <c r="AC13" s="16">
        <f t="shared" si="13"/>
        <v>9.6304736222190446E-4</v>
      </c>
      <c r="AD13" s="16">
        <f t="shared" si="14"/>
        <v>-272.19854400256281</v>
      </c>
      <c r="AE13" s="16">
        <f t="shared" si="15"/>
        <v>-3.5380327464677297</v>
      </c>
      <c r="AI13" s="1">
        <v>1.01</v>
      </c>
      <c r="AJ13" s="16">
        <f t="shared" si="16"/>
        <v>101000</v>
      </c>
      <c r="AK13" s="16">
        <f t="shared" si="3"/>
        <v>7.1683706211975604E-2</v>
      </c>
      <c r="AL13" s="16">
        <f t="shared" si="17"/>
        <v>9.6304736222190446E-4</v>
      </c>
      <c r="AM13" s="16">
        <f t="shared" si="18"/>
        <v>-290.06714224888697</v>
      </c>
      <c r="AN13" s="16">
        <f t="shared" si="19"/>
        <v>-3.3200842906763248</v>
      </c>
    </row>
    <row r="14" spans="2:42" x14ac:dyDescent="0.25">
      <c r="B14" s="20" t="s">
        <v>75</v>
      </c>
      <c r="C14" s="20"/>
      <c r="F14" s="1">
        <v>-170</v>
      </c>
      <c r="H14" s="1">
        <v>0.96399999999999997</v>
      </c>
      <c r="I14" s="16">
        <f t="shared" si="4"/>
        <v>96400</v>
      </c>
      <c r="J14" s="16">
        <f t="shared" si="0"/>
        <v>7.1609493697457047E-2</v>
      </c>
      <c r="K14" s="16">
        <f t="shared" si="5"/>
        <v>9.6213663764996716E-4</v>
      </c>
      <c r="L14" s="16">
        <f t="shared" si="6"/>
        <v>-210.5530048924067</v>
      </c>
      <c r="M14" s="16">
        <f t="shared" si="7"/>
        <v>-4.5695697296821871</v>
      </c>
      <c r="Q14" s="1">
        <v>0.93200000000000005</v>
      </c>
      <c r="R14" s="16">
        <f t="shared" si="8"/>
        <v>93200</v>
      </c>
      <c r="S14" s="16">
        <f t="shared" si="1"/>
        <v>7.1609493697457047E-2</v>
      </c>
      <c r="T14" s="16">
        <f t="shared" si="9"/>
        <v>9.6213663764996716E-4</v>
      </c>
      <c r="U14" s="16">
        <f t="shared" si="10"/>
        <v>-267.4446960852776</v>
      </c>
      <c r="V14" s="16">
        <f t="shared" si="11"/>
        <v>-3.5975162406779591</v>
      </c>
      <c r="Z14" s="1">
        <v>0.874</v>
      </c>
      <c r="AA14" s="16">
        <f t="shared" si="12"/>
        <v>87400</v>
      </c>
      <c r="AB14" s="16">
        <f t="shared" si="2"/>
        <v>7.1609493697457047E-2</v>
      </c>
      <c r="AC14" s="16">
        <f t="shared" si="13"/>
        <v>9.6213663764996716E-4</v>
      </c>
      <c r="AD14" s="16">
        <f t="shared" si="14"/>
        <v>-300.79370300018917</v>
      </c>
      <c r="AE14" s="16">
        <f t="shared" si="15"/>
        <v>-3.198659506676448</v>
      </c>
      <c r="AI14" s="1">
        <v>0.99399999999999999</v>
      </c>
      <c r="AJ14" s="16">
        <f t="shared" si="16"/>
        <v>99400</v>
      </c>
      <c r="AK14" s="16">
        <f t="shared" si="3"/>
        <v>7.1609493697457047E-2</v>
      </c>
      <c r="AL14" s="16">
        <f t="shared" si="17"/>
        <v>9.6213663764996716E-4</v>
      </c>
      <c r="AM14" s="16">
        <f t="shared" si="18"/>
        <v>-320.53238656485615</v>
      </c>
      <c r="AN14" s="16">
        <f t="shared" si="19"/>
        <v>-3.0016830684761073</v>
      </c>
    </row>
    <row r="15" spans="2:42" x14ac:dyDescent="0.25">
      <c r="B15" s="20">
        <v>11.6</v>
      </c>
      <c r="C15" s="20"/>
      <c r="F15" s="1">
        <v>-169</v>
      </c>
      <c r="H15" s="1">
        <v>0.97</v>
      </c>
      <c r="I15" s="16">
        <f t="shared" si="4"/>
        <v>97000</v>
      </c>
      <c r="J15" s="16">
        <f t="shared" si="0"/>
        <v>7.1527460758952444E-2</v>
      </c>
      <c r="K15" s="16">
        <f t="shared" si="5"/>
        <v>9.6112994203684829E-4</v>
      </c>
      <c r="L15" s="16">
        <f t="shared" si="6"/>
        <v>-230.52538015846235</v>
      </c>
      <c r="M15" s="16">
        <f t="shared" si="7"/>
        <v>-4.1693020585246225</v>
      </c>
      <c r="Q15" s="1">
        <v>0.93400000000000005</v>
      </c>
      <c r="R15" s="16">
        <f t="shared" si="8"/>
        <v>93400</v>
      </c>
      <c r="S15" s="16">
        <f t="shared" si="1"/>
        <v>7.1527460758952444E-2</v>
      </c>
      <c r="T15" s="16">
        <f t="shared" si="9"/>
        <v>9.6112994203684829E-4</v>
      </c>
      <c r="U15" s="16">
        <f t="shared" si="10"/>
        <v>-292.84588367725655</v>
      </c>
      <c r="V15" s="16">
        <f t="shared" si="11"/>
        <v>-3.2820333001371571</v>
      </c>
      <c r="Z15" s="1">
        <v>0.873</v>
      </c>
      <c r="AA15" s="16">
        <f t="shared" si="12"/>
        <v>87300</v>
      </c>
      <c r="AB15" s="16">
        <f t="shared" si="2"/>
        <v>7.1527460758952444E-2</v>
      </c>
      <c r="AC15" s="16">
        <f t="shared" si="13"/>
        <v>9.6112994203684829E-4</v>
      </c>
      <c r="AD15" s="16">
        <f t="shared" si="14"/>
        <v>-329.38150147185115</v>
      </c>
      <c r="AE15" s="16">
        <f t="shared" si="15"/>
        <v>-2.9179839722085492</v>
      </c>
      <c r="AI15" s="1">
        <v>0.98099999999999998</v>
      </c>
      <c r="AJ15" s="16">
        <f t="shared" si="16"/>
        <v>98100</v>
      </c>
      <c r="AK15" s="16">
        <f t="shared" si="3"/>
        <v>7.1527460758952444E-2</v>
      </c>
      <c r="AL15" s="16">
        <f t="shared" si="17"/>
        <v>9.6112994203684829E-4</v>
      </c>
      <c r="AM15" s="16">
        <f t="shared" si="18"/>
        <v>-350.98926548151525</v>
      </c>
      <c r="AN15" s="16">
        <f t="shared" si="19"/>
        <v>-2.7383456890577356</v>
      </c>
    </row>
    <row r="16" spans="2:42" x14ac:dyDescent="0.25">
      <c r="F16" s="1">
        <v>-168</v>
      </c>
      <c r="H16" s="1">
        <v>0.97499999999999998</v>
      </c>
      <c r="I16" s="16">
        <f t="shared" si="4"/>
        <v>97500</v>
      </c>
      <c r="J16" s="16">
        <f t="shared" si="0"/>
        <v>7.1437605026736406E-2</v>
      </c>
      <c r="K16" s="16">
        <f t="shared" si="5"/>
        <v>9.6002724630164186E-4</v>
      </c>
      <c r="L16" s="16">
        <f t="shared" si="6"/>
        <v>-250.4849330387338</v>
      </c>
      <c r="M16" s="16">
        <f t="shared" si="7"/>
        <v>-3.8326746230009285</v>
      </c>
      <c r="Q16" s="1">
        <v>0.93300000000000005</v>
      </c>
      <c r="R16" s="16">
        <f t="shared" si="8"/>
        <v>93300</v>
      </c>
      <c r="S16" s="16">
        <f t="shared" si="1"/>
        <v>7.1437605026736406E-2</v>
      </c>
      <c r="T16" s="16">
        <f t="shared" si="9"/>
        <v>9.6002724630164186E-4</v>
      </c>
      <c r="U16" s="16">
        <f t="shared" si="10"/>
        <v>-318.2370753892144</v>
      </c>
      <c r="V16" s="16">
        <f t="shared" si="11"/>
        <v>-3.0167045908384402</v>
      </c>
      <c r="Z16" s="1">
        <v>0.872</v>
      </c>
      <c r="AA16" s="16">
        <f t="shared" si="12"/>
        <v>87200</v>
      </c>
      <c r="AB16" s="16">
        <f t="shared" si="2"/>
        <v>7.1437605026736406E-2</v>
      </c>
      <c r="AC16" s="16">
        <f t="shared" si="13"/>
        <v>9.6002724630164186E-4</v>
      </c>
      <c r="AD16" s="16">
        <f t="shared" si="14"/>
        <v>-357.96179315451928</v>
      </c>
      <c r="AE16" s="16">
        <f t="shared" si="15"/>
        <v>-2.6819265761338738</v>
      </c>
      <c r="AI16" s="1">
        <v>0.96599999999999997</v>
      </c>
      <c r="AJ16" s="16">
        <f t="shared" si="16"/>
        <v>96600</v>
      </c>
      <c r="AK16" s="16">
        <f t="shared" si="3"/>
        <v>7.1437605026736406E-2</v>
      </c>
      <c r="AL16" s="16">
        <f t="shared" si="17"/>
        <v>9.6002724630164186E-4</v>
      </c>
      <c r="AM16" s="16">
        <f t="shared" si="18"/>
        <v>-381.43837240822234</v>
      </c>
      <c r="AN16" s="16">
        <f t="shared" si="19"/>
        <v>-2.5168606929619632</v>
      </c>
    </row>
    <row r="17" spans="2:40" x14ac:dyDescent="0.25">
      <c r="B17" s="20" t="s">
        <v>39</v>
      </c>
      <c r="C17" s="20"/>
      <c r="F17" s="1">
        <v>-167</v>
      </c>
      <c r="H17" s="1">
        <v>0.98</v>
      </c>
      <c r="I17" s="16">
        <f t="shared" si="4"/>
        <v>98000</v>
      </c>
      <c r="J17" s="16">
        <f t="shared" si="0"/>
        <v>7.1339924002810501E-2</v>
      </c>
      <c r="K17" s="16">
        <f t="shared" si="5"/>
        <v>9.5882851978929527E-4</v>
      </c>
      <c r="L17" s="16">
        <f t="shared" si="6"/>
        <v>-270.43187178040063</v>
      </c>
      <c r="M17" s="16">
        <f t="shared" si="7"/>
        <v>-3.5455455508139764</v>
      </c>
      <c r="Q17" s="1">
        <v>0.93</v>
      </c>
      <c r="R17" s="16">
        <f t="shared" si="8"/>
        <v>93000</v>
      </c>
      <c r="S17" s="16">
        <f t="shared" si="1"/>
        <v>7.1339924002810501E-2</v>
      </c>
      <c r="T17" s="16">
        <f t="shared" si="9"/>
        <v>9.5882851978929527E-4</v>
      </c>
      <c r="U17" s="16">
        <f t="shared" si="10"/>
        <v>-343.61892450513142</v>
      </c>
      <c r="V17" s="16">
        <f t="shared" si="11"/>
        <v>-2.7903833328451517</v>
      </c>
      <c r="Z17" s="1">
        <v>0.88100000000000001</v>
      </c>
      <c r="AA17" s="16">
        <f t="shared" si="12"/>
        <v>88100</v>
      </c>
      <c r="AB17" s="16">
        <f t="shared" si="2"/>
        <v>7.1339924002810501E-2</v>
      </c>
      <c r="AC17" s="16">
        <f t="shared" si="13"/>
        <v>9.5882851978929527E-4</v>
      </c>
      <c r="AD17" s="16">
        <f t="shared" si="14"/>
        <v>-386.53497123143757</v>
      </c>
      <c r="AE17" s="16">
        <f t="shared" si="15"/>
        <v>-2.480573793192951</v>
      </c>
      <c r="AI17" s="1">
        <v>0.95599999999999996</v>
      </c>
      <c r="AJ17" s="16">
        <f t="shared" si="16"/>
        <v>95600</v>
      </c>
      <c r="AK17" s="16">
        <f t="shared" si="3"/>
        <v>7.1339924002810501E-2</v>
      </c>
      <c r="AL17" s="16">
        <f t="shared" si="17"/>
        <v>9.5882851978929527E-4</v>
      </c>
      <c r="AM17" s="16">
        <f t="shared" si="18"/>
        <v>-411.8807286224561</v>
      </c>
      <c r="AN17" s="16">
        <f t="shared" si="19"/>
        <v>-2.327927609034095</v>
      </c>
    </row>
    <row r="18" spans="2:40" x14ac:dyDescent="0.25">
      <c r="B18" s="20">
        <f>(PI()/4)*(B13^2)*B7</f>
        <v>8.8357293382212922E-4</v>
      </c>
      <c r="C18" s="20"/>
      <c r="F18" s="1">
        <v>-166</v>
      </c>
      <c r="H18" s="1">
        <v>0.97799999999999998</v>
      </c>
      <c r="I18" s="16">
        <f t="shared" si="4"/>
        <v>97800</v>
      </c>
      <c r="J18" s="16">
        <f t="shared" si="0"/>
        <v>7.123441508752501E-2</v>
      </c>
      <c r="K18" s="16">
        <f t="shared" si="5"/>
        <v>9.575337305973065E-4</v>
      </c>
      <c r="L18" s="16">
        <f t="shared" si="6"/>
        <v>-290.36622919514855</v>
      </c>
      <c r="M18" s="16">
        <f t="shared" si="7"/>
        <v>-3.2976759496152352</v>
      </c>
      <c r="Q18" s="1">
        <v>0.93</v>
      </c>
      <c r="R18" s="16">
        <f t="shared" si="8"/>
        <v>93000</v>
      </c>
      <c r="S18" s="16">
        <f t="shared" si="1"/>
        <v>7.123441508752501E-2</v>
      </c>
      <c r="T18" s="16">
        <f t="shared" si="9"/>
        <v>9.575337305973065E-4</v>
      </c>
      <c r="U18" s="16">
        <f t="shared" si="10"/>
        <v>-368.99196575778518</v>
      </c>
      <c r="V18" s="16">
        <f t="shared" si="11"/>
        <v>-2.5949988602891527</v>
      </c>
      <c r="Z18" s="1">
        <v>0.88900000000000001</v>
      </c>
      <c r="AA18" s="16">
        <f t="shared" si="12"/>
        <v>88900</v>
      </c>
      <c r="AB18" s="16">
        <f t="shared" si="2"/>
        <v>7.123441508752501E-2</v>
      </c>
      <c r="AC18" s="16">
        <f t="shared" si="13"/>
        <v>9.575337305973065E-4</v>
      </c>
      <c r="AD18" s="16">
        <f t="shared" si="14"/>
        <v>-415.09993153173008</v>
      </c>
      <c r="AE18" s="16">
        <f t="shared" si="15"/>
        <v>-2.30675473027418</v>
      </c>
      <c r="AI18" s="1">
        <v>0.94099999999999995</v>
      </c>
      <c r="AJ18" s="16">
        <f t="shared" si="16"/>
        <v>94100</v>
      </c>
      <c r="AK18" s="16">
        <f t="shared" si="3"/>
        <v>7.123441508752501E-2</v>
      </c>
      <c r="AL18" s="16">
        <f t="shared" si="17"/>
        <v>9.575337305973065E-4</v>
      </c>
      <c r="AM18" s="16">
        <f t="shared" si="18"/>
        <v>-442.31634541509152</v>
      </c>
      <c r="AN18" s="16">
        <f t="shared" si="19"/>
        <v>-2.1648165176864751</v>
      </c>
    </row>
    <row r="19" spans="2:40" x14ac:dyDescent="0.25">
      <c r="F19" s="1">
        <v>-165</v>
      </c>
      <c r="H19" s="1">
        <v>0.97699999999999998</v>
      </c>
      <c r="I19" s="16">
        <f t="shared" si="4"/>
        <v>97700</v>
      </c>
      <c r="J19" s="16">
        <f t="shared" si="0"/>
        <v>7.11210756085357E-2</v>
      </c>
      <c r="K19" s="16">
        <f t="shared" si="5"/>
        <v>9.5614284593107789E-4</v>
      </c>
      <c r="L19" s="16">
        <f t="shared" si="6"/>
        <v>-310.28899841955382</v>
      </c>
      <c r="M19" s="16">
        <f t="shared" si="7"/>
        <v>-3.0814590617171671</v>
      </c>
      <c r="Q19" s="1">
        <v>0.92800000000000005</v>
      </c>
      <c r="R19" s="16">
        <f t="shared" si="8"/>
        <v>92800</v>
      </c>
      <c r="S19" s="16">
        <f t="shared" si="1"/>
        <v>7.11210756085357E-2</v>
      </c>
      <c r="T19" s="16">
        <f t="shared" si="9"/>
        <v>9.5614284593107789E-4</v>
      </c>
      <c r="U19" s="16">
        <f t="shared" si="10"/>
        <v>-394.35596511392458</v>
      </c>
      <c r="V19" s="16">
        <f t="shared" si="11"/>
        <v>-2.4245679804915845</v>
      </c>
      <c r="Z19" s="1">
        <v>0.90100000000000002</v>
      </c>
      <c r="AA19" s="16">
        <f t="shared" si="12"/>
        <v>90100</v>
      </c>
      <c r="AB19" s="16">
        <f t="shared" si="2"/>
        <v>7.11210756085357E-2</v>
      </c>
      <c r="AC19" s="16">
        <f t="shared" si="13"/>
        <v>9.5614284593107789E-4</v>
      </c>
      <c r="AD19" s="16">
        <f t="shared" si="14"/>
        <v>-443.65670620962624</v>
      </c>
      <c r="AE19" s="16">
        <f t="shared" si="15"/>
        <v>-2.1551411993743281</v>
      </c>
      <c r="AI19" s="1">
        <v>0.92800000000000005</v>
      </c>
      <c r="AJ19" s="16">
        <f t="shared" si="16"/>
        <v>92800</v>
      </c>
      <c r="AK19" s="16">
        <f t="shared" si="3"/>
        <v>7.11210756085357E-2</v>
      </c>
      <c r="AL19" s="16">
        <f t="shared" si="17"/>
        <v>9.5614284593107789E-4</v>
      </c>
      <c r="AM19" s="16">
        <f t="shared" si="18"/>
        <v>-472.74640669055066</v>
      </c>
      <c r="AN19" s="16">
        <f t="shared" si="19"/>
        <v>-2.0225280031730581</v>
      </c>
    </row>
    <row r="20" spans="2:40" x14ac:dyDescent="0.25">
      <c r="B20" s="20" t="s">
        <v>40</v>
      </c>
      <c r="C20" s="20"/>
      <c r="F20" s="1">
        <v>-164</v>
      </c>
      <c r="H20" s="1">
        <v>0.96899999999999997</v>
      </c>
      <c r="I20" s="16">
        <f t="shared" si="4"/>
        <v>96900</v>
      </c>
      <c r="J20" s="16">
        <f t="shared" si="0"/>
        <v>7.099990285209884E-2</v>
      </c>
      <c r="K20" s="16">
        <f t="shared" si="5"/>
        <v>9.5465583248796355E-4</v>
      </c>
      <c r="L20" s="16">
        <f t="shared" si="6"/>
        <v>-330.20008891265695</v>
      </c>
      <c r="M20" s="16">
        <f t="shared" si="7"/>
        <v>-2.8911434749506828</v>
      </c>
      <c r="Q20" s="1">
        <v>0.92300000000000004</v>
      </c>
      <c r="R20" s="16">
        <f t="shared" si="8"/>
        <v>92300</v>
      </c>
      <c r="S20" s="16">
        <f t="shared" si="1"/>
        <v>7.099990285209884E-2</v>
      </c>
      <c r="T20" s="16">
        <f t="shared" si="9"/>
        <v>9.5465583248796355E-4</v>
      </c>
      <c r="U20" s="16">
        <f t="shared" si="10"/>
        <v>-419.71125517401754</v>
      </c>
      <c r="V20" s="16">
        <f t="shared" si="11"/>
        <v>-2.2745538050728502</v>
      </c>
      <c r="Z20" s="1">
        <v>0.90800000000000003</v>
      </c>
      <c r="AA20" s="16">
        <f t="shared" si="12"/>
        <v>90800</v>
      </c>
      <c r="AB20" s="16">
        <f t="shared" si="2"/>
        <v>7.099990285209884E-2</v>
      </c>
      <c r="AC20" s="16">
        <f t="shared" si="13"/>
        <v>9.5465583248796355E-4</v>
      </c>
      <c r="AD20" s="16">
        <f t="shared" si="14"/>
        <v>-472.20445081970115</v>
      </c>
      <c r="AE20" s="16">
        <f t="shared" si="15"/>
        <v>-2.021700199629151</v>
      </c>
      <c r="AI20" s="1">
        <v>0.91800000000000004</v>
      </c>
      <c r="AJ20" s="16">
        <f t="shared" si="16"/>
        <v>91800</v>
      </c>
      <c r="AK20" s="16">
        <f t="shared" si="3"/>
        <v>7.099990285209884E-2</v>
      </c>
      <c r="AL20" s="16">
        <f t="shared" si="17"/>
        <v>9.5465583248796355E-4</v>
      </c>
      <c r="AM20" s="16">
        <f t="shared" si="18"/>
        <v>-503.17104927101724</v>
      </c>
      <c r="AN20" s="16">
        <f t="shared" si="19"/>
        <v>-1.8972789350083776</v>
      </c>
    </row>
    <row r="21" spans="2:40" x14ac:dyDescent="0.25">
      <c r="B21" s="20">
        <f>B18/(B15-1)</f>
        <v>8.3355937153031058E-5</v>
      </c>
      <c r="C21" s="20"/>
      <c r="F21" s="1">
        <v>-163</v>
      </c>
      <c r="H21" s="1">
        <v>0.95499999999999996</v>
      </c>
      <c r="I21" s="16">
        <f t="shared" si="4"/>
        <v>95500</v>
      </c>
      <c r="J21" s="16">
        <f t="shared" si="0"/>
        <v>7.0870894096707396E-2</v>
      </c>
      <c r="K21" s="16">
        <f t="shared" si="5"/>
        <v>9.5307265687004741E-4</v>
      </c>
      <c r="L21" s="16">
        <f t="shared" si="6"/>
        <v>-350.10062310898627</v>
      </c>
      <c r="M21" s="16">
        <f t="shared" si="7"/>
        <v>-2.7222820925210294</v>
      </c>
      <c r="Q21" s="1">
        <v>0.91600000000000004</v>
      </c>
      <c r="R21" s="16">
        <f t="shared" si="8"/>
        <v>91600</v>
      </c>
      <c r="S21" s="16">
        <f t="shared" si="1"/>
        <v>7.0870894096707396E-2</v>
      </c>
      <c r="T21" s="16">
        <f t="shared" si="9"/>
        <v>9.5307265687004741E-4</v>
      </c>
      <c r="U21" s="16">
        <f t="shared" si="10"/>
        <v>-445.05829638499733</v>
      </c>
      <c r="V21" s="16">
        <f t="shared" si="11"/>
        <v>-2.1414557702022763</v>
      </c>
      <c r="Z21" s="1">
        <v>0.91700000000000004</v>
      </c>
      <c r="AA21" s="16">
        <f t="shared" si="12"/>
        <v>91700</v>
      </c>
      <c r="AB21" s="16">
        <f t="shared" si="2"/>
        <v>7.0870894096707396E-2</v>
      </c>
      <c r="AC21" s="16">
        <f t="shared" si="13"/>
        <v>9.5307265687004741E-4</v>
      </c>
      <c r="AD21" s="16">
        <f t="shared" si="14"/>
        <v>-500.74354659112646</v>
      </c>
      <c r="AE21" s="16">
        <f t="shared" si="15"/>
        <v>-1.9033149071180391</v>
      </c>
      <c r="AI21" s="1">
        <v>0.90900000000000003</v>
      </c>
      <c r="AJ21" s="16">
        <f t="shared" si="16"/>
        <v>90900</v>
      </c>
      <c r="AK21" s="16">
        <f t="shared" si="3"/>
        <v>7.0870894096707396E-2</v>
      </c>
      <c r="AL21" s="16">
        <f t="shared" si="17"/>
        <v>9.5307265687004741E-4</v>
      </c>
      <c r="AM21" s="16">
        <f t="shared" si="18"/>
        <v>-533.59002506209129</v>
      </c>
      <c r="AN21" s="16">
        <f t="shared" si="19"/>
        <v>-1.7861515622582018</v>
      </c>
    </row>
    <row r="22" spans="2:40" x14ac:dyDescent="0.25">
      <c r="F22" s="1">
        <v>-162</v>
      </c>
      <c r="H22" s="1">
        <v>0.94599999999999995</v>
      </c>
      <c r="I22" s="16">
        <f t="shared" si="4"/>
        <v>94600</v>
      </c>
      <c r="J22" s="16">
        <f t="shared" si="0"/>
        <v>7.0734046649070029E-2</v>
      </c>
      <c r="K22" s="16">
        <f t="shared" si="5"/>
        <v>9.5139328602567225E-4</v>
      </c>
      <c r="L22" s="16">
        <f t="shared" si="6"/>
        <v>-369.99171747810811</v>
      </c>
      <c r="M22" s="16">
        <f t="shared" si="7"/>
        <v>-2.5713907665567266</v>
      </c>
      <c r="Q22" s="1">
        <v>0.91100000000000003</v>
      </c>
      <c r="R22" s="16">
        <f t="shared" si="8"/>
        <v>91100</v>
      </c>
      <c r="S22" s="16">
        <f t="shared" si="1"/>
        <v>7.0734046649070029E-2</v>
      </c>
      <c r="T22" s="16">
        <f t="shared" si="9"/>
        <v>9.5139328602567225E-4</v>
      </c>
      <c r="U22" s="16">
        <f t="shared" si="10"/>
        <v>-470.3973626830375</v>
      </c>
      <c r="V22" s="16">
        <f t="shared" si="11"/>
        <v>-2.0225310801045855</v>
      </c>
      <c r="Z22" s="1">
        <v>0.93</v>
      </c>
      <c r="AA22" s="16">
        <f t="shared" si="12"/>
        <v>93000</v>
      </c>
      <c r="AB22" s="16">
        <f t="shared" si="2"/>
        <v>7.0734046649070029E-2</v>
      </c>
      <c r="AC22" s="16">
        <f t="shared" si="13"/>
        <v>9.5139328602567225E-4</v>
      </c>
      <c r="AD22" s="16">
        <f t="shared" si="14"/>
        <v>-529.27318399076307</v>
      </c>
      <c r="AE22" s="16">
        <f t="shared" si="15"/>
        <v>-1.7975467391944726</v>
      </c>
      <c r="AI22" s="1">
        <v>0.90500000000000003</v>
      </c>
      <c r="AJ22" s="16">
        <f t="shared" si="16"/>
        <v>90500</v>
      </c>
      <c r="AK22" s="16">
        <f t="shared" si="3"/>
        <v>7.0734046649070029E-2</v>
      </c>
      <c r="AL22" s="16">
        <f t="shared" si="17"/>
        <v>9.5139328602567225E-4</v>
      </c>
      <c r="AM22" s="16">
        <f t="shared" si="18"/>
        <v>-564.00317661555346</v>
      </c>
      <c r="AN22" s="16">
        <f t="shared" si="19"/>
        <v>-1.6868580275287688</v>
      </c>
    </row>
    <row r="23" spans="2:40" x14ac:dyDescent="0.25">
      <c r="B23" s="16" t="s">
        <v>92</v>
      </c>
      <c r="C23" s="16" t="s">
        <v>91</v>
      </c>
      <c r="F23" s="1">
        <v>-161</v>
      </c>
      <c r="H23" s="1">
        <v>0.94299999999999995</v>
      </c>
      <c r="I23" s="16">
        <f t="shared" si="4"/>
        <v>94300</v>
      </c>
      <c r="J23" s="16">
        <f t="shared" si="0"/>
        <v>7.0589357882434339E-2</v>
      </c>
      <c r="K23" s="16">
        <f t="shared" si="5"/>
        <v>9.4961768771973602E-4</v>
      </c>
      <c r="L23" s="16">
        <f t="shared" si="6"/>
        <v>-389.87255699174557</v>
      </c>
      <c r="M23" s="16">
        <f t="shared" si="7"/>
        <v>-2.4357130828775966</v>
      </c>
      <c r="Q23" s="1">
        <v>0.90400000000000003</v>
      </c>
      <c r="R23" s="16">
        <f t="shared" si="8"/>
        <v>90400</v>
      </c>
      <c r="S23" s="16">
        <f t="shared" si="1"/>
        <v>7.0589357882434339E-2</v>
      </c>
      <c r="T23" s="16">
        <f t="shared" si="9"/>
        <v>9.4961768771973602E-4</v>
      </c>
      <c r="U23" s="16">
        <f t="shared" si="10"/>
        <v>-495.72792449702308</v>
      </c>
      <c r="V23" s="16">
        <f t="shared" si="11"/>
        <v>-1.9156025730913584</v>
      </c>
      <c r="Z23" s="1">
        <v>0.94099999999999995</v>
      </c>
      <c r="AA23" s="16">
        <f t="shared" si="12"/>
        <v>94100</v>
      </c>
      <c r="AB23" s="16">
        <f t="shared" si="2"/>
        <v>7.0589357882434339E-2</v>
      </c>
      <c r="AC23" s="16">
        <f t="shared" si="13"/>
        <v>9.4961768771973602E-4</v>
      </c>
      <c r="AD23" s="16">
        <f t="shared" si="14"/>
        <v>-557.79195355313141</v>
      </c>
      <c r="AE23" s="16">
        <f t="shared" si="15"/>
        <v>-1.7024585630371272</v>
      </c>
      <c r="AI23" s="1">
        <v>0.89500000000000002</v>
      </c>
      <c r="AJ23" s="16">
        <f t="shared" si="16"/>
        <v>89500</v>
      </c>
      <c r="AK23" s="16">
        <f t="shared" si="3"/>
        <v>7.0589357882434339E-2</v>
      </c>
      <c r="AL23" s="16">
        <f t="shared" si="17"/>
        <v>9.4961768771973602E-4</v>
      </c>
      <c r="AM23" s="16">
        <f t="shared" si="18"/>
        <v>-594.40940124945837</v>
      </c>
      <c r="AN23" s="16">
        <f t="shared" si="19"/>
        <v>-1.597581878287295</v>
      </c>
    </row>
    <row r="24" spans="2:40" x14ac:dyDescent="0.25">
      <c r="B24" s="16" t="s">
        <v>90</v>
      </c>
      <c r="C24" s="16" t="s">
        <v>84</v>
      </c>
      <c r="F24" s="1">
        <v>-160</v>
      </c>
      <c r="H24" s="1">
        <v>0.94199999999999995</v>
      </c>
      <c r="I24" s="16">
        <f t="shared" si="4"/>
        <v>94200</v>
      </c>
      <c r="J24" s="16">
        <f t="shared" si="0"/>
        <v>7.0436825277254367E-2</v>
      </c>
      <c r="K24" s="16">
        <f t="shared" si="5"/>
        <v>9.4774583103275829E-4</v>
      </c>
      <c r="L24" s="16">
        <f t="shared" si="6"/>
        <v>-409.74182810465538</v>
      </c>
      <c r="M24" s="16">
        <f t="shared" si="7"/>
        <v>-2.3130316848947308</v>
      </c>
      <c r="Q24" s="1">
        <v>0.89500000000000002</v>
      </c>
      <c r="R24" s="16">
        <f t="shared" si="8"/>
        <v>89500</v>
      </c>
      <c r="S24" s="16">
        <f t="shared" si="1"/>
        <v>7.0436825277254367E-2</v>
      </c>
      <c r="T24" s="16">
        <f t="shared" si="9"/>
        <v>9.4774583103275829E-4</v>
      </c>
      <c r="U24" s="16">
        <f t="shared" si="10"/>
        <v>-521.05002335745928</v>
      </c>
      <c r="V24" s="16">
        <f t="shared" si="11"/>
        <v>-1.8189152452692054</v>
      </c>
      <c r="Z24" s="1">
        <v>0.95199999999999996</v>
      </c>
      <c r="AA24" s="16">
        <f t="shared" si="12"/>
        <v>95200</v>
      </c>
      <c r="AB24" s="16">
        <f t="shared" si="2"/>
        <v>7.0436825277254367E-2</v>
      </c>
      <c r="AC24" s="16">
        <f t="shared" si="13"/>
        <v>9.4774583103275829E-4</v>
      </c>
      <c r="AD24" s="16">
        <f t="shared" si="14"/>
        <v>-586.29931572218163</v>
      </c>
      <c r="AE24" s="16">
        <f t="shared" si="15"/>
        <v>-1.6164880388191487</v>
      </c>
      <c r="AI24" s="1">
        <v>0.88700000000000001</v>
      </c>
      <c r="AJ24" s="16">
        <f t="shared" si="16"/>
        <v>88700</v>
      </c>
      <c r="AK24" s="16">
        <f t="shared" si="3"/>
        <v>7.0436825277254367E-2</v>
      </c>
      <c r="AL24" s="16">
        <f t="shared" si="17"/>
        <v>9.4774583103275829E-4</v>
      </c>
      <c r="AM24" s="16">
        <f t="shared" si="18"/>
        <v>-624.80940174572765</v>
      </c>
      <c r="AN24" s="16">
        <f t="shared" si="19"/>
        <v>-1.5168559057926161</v>
      </c>
    </row>
    <row r="25" spans="2:40" x14ac:dyDescent="0.25">
      <c r="B25" s="16">
        <f>1-(1/11.6^(1.33-1))</f>
        <v>0.55462189453223187</v>
      </c>
      <c r="C25" s="16">
        <f>1-(1/11.6^(1.35-1))</f>
        <v>0.57592789715980364</v>
      </c>
      <c r="F25" s="1">
        <v>-159</v>
      </c>
      <c r="H25" s="1">
        <v>0.94499999999999995</v>
      </c>
      <c r="I25" s="16">
        <f t="shared" si="4"/>
        <v>94500</v>
      </c>
      <c r="J25" s="16">
        <f t="shared" si="0"/>
        <v>7.0276446464201309E-2</v>
      </c>
      <c r="K25" s="16">
        <f t="shared" si="5"/>
        <v>9.4577768688869997E-4</v>
      </c>
      <c r="L25" s="16">
        <f t="shared" si="6"/>
        <v>-429.59869693825249</v>
      </c>
      <c r="M25" s="16">
        <f t="shared" si="7"/>
        <v>-2.201537606210755</v>
      </c>
      <c r="Q25" s="1">
        <v>0.89200000000000002</v>
      </c>
      <c r="R25" s="16">
        <f t="shared" si="8"/>
        <v>89200</v>
      </c>
      <c r="S25" s="16">
        <f t="shared" si="1"/>
        <v>7.0276446464201309E-2</v>
      </c>
      <c r="T25" s="16">
        <f t="shared" si="9"/>
        <v>9.4577768688869997E-4</v>
      </c>
      <c r="U25" s="16">
        <f t="shared" si="10"/>
        <v>-546.36363131292683</v>
      </c>
      <c r="V25" s="16">
        <f t="shared" si="11"/>
        <v>-1.7310407074789553</v>
      </c>
      <c r="Z25" s="1">
        <v>0.96099999999999997</v>
      </c>
      <c r="AA25" s="16">
        <f t="shared" si="12"/>
        <v>96100</v>
      </c>
      <c r="AB25" s="16">
        <f t="shared" si="2"/>
        <v>7.0276446464201309E-2</v>
      </c>
      <c r="AC25" s="16">
        <f t="shared" si="13"/>
        <v>9.4577768688869997E-4</v>
      </c>
      <c r="AD25" s="16">
        <f t="shared" si="14"/>
        <v>-614.79422982701328</v>
      </c>
      <c r="AE25" s="16">
        <f t="shared" si="15"/>
        <v>-1.5383646120992653</v>
      </c>
      <c r="AI25" s="1">
        <v>0.879</v>
      </c>
      <c r="AJ25" s="16">
        <f t="shared" si="16"/>
        <v>87900</v>
      </c>
      <c r="AK25" s="16">
        <f t="shared" si="3"/>
        <v>7.0276446464201309E-2</v>
      </c>
      <c r="AL25" s="16">
        <f t="shared" si="17"/>
        <v>9.4577768688869997E-4</v>
      </c>
      <c r="AM25" s="16">
        <f t="shared" si="18"/>
        <v>-655.20228457814972</v>
      </c>
      <c r="AN25" s="16">
        <f t="shared" si="19"/>
        <v>-1.4434896048899408</v>
      </c>
    </row>
    <row r="26" spans="2:40" x14ac:dyDescent="0.25">
      <c r="B26" s="16" t="s">
        <v>85</v>
      </c>
      <c r="C26" s="16" t="s">
        <v>85</v>
      </c>
      <c r="F26" s="1">
        <v>-158</v>
      </c>
      <c r="H26" s="1">
        <v>0.94599999999999995</v>
      </c>
      <c r="I26" s="16">
        <f t="shared" si="4"/>
        <v>94600</v>
      </c>
      <c r="J26" s="16">
        <f t="shared" si="0"/>
        <v>7.0108219269514799E-2</v>
      </c>
      <c r="K26" s="16">
        <f t="shared" si="5"/>
        <v>9.4371322861150787E-4</v>
      </c>
      <c r="L26" s="16">
        <f t="shared" si="6"/>
        <v>-449.4416996123353</v>
      </c>
      <c r="M26" s="16">
        <f t="shared" si="7"/>
        <v>-2.0997455942016621</v>
      </c>
      <c r="Q26" s="1">
        <v>0.89100000000000001</v>
      </c>
      <c r="R26" s="16">
        <f t="shared" si="8"/>
        <v>89100</v>
      </c>
      <c r="S26" s="16">
        <f t="shared" si="1"/>
        <v>7.0108219269514799E-2</v>
      </c>
      <c r="T26" s="16">
        <f t="shared" si="9"/>
        <v>9.4371322861150787E-4</v>
      </c>
      <c r="U26" s="16">
        <f t="shared" si="10"/>
        <v>-571.66691499593855</v>
      </c>
      <c r="V26" s="16">
        <f t="shared" si="11"/>
        <v>-1.6508095953361452</v>
      </c>
      <c r="Z26" s="1">
        <v>0.97499999999999998</v>
      </c>
      <c r="AA26" s="16">
        <f t="shared" si="12"/>
        <v>97500</v>
      </c>
      <c r="AB26" s="16">
        <f t="shared" si="2"/>
        <v>7.0108219269514799E-2</v>
      </c>
      <c r="AC26" s="16">
        <f t="shared" si="13"/>
        <v>9.4371322861150787E-4</v>
      </c>
      <c r="AD26" s="16">
        <f t="shared" si="14"/>
        <v>-643.27591386863435</v>
      </c>
      <c r="AE26" s="16">
        <f t="shared" si="15"/>
        <v>-1.4670426923589539</v>
      </c>
      <c r="AI26" s="1">
        <v>0.877</v>
      </c>
      <c r="AJ26" s="16">
        <f t="shared" si="16"/>
        <v>87700</v>
      </c>
      <c r="AK26" s="16">
        <f t="shared" si="3"/>
        <v>7.0108219269514799E-2</v>
      </c>
      <c r="AL26" s="16">
        <f t="shared" si="17"/>
        <v>9.4371322861150787E-4</v>
      </c>
      <c r="AM26" s="16">
        <f t="shared" si="18"/>
        <v>-685.58732664426884</v>
      </c>
      <c r="AN26" s="16">
        <f t="shared" si="19"/>
        <v>-1.376503316113912</v>
      </c>
    </row>
    <row r="27" spans="2:40" x14ac:dyDescent="0.25">
      <c r="B27" s="16">
        <f>0.6*B25</f>
        <v>0.33277313671933911</v>
      </c>
      <c r="C27" s="16">
        <f>0.6*C25</f>
        <v>0.34555673829588218</v>
      </c>
      <c r="F27" s="1">
        <v>-157</v>
      </c>
      <c r="H27" s="1">
        <v>0.95199999999999996</v>
      </c>
      <c r="I27" s="16">
        <f t="shared" si="4"/>
        <v>95200</v>
      </c>
      <c r="J27" s="16">
        <f t="shared" si="0"/>
        <v>6.99321417626904E-2</v>
      </c>
      <c r="K27" s="16">
        <f t="shared" si="5"/>
        <v>9.4155243251032846E-4</v>
      </c>
      <c r="L27" s="16">
        <f t="shared" si="6"/>
        <v>-469.27044589051422</v>
      </c>
      <c r="M27" s="16">
        <f t="shared" si="7"/>
        <v>-2.0064174949768789</v>
      </c>
      <c r="Q27" s="1">
        <v>0.88900000000000001</v>
      </c>
      <c r="R27" s="16">
        <f t="shared" si="8"/>
        <v>88900</v>
      </c>
      <c r="S27" s="16">
        <f t="shared" si="1"/>
        <v>6.99321417626904E-2</v>
      </c>
      <c r="T27" s="16">
        <f t="shared" si="9"/>
        <v>9.4155243251032846E-4</v>
      </c>
      <c r="U27" s="16">
        <f t="shared" si="10"/>
        <v>-596.95855149428803</v>
      </c>
      <c r="V27" s="16">
        <f t="shared" si="11"/>
        <v>-1.5772492581829405</v>
      </c>
      <c r="Z27" s="1">
        <v>0.99</v>
      </c>
      <c r="AA27" s="16">
        <f t="shared" si="12"/>
        <v>99000</v>
      </c>
      <c r="AB27" s="16">
        <f t="shared" si="2"/>
        <v>6.99321417626904E-2</v>
      </c>
      <c r="AC27" s="16">
        <f t="shared" si="13"/>
        <v>9.4155243251032846E-4</v>
      </c>
      <c r="AD27" s="16">
        <f t="shared" si="14"/>
        <v>-671.74190123960625</v>
      </c>
      <c r="AE27" s="16">
        <f t="shared" si="15"/>
        <v>-1.4016580337966478</v>
      </c>
      <c r="AI27" s="1">
        <v>0.86799999999999999</v>
      </c>
      <c r="AJ27" s="16">
        <f t="shared" si="16"/>
        <v>86800</v>
      </c>
      <c r="AK27" s="16">
        <f t="shared" si="3"/>
        <v>6.99321417626904E-2</v>
      </c>
      <c r="AL27" s="16">
        <f t="shared" si="17"/>
        <v>9.4155243251032846E-4</v>
      </c>
      <c r="AM27" s="16">
        <f t="shared" si="18"/>
        <v>-715.96225701762182</v>
      </c>
      <c r="AN27" s="16">
        <f t="shared" si="19"/>
        <v>-1.315086686877063</v>
      </c>
    </row>
    <row r="28" spans="2:40" x14ac:dyDescent="0.25">
      <c r="F28" s="1">
        <v>-156</v>
      </c>
      <c r="H28" s="1">
        <v>0.95599999999999996</v>
      </c>
      <c r="I28" s="16">
        <f t="shared" si="4"/>
        <v>95600</v>
      </c>
      <c r="J28" s="16">
        <f t="shared" si="0"/>
        <v>6.9748212306497567E-2</v>
      </c>
      <c r="K28" s="16">
        <f t="shared" si="5"/>
        <v>9.3929527849332002E-4</v>
      </c>
      <c r="L28" s="16">
        <f t="shared" si="6"/>
        <v>-489.08284301672762</v>
      </c>
      <c r="M28" s="16">
        <f t="shared" si="7"/>
        <v>-1.9205238783262617</v>
      </c>
      <c r="Q28" s="1">
        <v>0.88600000000000001</v>
      </c>
      <c r="R28" s="16">
        <f t="shared" si="8"/>
        <v>88600</v>
      </c>
      <c r="S28" s="16">
        <f t="shared" si="1"/>
        <v>6.9748212306497567E-2</v>
      </c>
      <c r="T28" s="16">
        <f t="shared" si="9"/>
        <v>9.3929527849332002E-4</v>
      </c>
      <c r="U28" s="16">
        <f t="shared" si="10"/>
        <v>-622.23767835786157</v>
      </c>
      <c r="V28" s="16">
        <f t="shared" si="11"/>
        <v>-1.5095442001715496</v>
      </c>
      <c r="Z28" s="1">
        <v>1</v>
      </c>
      <c r="AA28" s="16">
        <f t="shared" si="12"/>
        <v>100000</v>
      </c>
      <c r="AB28" s="16">
        <f t="shared" si="2"/>
        <v>6.9748212306497567E-2</v>
      </c>
      <c r="AC28" s="16">
        <f t="shared" si="13"/>
        <v>9.3929527849332002E-4</v>
      </c>
      <c r="AD28" s="16">
        <f t="shared" si="14"/>
        <v>-700.19028418737969</v>
      </c>
      <c r="AE28" s="16">
        <f t="shared" si="15"/>
        <v>-1.3414857356717518</v>
      </c>
      <c r="AI28" s="1">
        <v>0.86399999999999999</v>
      </c>
      <c r="AJ28" s="16">
        <f t="shared" si="16"/>
        <v>86400</v>
      </c>
      <c r="AK28" s="16">
        <f t="shared" si="3"/>
        <v>6.9748212306497567E-2</v>
      </c>
      <c r="AL28" s="16">
        <f t="shared" si="17"/>
        <v>9.3929527849332002E-4</v>
      </c>
      <c r="AM28" s="16">
        <f t="shared" si="18"/>
        <v>-746.32743073580662</v>
      </c>
      <c r="AN28" s="16">
        <f t="shared" si="19"/>
        <v>-1.2585565528085518</v>
      </c>
    </row>
    <row r="29" spans="2:40" x14ac:dyDescent="0.25">
      <c r="B29" s="17">
        <f>B27</f>
        <v>0.33277313671933911</v>
      </c>
      <c r="C29" s="17">
        <f>C27</f>
        <v>0.34555673829588218</v>
      </c>
      <c r="F29" s="1">
        <v>-155</v>
      </c>
      <c r="H29" s="1">
        <v>0.95899999999999996</v>
      </c>
      <c r="I29" s="16">
        <f t="shared" si="4"/>
        <v>95900</v>
      </c>
      <c r="J29" s="16">
        <f t="shared" si="0"/>
        <v>6.9556429609319084E-2</v>
      </c>
      <c r="K29" s="16">
        <f t="shared" si="5"/>
        <v>9.3694175070995454E-4</v>
      </c>
      <c r="L29" s="16">
        <f t="shared" si="6"/>
        <v>-508.87818269396075</v>
      </c>
      <c r="M29" s="16">
        <f t="shared" si="7"/>
        <v>-1.8411906475334809</v>
      </c>
      <c r="Q29" s="1">
        <v>0.88</v>
      </c>
      <c r="R29" s="16">
        <f t="shared" si="8"/>
        <v>88000</v>
      </c>
      <c r="S29" s="16">
        <f t="shared" si="1"/>
        <v>6.9556429609319084E-2</v>
      </c>
      <c r="T29" s="16">
        <f t="shared" si="9"/>
        <v>9.3694175070995454E-4</v>
      </c>
      <c r="U29" s="16">
        <f t="shared" si="10"/>
        <v>-647.50329595660162</v>
      </c>
      <c r="V29" s="16">
        <f t="shared" si="11"/>
        <v>-1.4470069211396761</v>
      </c>
      <c r="Z29" s="1">
        <v>1.0089999999999999</v>
      </c>
      <c r="AA29" s="16">
        <f t="shared" si="12"/>
        <v>100899.99999999999</v>
      </c>
      <c r="AB29" s="16">
        <f t="shared" si="2"/>
        <v>6.9556429609319084E-2</v>
      </c>
      <c r="AC29" s="16">
        <f t="shared" si="13"/>
        <v>9.3694175070995454E-4</v>
      </c>
      <c r="AD29" s="16">
        <f t="shared" si="14"/>
        <v>-728.62038842578784</v>
      </c>
      <c r="AE29" s="16">
        <f t="shared" si="15"/>
        <v>-1.285912068332665</v>
      </c>
      <c r="AI29" s="1">
        <v>0.86099999999999999</v>
      </c>
      <c r="AJ29" s="16">
        <f t="shared" si="16"/>
        <v>86100</v>
      </c>
      <c r="AK29" s="16">
        <f t="shared" si="3"/>
        <v>6.9556429609319084E-2</v>
      </c>
      <c r="AL29" s="16">
        <f t="shared" si="17"/>
        <v>9.3694175070995454E-4</v>
      </c>
      <c r="AM29" s="16">
        <f t="shared" si="18"/>
        <v>-776.68032170822119</v>
      </c>
      <c r="AN29" s="16">
        <f t="shared" si="19"/>
        <v>-1.2063415597414087</v>
      </c>
    </row>
    <row r="30" spans="2:40" x14ac:dyDescent="0.25">
      <c r="F30" s="1">
        <v>-154</v>
      </c>
      <c r="H30" s="1">
        <v>0.96399999999999997</v>
      </c>
      <c r="I30" s="16">
        <f t="shared" si="4"/>
        <v>96400</v>
      </c>
      <c r="J30" s="16">
        <f t="shared" si="0"/>
        <v>6.9356792779801738E-2</v>
      </c>
      <c r="K30" s="16">
        <f t="shared" si="5"/>
        <v>9.3449183822168246E-4</v>
      </c>
      <c r="L30" s="16">
        <f t="shared" si="6"/>
        <v>-528.65543584917236</v>
      </c>
      <c r="M30" s="16">
        <f t="shared" si="7"/>
        <v>-1.7676765901794245</v>
      </c>
      <c r="Q30" s="1">
        <v>0.879</v>
      </c>
      <c r="R30" s="16">
        <f t="shared" si="8"/>
        <v>87900</v>
      </c>
      <c r="S30" s="16">
        <f t="shared" si="1"/>
        <v>6.9356792779801738E-2</v>
      </c>
      <c r="T30" s="16">
        <f t="shared" si="9"/>
        <v>9.3449183822168246E-4</v>
      </c>
      <c r="U30" s="16">
        <f t="shared" si="10"/>
        <v>-672.75476959031778</v>
      </c>
      <c r="V30" s="16">
        <f t="shared" si="11"/>
        <v>-1.3890527135032467</v>
      </c>
      <c r="Z30" s="1">
        <v>1.0129999999999999</v>
      </c>
      <c r="AA30" s="16">
        <f t="shared" si="12"/>
        <v>101299.99999999999</v>
      </c>
      <c r="AB30" s="16">
        <f t="shared" si="2"/>
        <v>6.9356792779801738E-2</v>
      </c>
      <c r="AC30" s="16">
        <f t="shared" si="13"/>
        <v>9.3449183822168246E-4</v>
      </c>
      <c r="AD30" s="16">
        <f t="shared" si="14"/>
        <v>-757.0305080149393</v>
      </c>
      <c r="AE30" s="16">
        <f t="shared" si="15"/>
        <v>-1.2344176731689143</v>
      </c>
      <c r="AI30" s="1">
        <v>0.86199999999999999</v>
      </c>
      <c r="AJ30" s="16">
        <f t="shared" si="16"/>
        <v>86200</v>
      </c>
      <c r="AK30" s="16">
        <f t="shared" si="3"/>
        <v>6.9356792779801738E-2</v>
      </c>
      <c r="AL30" s="16">
        <f t="shared" si="17"/>
        <v>9.3449183822168246E-4</v>
      </c>
      <c r="AM30" s="16">
        <f t="shared" si="18"/>
        <v>-807.01900984452925</v>
      </c>
      <c r="AN30" s="16">
        <f t="shared" si="19"/>
        <v>-1.1579551743170344</v>
      </c>
    </row>
    <row r="31" spans="2:40" x14ac:dyDescent="0.25">
      <c r="F31" s="1">
        <v>-153</v>
      </c>
      <c r="H31" s="1">
        <v>0.96399999999999997</v>
      </c>
      <c r="I31" s="16">
        <f t="shared" si="4"/>
        <v>96400</v>
      </c>
      <c r="J31" s="16">
        <f t="shared" si="0"/>
        <v>6.9149301383804637E-2</v>
      </c>
      <c r="K31" s="16">
        <f t="shared" si="5"/>
        <v>9.319455357007934E-4</v>
      </c>
      <c r="L31" s="16">
        <f t="shared" si="6"/>
        <v>-548.41267045717825</v>
      </c>
      <c r="M31" s="16">
        <f t="shared" si="7"/>
        <v>-1.6993508463688249</v>
      </c>
      <c r="Q31" s="1">
        <v>0.879</v>
      </c>
      <c r="R31" s="16">
        <f t="shared" si="8"/>
        <v>87900</v>
      </c>
      <c r="S31" s="16">
        <f t="shared" si="1"/>
        <v>6.9149301383804637E-2</v>
      </c>
      <c r="T31" s="16">
        <f t="shared" si="9"/>
        <v>9.319455357007934E-4</v>
      </c>
      <c r="U31" s="16">
        <f t="shared" si="10"/>
        <v>-697.98927608960162</v>
      </c>
      <c r="V31" s="16">
        <f t="shared" si="11"/>
        <v>-1.3351860374157933</v>
      </c>
      <c r="Z31" s="1">
        <v>1.0129999999999999</v>
      </c>
      <c r="AA31" s="16">
        <f t="shared" si="12"/>
        <v>101299.99999999999</v>
      </c>
      <c r="AB31" s="16">
        <f t="shared" si="2"/>
        <v>6.9149301383804637E-2</v>
      </c>
      <c r="AC31" s="16">
        <f t="shared" si="13"/>
        <v>9.319455357007934E-4</v>
      </c>
      <c r="AD31" s="16">
        <f t="shared" si="14"/>
        <v>-785.41981884628467</v>
      </c>
      <c r="AE31" s="16">
        <f t="shared" si="15"/>
        <v>-1.1865571931578485</v>
      </c>
      <c r="AI31" s="1">
        <v>0.86099999999999999</v>
      </c>
      <c r="AJ31" s="16">
        <f t="shared" si="16"/>
        <v>86100</v>
      </c>
      <c r="AK31" s="16">
        <f t="shared" si="3"/>
        <v>6.9149301383804637E-2</v>
      </c>
      <c r="AL31" s="16">
        <f t="shared" si="17"/>
        <v>9.319455357007934E-4</v>
      </c>
      <c r="AM31" s="16">
        <f t="shared" si="18"/>
        <v>-837.34051533268064</v>
      </c>
      <c r="AN31" s="16">
        <f t="shared" si="19"/>
        <v>-1.1129827335901996</v>
      </c>
    </row>
    <row r="32" spans="2:40" x14ac:dyDescent="0.25">
      <c r="F32" s="1">
        <v>-152</v>
      </c>
      <c r="H32" s="1">
        <v>0.96399999999999997</v>
      </c>
      <c r="I32" s="16">
        <f t="shared" si="4"/>
        <v>96400</v>
      </c>
      <c r="J32" s="16">
        <f t="shared" si="0"/>
        <v>6.8933955503628783E-2</v>
      </c>
      <c r="K32" s="16">
        <f t="shared" si="5"/>
        <v>9.2930284415727274E-4</v>
      </c>
      <c r="L32" s="16">
        <f t="shared" si="6"/>
        <v>-568.14964065102765</v>
      </c>
      <c r="M32" s="16">
        <f t="shared" si="7"/>
        <v>-1.6356656374760867</v>
      </c>
      <c r="Q32" s="1">
        <v>0.88300000000000001</v>
      </c>
      <c r="R32" s="16">
        <f t="shared" si="8"/>
        <v>88300</v>
      </c>
      <c r="S32" s="16">
        <f t="shared" si="1"/>
        <v>6.8933955503628783E-2</v>
      </c>
      <c r="T32" s="16">
        <f t="shared" si="9"/>
        <v>9.2930284415727274E-4</v>
      </c>
      <c r="U32" s="16">
        <f t="shared" si="10"/>
        <v>-723.2046981287159</v>
      </c>
      <c r="V32" s="16">
        <f t="shared" si="11"/>
        <v>-1.2849789922021158</v>
      </c>
      <c r="Z32" s="1">
        <v>1.0189999999999999</v>
      </c>
      <c r="AA32" s="16">
        <f t="shared" si="12"/>
        <v>101899.99999999999</v>
      </c>
      <c r="AB32" s="16">
        <f t="shared" si="2"/>
        <v>6.8933955503628783E-2</v>
      </c>
      <c r="AC32" s="16">
        <f t="shared" si="13"/>
        <v>9.2930284415727274E-4</v>
      </c>
      <c r="AD32" s="16">
        <f t="shared" si="14"/>
        <v>-813.7871940448116</v>
      </c>
      <c r="AE32" s="16">
        <f t="shared" si="15"/>
        <v>-1.1419482279369713</v>
      </c>
      <c r="AI32" s="1">
        <v>0.86599999999999999</v>
      </c>
      <c r="AJ32" s="16">
        <f t="shared" si="16"/>
        <v>86600</v>
      </c>
      <c r="AK32" s="16">
        <f t="shared" si="3"/>
        <v>6.8933955503628783E-2</v>
      </c>
      <c r="AL32" s="16">
        <f t="shared" si="17"/>
        <v>9.2930284415727274E-4</v>
      </c>
      <c r="AM32" s="16">
        <f t="shared" si="18"/>
        <v>-867.64311073648128</v>
      </c>
      <c r="AN32" s="16">
        <f t="shared" si="19"/>
        <v>-1.0710657788413174</v>
      </c>
    </row>
    <row r="33" spans="6:40" x14ac:dyDescent="0.25">
      <c r="F33" s="1">
        <v>-151</v>
      </c>
      <c r="H33" s="1">
        <v>0.95899999999999996</v>
      </c>
      <c r="I33" s="16">
        <f t="shared" si="4"/>
        <v>95900</v>
      </c>
      <c r="J33" s="16">
        <f t="shared" si="0"/>
        <v>6.8710755799508319E-2</v>
      </c>
      <c r="K33" s="16">
        <f t="shared" si="5"/>
        <v>9.2656377169341234E-4</v>
      </c>
      <c r="L33" s="16">
        <f t="shared" si="6"/>
        <v>-587.86471619436577</v>
      </c>
      <c r="M33" s="16">
        <f t="shared" si="7"/>
        <v>-1.5761513596047538</v>
      </c>
      <c r="Q33" s="1">
        <v>0.88500000000000001</v>
      </c>
      <c r="R33" s="16">
        <f t="shared" si="8"/>
        <v>88500</v>
      </c>
      <c r="S33" s="16">
        <f t="shared" si="1"/>
        <v>6.8710755799508319E-2</v>
      </c>
      <c r="T33" s="16">
        <f t="shared" si="9"/>
        <v>9.2656377169341234E-4</v>
      </c>
      <c r="U33" s="16">
        <f t="shared" si="10"/>
        <v>-748.39782526450711</v>
      </c>
      <c r="V33" s="16">
        <f t="shared" si="11"/>
        <v>-1.2380631535987372</v>
      </c>
      <c r="Z33" s="1">
        <v>1.018</v>
      </c>
      <c r="AA33" s="16">
        <f t="shared" si="12"/>
        <v>101800</v>
      </c>
      <c r="AB33" s="16">
        <f t="shared" si="2"/>
        <v>6.8710755799508319E-2</v>
      </c>
      <c r="AC33" s="16">
        <f t="shared" si="13"/>
        <v>9.2656377169341234E-4</v>
      </c>
      <c r="AD33" s="16">
        <f t="shared" si="14"/>
        <v>-842.12859610104044</v>
      </c>
      <c r="AE33" s="16">
        <f t="shared" si="15"/>
        <v>-1.1002639929142617</v>
      </c>
      <c r="AI33" s="1">
        <v>0.872</v>
      </c>
      <c r="AJ33" s="16">
        <f t="shared" si="16"/>
        <v>87200</v>
      </c>
      <c r="AK33" s="16">
        <f t="shared" si="3"/>
        <v>6.8710755799508319E-2</v>
      </c>
      <c r="AL33" s="16">
        <f t="shared" si="17"/>
        <v>9.2656377169341234E-4</v>
      </c>
      <c r="AM33" s="16">
        <f t="shared" si="18"/>
        <v>-897.92263214370621</v>
      </c>
      <c r="AN33" s="16">
        <f t="shared" si="19"/>
        <v>-1.0318971128741106</v>
      </c>
    </row>
    <row r="34" spans="6:40" x14ac:dyDescent="0.25">
      <c r="F34" s="1">
        <v>-150</v>
      </c>
      <c r="H34" s="1">
        <v>0.95799999999999996</v>
      </c>
      <c r="I34" s="16">
        <f t="shared" si="4"/>
        <v>95800</v>
      </c>
      <c r="J34" s="16">
        <f t="shared" si="0"/>
        <v>6.8479703573340545E-2</v>
      </c>
      <c r="K34" s="16">
        <f t="shared" si="5"/>
        <v>9.237283342858958E-4</v>
      </c>
      <c r="L34" s="16">
        <f t="shared" si="6"/>
        <v>-607.5575680791477</v>
      </c>
      <c r="M34" s="16">
        <f t="shared" si="7"/>
        <v>-1.5203963917466334</v>
      </c>
      <c r="Q34" s="1">
        <v>0.88900000000000001</v>
      </c>
      <c r="R34" s="16">
        <f t="shared" si="8"/>
        <v>88900</v>
      </c>
      <c r="S34" s="16">
        <f t="shared" si="1"/>
        <v>6.8479703573340545E-2</v>
      </c>
      <c r="T34" s="16">
        <f t="shared" si="9"/>
        <v>9.237283342858958E-4</v>
      </c>
      <c r="U34" s="16">
        <f t="shared" si="10"/>
        <v>-773.56684122482545</v>
      </c>
      <c r="V34" s="16">
        <f t="shared" si="11"/>
        <v>-1.1941157312577055</v>
      </c>
      <c r="Z34" s="1">
        <v>1.016</v>
      </c>
      <c r="AA34" s="16">
        <f t="shared" si="12"/>
        <v>101600</v>
      </c>
      <c r="AB34" s="16">
        <f t="shared" si="2"/>
        <v>6.8479703573340545E-2</v>
      </c>
      <c r="AC34" s="16">
        <f t="shared" si="13"/>
        <v>9.237283342858958E-4</v>
      </c>
      <c r="AD34" s="16">
        <f t="shared" si="14"/>
        <v>-870.44333053090747</v>
      </c>
      <c r="AE34" s="16">
        <f t="shared" si="15"/>
        <v>-1.0612159366221903</v>
      </c>
      <c r="AI34" s="1">
        <v>0.88200000000000001</v>
      </c>
      <c r="AJ34" s="16">
        <f t="shared" si="16"/>
        <v>88200</v>
      </c>
      <c r="AK34" s="16">
        <f t="shared" si="3"/>
        <v>6.8479703573340545E-2</v>
      </c>
      <c r="AL34" s="16">
        <f t="shared" si="17"/>
        <v>9.237283342858958E-4</v>
      </c>
      <c r="AM34" s="16">
        <f t="shared" si="18"/>
        <v>-928.17589681954939</v>
      </c>
      <c r="AN34" s="16">
        <f t="shared" si="19"/>
        <v>-0.99520827620185637</v>
      </c>
    </row>
    <row r="35" spans="6:40" x14ac:dyDescent="0.25">
      <c r="F35" s="1">
        <v>-149</v>
      </c>
      <c r="H35" s="1">
        <v>0.95399999999999996</v>
      </c>
      <c r="I35" s="16">
        <f t="shared" si="4"/>
        <v>95400</v>
      </c>
      <c r="J35" s="16">
        <f t="shared" si="0"/>
        <v>6.8240800834627593E-2</v>
      </c>
      <c r="K35" s="16">
        <f t="shared" si="5"/>
        <v>9.2079655659502429E-4</v>
      </c>
      <c r="L35" s="16">
        <f t="shared" si="6"/>
        <v>-627.22516481911771</v>
      </c>
      <c r="M35" s="16">
        <f t="shared" si="7"/>
        <v>-1.4680478530553986</v>
      </c>
      <c r="Q35" s="1">
        <v>0.89700000000000002</v>
      </c>
      <c r="R35" s="16">
        <f t="shared" si="8"/>
        <v>89700</v>
      </c>
      <c r="S35" s="16">
        <f t="shared" si="1"/>
        <v>6.8240800834627593E-2</v>
      </c>
      <c r="T35" s="16">
        <f t="shared" si="9"/>
        <v>9.2079655659502429E-4</v>
      </c>
      <c r="U35" s="16">
        <f t="shared" si="10"/>
        <v>-798.70857817493936</v>
      </c>
      <c r="V35" s="16">
        <f t="shared" si="11"/>
        <v>-1.152856726165453</v>
      </c>
      <c r="Z35" s="1">
        <v>1.0209999999999999</v>
      </c>
      <c r="AA35" s="16">
        <f t="shared" si="12"/>
        <v>102099.99999999999</v>
      </c>
      <c r="AB35" s="16">
        <f t="shared" si="2"/>
        <v>6.8240800834627593E-2</v>
      </c>
      <c r="AC35" s="16">
        <f t="shared" si="13"/>
        <v>9.2079655659502429E-4</v>
      </c>
      <c r="AD35" s="16">
        <f t="shared" si="14"/>
        <v>-898.72891117656047</v>
      </c>
      <c r="AE35" s="16">
        <f t="shared" si="15"/>
        <v>-1.0245542845501368</v>
      </c>
      <c r="AI35" s="1">
        <v>0.88500000000000001</v>
      </c>
      <c r="AJ35" s="16">
        <f t="shared" si="16"/>
        <v>88500</v>
      </c>
      <c r="AK35" s="16">
        <f t="shared" si="3"/>
        <v>6.8240800834627593E-2</v>
      </c>
      <c r="AL35" s="16">
        <f t="shared" si="17"/>
        <v>9.2079655659502429E-4</v>
      </c>
      <c r="AM35" s="16">
        <f t="shared" si="18"/>
        <v>-958.39851357704447</v>
      </c>
      <c r="AN35" s="16">
        <f t="shared" si="19"/>
        <v>-0.96076584380157493</v>
      </c>
    </row>
    <row r="36" spans="6:40" x14ac:dyDescent="0.25">
      <c r="F36" s="1">
        <v>-148</v>
      </c>
      <c r="H36" s="1">
        <v>0.95299999999999996</v>
      </c>
      <c r="I36" s="16">
        <f t="shared" si="4"/>
        <v>95300</v>
      </c>
      <c r="J36" s="16">
        <f t="shared" si="0"/>
        <v>6.7994050368599249E-2</v>
      </c>
      <c r="K36" s="16">
        <f t="shared" si="5"/>
        <v>9.1776847280070984E-4</v>
      </c>
      <c r="L36" s="16">
        <f t="shared" si="6"/>
        <v>-646.86633295409922</v>
      </c>
      <c r="M36" s="16">
        <f t="shared" si="7"/>
        <v>-1.4187915277789445</v>
      </c>
      <c r="Q36" s="1">
        <v>0.91200000000000003</v>
      </c>
      <c r="R36" s="16">
        <f t="shared" si="8"/>
        <v>91200</v>
      </c>
      <c r="S36" s="16">
        <f t="shared" si="1"/>
        <v>6.7994050368599249E-2</v>
      </c>
      <c r="T36" s="16">
        <f t="shared" si="9"/>
        <v>9.1776847280070984E-4</v>
      </c>
      <c r="U36" s="16">
        <f t="shared" si="10"/>
        <v>-823.81894244045804</v>
      </c>
      <c r="V36" s="16">
        <f t="shared" si="11"/>
        <v>-1.1140414786796942</v>
      </c>
      <c r="Z36" s="1">
        <v>1.0229999999999999</v>
      </c>
      <c r="AA36" s="16">
        <f t="shared" si="12"/>
        <v>102299.99999999999</v>
      </c>
      <c r="AB36" s="16">
        <f t="shared" si="2"/>
        <v>6.7994050368599249E-2</v>
      </c>
      <c r="AC36" s="16">
        <f t="shared" si="13"/>
        <v>9.1776847280070984E-4</v>
      </c>
      <c r="AD36" s="16">
        <f t="shared" si="14"/>
        <v>-926.98013891421692</v>
      </c>
      <c r="AE36" s="16">
        <f t="shared" si="15"/>
        <v>-0.99006271469386942</v>
      </c>
      <c r="AI36" s="1">
        <v>0.89600000000000002</v>
      </c>
      <c r="AJ36" s="16">
        <f t="shared" si="16"/>
        <v>89600</v>
      </c>
      <c r="AK36" s="16">
        <f t="shared" si="3"/>
        <v>6.7994050368599249E-2</v>
      </c>
      <c r="AL36" s="16">
        <f t="shared" si="17"/>
        <v>9.1776847280070984E-4</v>
      </c>
      <c r="AM36" s="16">
        <f t="shared" si="18"/>
        <v>-988.5891045930349</v>
      </c>
      <c r="AN36" s="16">
        <f t="shared" si="19"/>
        <v>-0.92836191349541597</v>
      </c>
    </row>
    <row r="37" spans="6:40" x14ac:dyDescent="0.25">
      <c r="F37" s="1">
        <v>-147</v>
      </c>
      <c r="H37" s="1">
        <v>0.95399999999999996</v>
      </c>
      <c r="I37" s="16">
        <f t="shared" si="4"/>
        <v>95400</v>
      </c>
      <c r="J37" s="16">
        <f t="shared" si="0"/>
        <v>6.7739455806481483E-2</v>
      </c>
      <c r="K37" s="16">
        <f t="shared" si="5"/>
        <v>9.146441274647994E-4</v>
      </c>
      <c r="L37" s="16">
        <f t="shared" si="6"/>
        <v>-666.4779022880881</v>
      </c>
      <c r="M37" s="16">
        <f t="shared" si="7"/>
        <v>-1.3723547687398647</v>
      </c>
      <c r="Q37" s="1">
        <v>0.92400000000000004</v>
      </c>
      <c r="R37" s="16">
        <f t="shared" si="8"/>
        <v>92400</v>
      </c>
      <c r="S37" s="16">
        <f t="shared" si="1"/>
        <v>6.7739455806481483E-2</v>
      </c>
      <c r="T37" s="16">
        <f t="shared" si="9"/>
        <v>9.146441274647994E-4</v>
      </c>
      <c r="U37" s="16">
        <f t="shared" si="10"/>
        <v>-848.89248994926777</v>
      </c>
      <c r="V37" s="16">
        <f t="shared" si="11"/>
        <v>-1.0774557889179359</v>
      </c>
      <c r="Z37" s="1">
        <v>1.0169999999999999</v>
      </c>
      <c r="AA37" s="16">
        <f t="shared" si="12"/>
        <v>101699.99999999999</v>
      </c>
      <c r="AB37" s="16">
        <f t="shared" si="2"/>
        <v>6.7739455806481483E-2</v>
      </c>
      <c r="AC37" s="16">
        <f t="shared" si="13"/>
        <v>9.146441274647994E-4</v>
      </c>
      <c r="AD37" s="16">
        <f t="shared" si="14"/>
        <v>-955.19450653038291</v>
      </c>
      <c r="AE37" s="16">
        <f t="shared" si="15"/>
        <v>-0.95754751646041447</v>
      </c>
      <c r="AI37" s="1">
        <v>0.89700000000000002</v>
      </c>
      <c r="AJ37" s="16">
        <f t="shared" si="16"/>
        <v>89700</v>
      </c>
      <c r="AK37" s="16">
        <f t="shared" si="3"/>
        <v>6.7739455806481483E-2</v>
      </c>
      <c r="AL37" s="16">
        <f t="shared" si="17"/>
        <v>9.146441274647994E-4</v>
      </c>
      <c r="AM37" s="16">
        <f t="shared" si="18"/>
        <v>-1018.7414535959981</v>
      </c>
      <c r="AN37" s="16">
        <f t="shared" si="19"/>
        <v>-0.89781771835851831</v>
      </c>
    </row>
    <row r="38" spans="6:40" x14ac:dyDescent="0.25">
      <c r="F38" s="1">
        <v>-146</v>
      </c>
      <c r="H38" s="1">
        <v>0.95499999999999996</v>
      </c>
      <c r="I38" s="16">
        <f t="shared" si="4"/>
        <v>95500</v>
      </c>
      <c r="J38" s="16">
        <f t="shared" si="0"/>
        <v>6.7477021697870843E-2</v>
      </c>
      <c r="K38" s="16">
        <f t="shared" si="5"/>
        <v>9.1142357641924249E-4</v>
      </c>
      <c r="L38" s="16">
        <f t="shared" si="6"/>
        <v>-686.05673413515353</v>
      </c>
      <c r="M38" s="16">
        <f t="shared" si="7"/>
        <v>-1.3284959261688285</v>
      </c>
      <c r="Q38" s="1">
        <v>0.92500000000000004</v>
      </c>
      <c r="R38" s="16">
        <f t="shared" si="8"/>
        <v>92500</v>
      </c>
      <c r="S38" s="16">
        <f t="shared" si="1"/>
        <v>6.7477021697870843E-2</v>
      </c>
      <c r="T38" s="16">
        <f t="shared" si="9"/>
        <v>9.1142357641924249E-4</v>
      </c>
      <c r="U38" s="16">
        <f t="shared" si="10"/>
        <v>-873.92658776817348</v>
      </c>
      <c r="V38" s="16">
        <f t="shared" si="11"/>
        <v>-1.0429063369576941</v>
      </c>
      <c r="Z38" s="1">
        <v>1.014</v>
      </c>
      <c r="AA38" s="16">
        <f t="shared" si="12"/>
        <v>101400</v>
      </c>
      <c r="AB38" s="16">
        <f t="shared" si="2"/>
        <v>6.7477021697870843E-2</v>
      </c>
      <c r="AC38" s="16">
        <f t="shared" si="13"/>
        <v>9.1142357641924249E-4</v>
      </c>
      <c r="AD38" s="16">
        <f t="shared" si="14"/>
        <v>-983.37101446920269</v>
      </c>
      <c r="AE38" s="16">
        <f t="shared" si="15"/>
        <v>-0.92683591748044813</v>
      </c>
      <c r="AI38" s="1">
        <v>0.90300000000000002</v>
      </c>
      <c r="AJ38" s="16">
        <f t="shared" si="16"/>
        <v>90300</v>
      </c>
      <c r="AK38" s="16">
        <f t="shared" si="3"/>
        <v>6.7477021697870843E-2</v>
      </c>
      <c r="AL38" s="16">
        <f t="shared" si="17"/>
        <v>9.1142357641924249E-4</v>
      </c>
      <c r="AM38" s="16">
        <f t="shared" si="18"/>
        <v>-1048.8547219389391</v>
      </c>
      <c r="AN38" s="16">
        <f t="shared" si="19"/>
        <v>-0.86897027524876091</v>
      </c>
    </row>
    <row r="39" spans="6:40" x14ac:dyDescent="0.25">
      <c r="F39" s="1">
        <v>-145</v>
      </c>
      <c r="H39" s="1">
        <v>0.95499999999999996</v>
      </c>
      <c r="I39" s="16">
        <f t="shared" si="4"/>
        <v>95500</v>
      </c>
      <c r="J39" s="16">
        <f t="shared" si="0"/>
        <v>6.7206753585170309E-2</v>
      </c>
      <c r="K39" s="16">
        <f t="shared" si="5"/>
        <v>9.0810688767955659E-4</v>
      </c>
      <c r="L39" s="16">
        <f t="shared" si="6"/>
        <v>-705.60010614763178</v>
      </c>
      <c r="M39" s="16">
        <f t="shared" si="7"/>
        <v>-1.2869993637579678</v>
      </c>
      <c r="Q39" s="1">
        <v>0.93500000000000005</v>
      </c>
      <c r="R39" s="16">
        <f t="shared" si="8"/>
        <v>93500</v>
      </c>
      <c r="S39" s="16">
        <f t="shared" si="1"/>
        <v>6.7206753585170309E-2</v>
      </c>
      <c r="T39" s="16">
        <f t="shared" si="9"/>
        <v>9.0810688767955659E-4</v>
      </c>
      <c r="U39" s="16">
        <f t="shared" si="10"/>
        <v>-898.92120641405245</v>
      </c>
      <c r="V39" s="16">
        <f t="shared" si="11"/>
        <v>-1.0102185610929655</v>
      </c>
      <c r="Z39" s="1">
        <v>1.0089999999999999</v>
      </c>
      <c r="AA39" s="16">
        <f t="shared" si="12"/>
        <v>100899.99999999999</v>
      </c>
      <c r="AB39" s="16">
        <f t="shared" si="2"/>
        <v>6.7206753585170309E-2</v>
      </c>
      <c r="AC39" s="16">
        <f t="shared" si="13"/>
        <v>9.0810688767955659E-4</v>
      </c>
      <c r="AD39" s="16">
        <f t="shared" si="14"/>
        <v>-1011.5049435520551</v>
      </c>
      <c r="AE39" s="16">
        <f t="shared" si="15"/>
        <v>-0.89777800243921657</v>
      </c>
      <c r="AI39" s="1">
        <v>0.92200000000000004</v>
      </c>
      <c r="AJ39" s="16">
        <f t="shared" si="16"/>
        <v>92200</v>
      </c>
      <c r="AK39" s="16">
        <f t="shared" si="3"/>
        <v>6.7206753585170309E-2</v>
      </c>
      <c r="AL39" s="16">
        <f t="shared" si="17"/>
        <v>9.0810688767955659E-4</v>
      </c>
      <c r="AM39" s="16">
        <f t="shared" si="18"/>
        <v>-1078.9230443369731</v>
      </c>
      <c r="AN39" s="16">
        <f t="shared" si="19"/>
        <v>-0.84167901728117456</v>
      </c>
    </row>
    <row r="40" spans="6:40" x14ac:dyDescent="0.25">
      <c r="F40" s="1">
        <v>-144</v>
      </c>
      <c r="H40" s="1">
        <v>0.95199999999999996</v>
      </c>
      <c r="I40" s="16">
        <f t="shared" si="4"/>
        <v>95200</v>
      </c>
      <c r="J40" s="16">
        <f t="shared" si="0"/>
        <v>6.692865808003641E-2</v>
      </c>
      <c r="K40" s="16">
        <f t="shared" si="5"/>
        <v>9.046941423829746E-4</v>
      </c>
      <c r="L40" s="16">
        <f t="shared" si="6"/>
        <v>-725.10545307025257</v>
      </c>
      <c r="M40" s="16">
        <f t="shared" si="7"/>
        <v>-1.2476725123943075</v>
      </c>
      <c r="Q40" s="1">
        <v>0.95199999999999996</v>
      </c>
      <c r="R40" s="16">
        <f t="shared" si="8"/>
        <v>95200</v>
      </c>
      <c r="S40" s="16">
        <f t="shared" si="1"/>
        <v>6.692865808003641E-2</v>
      </c>
      <c r="T40" s="16">
        <f t="shared" si="9"/>
        <v>9.046941423829746E-4</v>
      </c>
      <c r="U40" s="16">
        <f t="shared" si="10"/>
        <v>-923.86947334659249</v>
      </c>
      <c r="V40" s="16">
        <f t="shared" si="11"/>
        <v>-0.97924454534236549</v>
      </c>
      <c r="Z40" s="1">
        <v>1.006</v>
      </c>
      <c r="AA40" s="16">
        <f t="shared" si="12"/>
        <v>100600</v>
      </c>
      <c r="AB40" s="16">
        <f t="shared" si="2"/>
        <v>6.692865808003641E-2</v>
      </c>
      <c r="AC40" s="16">
        <f t="shared" si="13"/>
        <v>9.046941423829746E-4</v>
      </c>
      <c r="AD40" s="16">
        <f t="shared" si="14"/>
        <v>-1039.5929337544069</v>
      </c>
      <c r="AE40" s="16">
        <f t="shared" si="15"/>
        <v>-0.87023883388255052</v>
      </c>
      <c r="AI40" s="1">
        <v>0.93799999999999994</v>
      </c>
      <c r="AJ40" s="16">
        <f t="shared" si="16"/>
        <v>93800</v>
      </c>
      <c r="AK40" s="16">
        <f t="shared" si="3"/>
        <v>6.692865808003641E-2</v>
      </c>
      <c r="AL40" s="16">
        <f t="shared" si="17"/>
        <v>9.046941423829746E-4</v>
      </c>
      <c r="AM40" s="16">
        <f t="shared" si="18"/>
        <v>-1108.9372572834391</v>
      </c>
      <c r="AN40" s="16">
        <f t="shared" si="19"/>
        <v>-0.81582085590595244</v>
      </c>
    </row>
    <row r="41" spans="6:40" x14ac:dyDescent="0.25">
      <c r="F41" s="1">
        <v>-143</v>
      </c>
      <c r="H41" s="1">
        <v>0.95499999999999996</v>
      </c>
      <c r="I41" s="16">
        <f t="shared" si="4"/>
        <v>95500</v>
      </c>
      <c r="J41" s="16">
        <f t="shared" si="0"/>
        <v>6.6642742941782324E-2</v>
      </c>
      <c r="K41" s="16">
        <f t="shared" si="5"/>
        <v>9.011854357505951E-4</v>
      </c>
      <c r="L41" s="16">
        <f t="shared" si="6"/>
        <v>-744.5707707902975</v>
      </c>
      <c r="M41" s="16">
        <f t="shared" si="7"/>
        <v>-1.2103422147421454</v>
      </c>
      <c r="Q41" s="1">
        <v>0.96499999999999997</v>
      </c>
      <c r="R41" s="16">
        <f t="shared" si="8"/>
        <v>96500</v>
      </c>
      <c r="S41" s="16">
        <f t="shared" si="1"/>
        <v>6.6642742941782324E-2</v>
      </c>
      <c r="T41" s="16">
        <f t="shared" si="9"/>
        <v>9.011854357505951E-4</v>
      </c>
      <c r="U41" s="16">
        <f t="shared" si="10"/>
        <v>-948.76463776859725</v>
      </c>
      <c r="V41" s="16">
        <f t="shared" si="11"/>
        <v>-0.94985141717559807</v>
      </c>
      <c r="Z41" s="1">
        <v>1.0049999999999999</v>
      </c>
      <c r="AA41" s="16">
        <f t="shared" si="12"/>
        <v>100499.99999999999</v>
      </c>
      <c r="AB41" s="16">
        <f t="shared" si="2"/>
        <v>6.6642742941782324E-2</v>
      </c>
      <c r="AC41" s="16">
        <f t="shared" si="13"/>
        <v>9.011854357505951E-4</v>
      </c>
      <c r="AD41" s="16">
        <f t="shared" si="14"/>
        <v>-1067.6299735748844</v>
      </c>
      <c r="AE41" s="16">
        <f t="shared" si="15"/>
        <v>-0.8440990399820254</v>
      </c>
      <c r="AI41" s="1">
        <v>0.94299999999999995</v>
      </c>
      <c r="AJ41" s="16">
        <f t="shared" si="16"/>
        <v>94300</v>
      </c>
      <c r="AK41" s="16">
        <f t="shared" si="3"/>
        <v>6.6642742941782324E-2</v>
      </c>
      <c r="AL41" s="16">
        <f t="shared" si="17"/>
        <v>9.011854357505951E-4</v>
      </c>
      <c r="AM41" s="16">
        <f t="shared" si="18"/>
        <v>-1138.8931602323437</v>
      </c>
      <c r="AN41" s="16">
        <f t="shared" si="19"/>
        <v>-0.7912818051929873</v>
      </c>
    </row>
    <row r="42" spans="6:40" x14ac:dyDescent="0.25">
      <c r="F42" s="1">
        <v>-142</v>
      </c>
      <c r="H42" s="1">
        <v>0.95299999999999996</v>
      </c>
      <c r="I42" s="16">
        <f t="shared" si="4"/>
        <v>95300</v>
      </c>
      <c r="J42" s="16">
        <f t="shared" si="0"/>
        <v>6.6349017157676285E-2</v>
      </c>
      <c r="K42" s="16">
        <f t="shared" si="5"/>
        <v>8.9758087807279257E-4</v>
      </c>
      <c r="L42" s="16">
        <f t="shared" si="6"/>
        <v>-763.99063748029096</v>
      </c>
      <c r="M42" s="16">
        <f t="shared" si="7"/>
        <v>-1.1748584786759875</v>
      </c>
      <c r="Q42" s="1">
        <v>0.97499999999999998</v>
      </c>
      <c r="R42" s="16">
        <f t="shared" si="8"/>
        <v>97500</v>
      </c>
      <c r="S42" s="16">
        <f t="shared" si="1"/>
        <v>6.6349017157676285E-2</v>
      </c>
      <c r="T42" s="16">
        <f t="shared" si="9"/>
        <v>8.9758087807279257E-4</v>
      </c>
      <c r="U42" s="16">
        <f t="shared" si="10"/>
        <v>-973.60349231147575</v>
      </c>
      <c r="V42" s="16">
        <f t="shared" si="11"/>
        <v>-0.92191624738506794</v>
      </c>
      <c r="Z42" s="1">
        <v>1.006</v>
      </c>
      <c r="AA42" s="16">
        <f t="shared" si="12"/>
        <v>100600</v>
      </c>
      <c r="AB42" s="16">
        <f t="shared" si="2"/>
        <v>6.6349017157676285E-2</v>
      </c>
      <c r="AC42" s="16">
        <f t="shared" si="13"/>
        <v>8.9758087807279257E-4</v>
      </c>
      <c r="AD42" s="16">
        <f t="shared" si="14"/>
        <v>-1095.6106822577005</v>
      </c>
      <c r="AE42" s="16">
        <f t="shared" si="15"/>
        <v>-0.81925166722833298</v>
      </c>
      <c r="AI42" s="1">
        <v>0.95499999999999996</v>
      </c>
      <c r="AJ42" s="16">
        <f t="shared" si="16"/>
        <v>95500</v>
      </c>
      <c r="AK42" s="16">
        <f t="shared" si="3"/>
        <v>6.6349017157676285E-2</v>
      </c>
      <c r="AL42" s="16">
        <f t="shared" si="17"/>
        <v>8.9758087807279257E-4</v>
      </c>
      <c r="AM42" s="16">
        <f t="shared" si="18"/>
        <v>-1168.7893162658868</v>
      </c>
      <c r="AN42" s="16">
        <f t="shared" si="19"/>
        <v>-0.76795780521029566</v>
      </c>
    </row>
    <row r="43" spans="6:40" x14ac:dyDescent="0.25">
      <c r="F43" s="1">
        <v>-141</v>
      </c>
      <c r="H43" s="1">
        <v>0.94799999999999995</v>
      </c>
      <c r="I43" s="16">
        <f t="shared" si="4"/>
        <v>94800</v>
      </c>
      <c r="J43" s="16">
        <f t="shared" si="0"/>
        <v>6.6047491025067823E-2</v>
      </c>
      <c r="K43" s="16">
        <f t="shared" si="5"/>
        <v>8.9388059571705793E-4</v>
      </c>
      <c r="L43" s="16">
        <f t="shared" si="6"/>
        <v>-783.36337081616614</v>
      </c>
      <c r="M43" s="16">
        <f t="shared" si="7"/>
        <v>-1.1410804091921567</v>
      </c>
      <c r="Q43" s="1">
        <v>0.98799999999999999</v>
      </c>
      <c r="R43" s="16">
        <f t="shared" si="8"/>
        <v>98800</v>
      </c>
      <c r="S43" s="16">
        <f t="shared" si="1"/>
        <v>6.6047491025067823E-2</v>
      </c>
      <c r="T43" s="16">
        <f t="shared" si="9"/>
        <v>8.9388059571705793E-4</v>
      </c>
      <c r="U43" s="16">
        <f t="shared" si="10"/>
        <v>-998.38233967256269</v>
      </c>
      <c r="V43" s="16">
        <f t="shared" si="11"/>
        <v>-0.89532893381329448</v>
      </c>
      <c r="Z43" s="1">
        <v>0.998</v>
      </c>
      <c r="AA43" s="16">
        <f t="shared" si="12"/>
        <v>99800</v>
      </c>
      <c r="AB43" s="16">
        <f t="shared" si="2"/>
        <v>6.6047491025067823E-2</v>
      </c>
      <c r="AC43" s="16">
        <f t="shared" si="13"/>
        <v>8.9388059571705793E-4</v>
      </c>
      <c r="AD43" s="16">
        <f t="shared" si="14"/>
        <v>-1123.5293041308294</v>
      </c>
      <c r="AE43" s="16">
        <f t="shared" si="15"/>
        <v>-0.79560060643773833</v>
      </c>
      <c r="AI43" s="1">
        <v>0.96199999999999997</v>
      </c>
      <c r="AJ43" s="16">
        <f t="shared" si="16"/>
        <v>96200</v>
      </c>
      <c r="AK43" s="16">
        <f t="shared" si="3"/>
        <v>6.6047491025067823E-2</v>
      </c>
      <c r="AL43" s="16">
        <f t="shared" si="17"/>
        <v>8.9388059571705793E-4</v>
      </c>
      <c r="AM43" s="16">
        <f t="shared" si="18"/>
        <v>-1198.6175587230605</v>
      </c>
      <c r="AN43" s="16">
        <f t="shared" si="19"/>
        <v>-0.74575963718514848</v>
      </c>
    </row>
    <row r="44" spans="6:40" x14ac:dyDescent="0.25">
      <c r="F44" s="1">
        <v>-140</v>
      </c>
      <c r="H44" s="1">
        <v>0.94399999999999995</v>
      </c>
      <c r="I44" s="16">
        <f t="shared" si="4"/>
        <v>94400</v>
      </c>
      <c r="J44" s="16">
        <f t="shared" si="0"/>
        <v>6.5738176235268911E-2</v>
      </c>
      <c r="K44" s="16">
        <f t="shared" si="5"/>
        <v>8.9008473215737463E-4</v>
      </c>
      <c r="L44" s="16">
        <f t="shared" si="6"/>
        <v>-802.68649128235575</v>
      </c>
      <c r="M44" s="16">
        <f t="shared" si="7"/>
        <v>-1.1088821623687639</v>
      </c>
      <c r="Q44" s="1">
        <v>1.0009999999999999</v>
      </c>
      <c r="R44" s="16">
        <f t="shared" si="8"/>
        <v>100099.99999999999</v>
      </c>
      <c r="S44" s="16">
        <f t="shared" si="1"/>
        <v>6.5738176235268911E-2</v>
      </c>
      <c r="T44" s="16">
        <f t="shared" si="9"/>
        <v>8.9008473215737463E-4</v>
      </c>
      <c r="U44" s="16">
        <f t="shared" si="10"/>
        <v>-1023.0949940008637</v>
      </c>
      <c r="V44" s="16">
        <f t="shared" si="11"/>
        <v>-0.86999226599345791</v>
      </c>
      <c r="Z44" s="1">
        <v>0.97699999999999998</v>
      </c>
      <c r="AA44" s="16">
        <f t="shared" si="12"/>
        <v>97700</v>
      </c>
      <c r="AB44" s="16">
        <f t="shared" si="2"/>
        <v>6.5738176235268911E-2</v>
      </c>
      <c r="AC44" s="16">
        <f t="shared" si="13"/>
        <v>8.9008473215737463E-4</v>
      </c>
      <c r="AD44" s="16">
        <f t="shared" si="14"/>
        <v>-1151.3839837217506</v>
      </c>
      <c r="AE44" s="16">
        <f t="shared" si="15"/>
        <v>-0.7730563780123566</v>
      </c>
      <c r="AI44" s="1">
        <v>0.97399999999999998</v>
      </c>
      <c r="AJ44" s="16">
        <f t="shared" si="16"/>
        <v>97400</v>
      </c>
      <c r="AK44" s="16">
        <f t="shared" si="3"/>
        <v>6.5738176235268911E-2</v>
      </c>
      <c r="AL44" s="16">
        <f t="shared" si="17"/>
        <v>8.9008473215737463E-4</v>
      </c>
      <c r="AM44" s="16">
        <f t="shared" si="18"/>
        <v>-1228.373798769105</v>
      </c>
      <c r="AN44" s="16">
        <f t="shared" si="19"/>
        <v>-0.72460413357016107</v>
      </c>
    </row>
    <row r="45" spans="6:40" x14ac:dyDescent="0.25">
      <c r="F45" s="1">
        <v>-139</v>
      </c>
      <c r="H45" s="1">
        <v>0.94599999999999995</v>
      </c>
      <c r="I45" s="16">
        <f t="shared" si="4"/>
        <v>94600</v>
      </c>
      <c r="J45" s="16">
        <f t="shared" si="0"/>
        <v>6.5421085959110531E-2</v>
      </c>
      <c r="K45" s="16">
        <f t="shared" si="5"/>
        <v>8.8619344902415615E-4</v>
      </c>
      <c r="L45" s="16">
        <f t="shared" si="6"/>
        <v>-821.95582526248256</v>
      </c>
      <c r="M45" s="16">
        <f t="shared" si="7"/>
        <v>-1.0781521607212408</v>
      </c>
      <c r="Q45" s="1">
        <v>1.0069999999999999</v>
      </c>
      <c r="R45" s="16">
        <f t="shared" si="8"/>
        <v>100699.99999999999</v>
      </c>
      <c r="S45" s="16">
        <f t="shared" si="1"/>
        <v>6.5421085959110531E-2</v>
      </c>
      <c r="T45" s="16">
        <f t="shared" si="9"/>
        <v>8.8619344902415615E-4</v>
      </c>
      <c r="U45" s="16">
        <f t="shared" si="10"/>
        <v>-1047.7360781339921</v>
      </c>
      <c r="V45" s="16">
        <f t="shared" si="11"/>
        <v>-0.84581744154735816</v>
      </c>
      <c r="Z45" s="1">
        <v>0.96299999999999997</v>
      </c>
      <c r="AA45" s="16">
        <f t="shared" si="12"/>
        <v>96300</v>
      </c>
      <c r="AB45" s="16">
        <f t="shared" si="2"/>
        <v>6.5421085959110531E-2</v>
      </c>
      <c r="AC45" s="16">
        <f t="shared" si="13"/>
        <v>8.8619344902415615E-4</v>
      </c>
      <c r="AD45" s="16">
        <f t="shared" si="14"/>
        <v>-1179.1744941095601</v>
      </c>
      <c r="AE45" s="16">
        <f t="shared" si="15"/>
        <v>-0.75153715879290184</v>
      </c>
      <c r="AI45" s="1">
        <v>0.998</v>
      </c>
      <c r="AJ45" s="16">
        <f t="shared" si="16"/>
        <v>99800</v>
      </c>
      <c r="AK45" s="16">
        <f t="shared" si="3"/>
        <v>6.5421085959110531E-2</v>
      </c>
      <c r="AL45" s="16">
        <f t="shared" si="17"/>
        <v>8.8619344902415615E-4</v>
      </c>
      <c r="AM45" s="16">
        <f t="shared" si="18"/>
        <v>-1258.0498221822004</v>
      </c>
      <c r="AN45" s="16">
        <f t="shared" si="19"/>
        <v>-0.70441840489828456</v>
      </c>
    </row>
    <row r="46" spans="6:40" x14ac:dyDescent="0.25">
      <c r="F46" s="1">
        <v>-138</v>
      </c>
      <c r="H46" s="1">
        <v>0.94</v>
      </c>
      <c r="I46" s="16">
        <f t="shared" si="4"/>
        <v>94000</v>
      </c>
      <c r="J46" s="16">
        <f t="shared" si="0"/>
        <v>6.5096234934087824E-2</v>
      </c>
      <c r="K46" s="16">
        <f t="shared" si="5"/>
        <v>8.8220692717367775E-4</v>
      </c>
      <c r="L46" s="16">
        <f t="shared" si="6"/>
        <v>-841.16490289074522</v>
      </c>
      <c r="M46" s="16">
        <f t="shared" si="7"/>
        <v>-1.0487918886557055</v>
      </c>
      <c r="Q46" s="1">
        <v>1.0169999999999999</v>
      </c>
      <c r="R46" s="16">
        <f t="shared" si="8"/>
        <v>101699.99999999999</v>
      </c>
      <c r="S46" s="16">
        <f t="shared" si="1"/>
        <v>6.5096234934087824E-2</v>
      </c>
      <c r="T46" s="16">
        <f t="shared" si="9"/>
        <v>8.8220692717367775E-4</v>
      </c>
      <c r="U46" s="16">
        <f t="shared" si="10"/>
        <v>-1072.3027952767197</v>
      </c>
      <c r="V46" s="16">
        <f t="shared" si="11"/>
        <v>-0.82272183851391933</v>
      </c>
      <c r="Z46" s="1">
        <v>0.95299999999999996</v>
      </c>
      <c r="AA46" s="16">
        <f t="shared" si="12"/>
        <v>95300</v>
      </c>
      <c r="AB46" s="16">
        <f t="shared" si="2"/>
        <v>6.5096234934087824E-2</v>
      </c>
      <c r="AC46" s="16">
        <f t="shared" si="13"/>
        <v>8.8220692717367775E-4</v>
      </c>
      <c r="AD46" s="16">
        <f t="shared" si="14"/>
        <v>-1206.8926245753705</v>
      </c>
      <c r="AE46" s="16">
        <f t="shared" si="15"/>
        <v>-0.73097383247666359</v>
      </c>
      <c r="AI46" s="1">
        <v>1.0109999999999999</v>
      </c>
      <c r="AJ46" s="16">
        <f t="shared" si="16"/>
        <v>101099.99999999999</v>
      </c>
      <c r="AK46" s="16">
        <f t="shared" si="3"/>
        <v>6.5096234934087824E-2</v>
      </c>
      <c r="AL46" s="16">
        <f t="shared" si="17"/>
        <v>8.8220692717367775E-4</v>
      </c>
      <c r="AM46" s="16">
        <f t="shared" si="18"/>
        <v>-1287.6340325828039</v>
      </c>
      <c r="AN46" s="16">
        <f t="shared" si="19"/>
        <v>-0.6851379389251625</v>
      </c>
    </row>
    <row r="47" spans="6:40" x14ac:dyDescent="0.25">
      <c r="F47" s="1">
        <v>-137</v>
      </c>
      <c r="H47" s="1">
        <v>0.93700000000000006</v>
      </c>
      <c r="I47" s="16">
        <f t="shared" si="4"/>
        <v>93700</v>
      </c>
      <c r="J47" s="16">
        <f t="shared" si="0"/>
        <v>6.4763639553001462E-2</v>
      </c>
      <c r="K47" s="16">
        <f t="shared" si="5"/>
        <v>8.7812536777586998E-4</v>
      </c>
      <c r="L47" s="16">
        <f t="shared" si="6"/>
        <v>-860.31265323285083</v>
      </c>
      <c r="M47" s="16">
        <f t="shared" si="7"/>
        <v>-1.0207049314875043</v>
      </c>
      <c r="Q47" s="1">
        <v>1.0149999999999999</v>
      </c>
      <c r="R47" s="16">
        <f t="shared" si="8"/>
        <v>101499.99999999999</v>
      </c>
      <c r="S47" s="16">
        <f t="shared" si="1"/>
        <v>6.4763639553001462E-2</v>
      </c>
      <c r="T47" s="16">
        <f t="shared" si="9"/>
        <v>8.7812536777586998E-4</v>
      </c>
      <c r="U47" s="16">
        <f t="shared" si="10"/>
        <v>-1096.7877396917802</v>
      </c>
      <c r="V47" s="16">
        <f t="shared" si="11"/>
        <v>-0.80063382913328451</v>
      </c>
      <c r="Z47" s="1">
        <v>0.94499999999999995</v>
      </c>
      <c r="AA47" s="16">
        <f t="shared" si="12"/>
        <v>94500</v>
      </c>
      <c r="AB47" s="16">
        <f t="shared" si="2"/>
        <v>6.4763639553001462E-2</v>
      </c>
      <c r="AC47" s="16">
        <f t="shared" si="13"/>
        <v>8.7812536777586998E-4</v>
      </c>
      <c r="AD47" s="16">
        <f t="shared" si="14"/>
        <v>-1234.5308305351996</v>
      </c>
      <c r="AE47" s="16">
        <f t="shared" si="15"/>
        <v>-0.71130290638037852</v>
      </c>
      <c r="AI47" s="1">
        <v>1.036</v>
      </c>
      <c r="AJ47" s="16">
        <f t="shared" si="16"/>
        <v>103600</v>
      </c>
      <c r="AK47" s="16">
        <f t="shared" si="3"/>
        <v>6.4763639553001462E-2</v>
      </c>
      <c r="AL47" s="16">
        <f t="shared" si="17"/>
        <v>8.7812536777586998E-4</v>
      </c>
      <c r="AM47" s="16">
        <f t="shared" si="18"/>
        <v>-1317.1236450869219</v>
      </c>
      <c r="AN47" s="16">
        <f t="shared" si="19"/>
        <v>-0.66669926627725162</v>
      </c>
    </row>
    <row r="48" spans="6:40" x14ac:dyDescent="0.25">
      <c r="F48" s="1">
        <v>-136</v>
      </c>
      <c r="H48" s="1">
        <v>0.93899999999999995</v>
      </c>
      <c r="I48" s="16">
        <f t="shared" si="4"/>
        <v>93900</v>
      </c>
      <c r="J48" s="16">
        <f t="shared" si="0"/>
        <v>6.4423317953994239E-2</v>
      </c>
      <c r="K48" s="16">
        <f t="shared" si="5"/>
        <v>8.7394899341923309E-4</v>
      </c>
      <c r="L48" s="16">
        <f t="shared" si="6"/>
        <v>-879.39338756244797</v>
      </c>
      <c r="M48" s="16">
        <f t="shared" si="7"/>
        <v>-0.99380892076263405</v>
      </c>
      <c r="Q48" s="1">
        <v>1.014</v>
      </c>
      <c r="R48" s="16">
        <f t="shared" si="8"/>
        <v>101400</v>
      </c>
      <c r="S48" s="16">
        <f t="shared" si="1"/>
        <v>6.4423317953994239E-2</v>
      </c>
      <c r="T48" s="16">
        <f t="shared" si="9"/>
        <v>8.7394899341923309E-4</v>
      </c>
      <c r="U48" s="16">
        <f t="shared" si="10"/>
        <v>-1121.1899030862701</v>
      </c>
      <c r="V48" s="16">
        <f t="shared" si="11"/>
        <v>-0.77948346753171482</v>
      </c>
      <c r="Z48" s="1">
        <v>0.93</v>
      </c>
      <c r="AA48" s="16">
        <f t="shared" si="12"/>
        <v>93000</v>
      </c>
      <c r="AB48" s="16">
        <f t="shared" si="2"/>
        <v>6.4423317953994239E-2</v>
      </c>
      <c r="AC48" s="16">
        <f t="shared" si="13"/>
        <v>8.7394899341923309E-4</v>
      </c>
      <c r="AD48" s="16">
        <f t="shared" si="14"/>
        <v>-1262.0819454211148</v>
      </c>
      <c r="AE48" s="16">
        <f t="shared" si="15"/>
        <v>-0.69246612439862243</v>
      </c>
      <c r="AI48" s="1">
        <v>1.048</v>
      </c>
      <c r="AJ48" s="16">
        <f t="shared" si="16"/>
        <v>104800</v>
      </c>
      <c r="AK48" s="16">
        <f t="shared" si="3"/>
        <v>6.4423317953994239E-2</v>
      </c>
      <c r="AL48" s="16">
        <f t="shared" si="17"/>
        <v>8.7394899341923309E-4</v>
      </c>
      <c r="AM48" s="16">
        <f t="shared" si="18"/>
        <v>-1346.5061262731424</v>
      </c>
      <c r="AN48" s="16">
        <f t="shared" si="19"/>
        <v>-0.64904940004851508</v>
      </c>
    </row>
    <row r="49" spans="6:40" x14ac:dyDescent="0.25">
      <c r="F49" s="1">
        <v>-135</v>
      </c>
      <c r="H49" s="1">
        <v>0.94099999999999995</v>
      </c>
      <c r="I49" s="16">
        <f t="shared" si="4"/>
        <v>94100</v>
      </c>
      <c r="J49" s="16">
        <f t="shared" si="0"/>
        <v>6.407529011187621E-2</v>
      </c>
      <c r="K49" s="16">
        <f t="shared" si="5"/>
        <v>8.6967804923156634E-4</v>
      </c>
      <c r="L49" s="16">
        <f t="shared" si="6"/>
        <v>-898.40020488890684</v>
      </c>
      <c r="M49" s="16">
        <f t="shared" si="7"/>
        <v>-0.96802966484085762</v>
      </c>
      <c r="Q49" s="1">
        <v>1.0109999999999999</v>
      </c>
      <c r="R49" s="16">
        <f t="shared" si="8"/>
        <v>101099.99999999999</v>
      </c>
      <c r="S49" s="16">
        <f t="shared" si="1"/>
        <v>6.407529011187621E-2</v>
      </c>
      <c r="T49" s="16">
        <f t="shared" si="9"/>
        <v>8.6967804923156634E-4</v>
      </c>
      <c r="U49" s="16">
        <f t="shared" si="10"/>
        <v>-1145.5027678086515</v>
      </c>
      <c r="V49" s="16">
        <f t="shared" si="11"/>
        <v>-0.75921077946870585</v>
      </c>
      <c r="Z49" s="1">
        <v>0.91600000000000004</v>
      </c>
      <c r="AA49" s="16">
        <f t="shared" si="12"/>
        <v>91600</v>
      </c>
      <c r="AB49" s="16">
        <f t="shared" si="2"/>
        <v>6.407529011187621E-2</v>
      </c>
      <c r="AC49" s="16">
        <f t="shared" si="13"/>
        <v>8.6967804923156634E-4</v>
      </c>
      <c r="AD49" s="16">
        <f t="shared" si="14"/>
        <v>-1289.5423276920317</v>
      </c>
      <c r="AE49" s="16">
        <f t="shared" si="15"/>
        <v>-0.67440830018203379</v>
      </c>
      <c r="AI49" s="1">
        <v>1.0609999999999999</v>
      </c>
      <c r="AJ49" s="16">
        <f t="shared" si="16"/>
        <v>106100</v>
      </c>
      <c r="AK49" s="16">
        <f t="shared" si="3"/>
        <v>6.407529011187621E-2</v>
      </c>
      <c r="AL49" s="16">
        <f t="shared" si="17"/>
        <v>8.6967804923156634E-4</v>
      </c>
      <c r="AM49" s="16">
        <f t="shared" si="18"/>
        <v>-1375.7790565169862</v>
      </c>
      <c r="AN49" s="16">
        <f t="shared" si="19"/>
        <v>-0.63213496753853859</v>
      </c>
    </row>
    <row r="50" spans="6:40" x14ac:dyDescent="0.25">
      <c r="F50" s="1">
        <v>-134</v>
      </c>
      <c r="H50" s="1">
        <v>0.94399999999999995</v>
      </c>
      <c r="I50" s="16">
        <f t="shared" si="4"/>
        <v>94400</v>
      </c>
      <c r="J50" s="16">
        <f t="shared" si="0"/>
        <v>6.3719577930623272E-2</v>
      </c>
      <c r="K50" s="16">
        <f t="shared" si="5"/>
        <v>8.6531280401509509E-4</v>
      </c>
      <c r="L50" s="16">
        <f t="shared" si="6"/>
        <v>-917.32801804121084</v>
      </c>
      <c r="M50" s="16">
        <f t="shared" si="7"/>
        <v>-0.94329703987763847</v>
      </c>
      <c r="Q50" s="1">
        <v>1.006</v>
      </c>
      <c r="R50" s="16">
        <f t="shared" si="8"/>
        <v>100600</v>
      </c>
      <c r="S50" s="16">
        <f t="shared" si="1"/>
        <v>6.3719577930623272E-2</v>
      </c>
      <c r="T50" s="16">
        <f t="shared" si="9"/>
        <v>8.6531280401509509E-4</v>
      </c>
      <c r="U50" s="16">
        <f t="shared" si="10"/>
        <v>-1169.7208245162819</v>
      </c>
      <c r="V50" s="16">
        <f t="shared" si="11"/>
        <v>-0.73976010846257312</v>
      </c>
      <c r="Z50" s="1">
        <v>0.90500000000000003</v>
      </c>
      <c r="AA50" s="16">
        <f t="shared" si="12"/>
        <v>90500</v>
      </c>
      <c r="AB50" s="16">
        <f t="shared" si="2"/>
        <v>6.3719577930623272E-2</v>
      </c>
      <c r="AC50" s="16">
        <f t="shared" si="13"/>
        <v>8.6531280401509509E-4</v>
      </c>
      <c r="AD50" s="16">
        <f t="shared" si="14"/>
        <v>-1316.9047002126413</v>
      </c>
      <c r="AE50" s="16">
        <f t="shared" si="15"/>
        <v>-0.65708080765098087</v>
      </c>
      <c r="AI50" s="1">
        <v>1.06</v>
      </c>
      <c r="AJ50" s="16">
        <f t="shared" si="16"/>
        <v>106000</v>
      </c>
      <c r="AK50" s="16">
        <f t="shared" si="3"/>
        <v>6.3719577930623272E-2</v>
      </c>
      <c r="AL50" s="16">
        <f t="shared" si="17"/>
        <v>8.6531280401509509E-4</v>
      </c>
      <c r="AM50" s="16">
        <f t="shared" si="18"/>
        <v>-1404.9339143452546</v>
      </c>
      <c r="AN50" s="16">
        <f t="shared" si="19"/>
        <v>-0.61590996927308095</v>
      </c>
    </row>
    <row r="51" spans="6:40" x14ac:dyDescent="0.25">
      <c r="F51" s="1">
        <v>-133</v>
      </c>
      <c r="H51" s="1">
        <v>0.95099999999999996</v>
      </c>
      <c r="I51" s="16">
        <f t="shared" si="4"/>
        <v>95100</v>
      </c>
      <c r="J51" s="16">
        <f t="shared" si="0"/>
        <v>6.3356205336927041E-2</v>
      </c>
      <c r="K51" s="16">
        <f t="shared" si="5"/>
        <v>8.6085355139450153E-4</v>
      </c>
      <c r="L51" s="16">
        <f t="shared" si="6"/>
        <v>-936.17105585658123</v>
      </c>
      <c r="M51" s="16">
        <f t="shared" si="7"/>
        <v>-0.91954728359640925</v>
      </c>
      <c r="Q51" s="1">
        <v>0.99299999999999999</v>
      </c>
      <c r="R51" s="16">
        <f t="shared" si="8"/>
        <v>99300</v>
      </c>
      <c r="S51" s="16">
        <f t="shared" si="1"/>
        <v>6.3356205336927041E-2</v>
      </c>
      <c r="T51" s="16">
        <f t="shared" si="9"/>
        <v>8.6085355139450153E-4</v>
      </c>
      <c r="U51" s="16">
        <f t="shared" si="10"/>
        <v>-1193.8383447098731</v>
      </c>
      <c r="V51" s="16">
        <f t="shared" si="11"/>
        <v>-0.72108050073036178</v>
      </c>
      <c r="Z51" s="1">
        <v>0.90100000000000002</v>
      </c>
      <c r="AA51" s="16">
        <f t="shared" si="12"/>
        <v>90100</v>
      </c>
      <c r="AB51" s="16">
        <f t="shared" si="2"/>
        <v>6.3356205336927041E-2</v>
      </c>
      <c r="AC51" s="16">
        <f t="shared" si="13"/>
        <v>8.6085355139450153E-4</v>
      </c>
      <c r="AD51" s="16">
        <f t="shared" si="14"/>
        <v>-1344.1605020284517</v>
      </c>
      <c r="AE51" s="16">
        <f t="shared" si="15"/>
        <v>-0.64043955323445445</v>
      </c>
      <c r="AI51" s="1">
        <v>1.07</v>
      </c>
      <c r="AJ51" s="16">
        <f t="shared" si="16"/>
        <v>107000</v>
      </c>
      <c r="AK51" s="16">
        <f t="shared" si="3"/>
        <v>6.3356205336927041E-2</v>
      </c>
      <c r="AL51" s="16">
        <f t="shared" si="17"/>
        <v>8.6085355139450153E-4</v>
      </c>
      <c r="AM51" s="16">
        <f t="shared" si="18"/>
        <v>-1433.9686176602163</v>
      </c>
      <c r="AN51" s="16">
        <f t="shared" si="19"/>
        <v>-0.60032942199191397</v>
      </c>
    </row>
    <row r="52" spans="6:40" x14ac:dyDescent="0.25">
      <c r="F52" s="1">
        <v>-132</v>
      </c>
      <c r="H52" s="1">
        <v>0.95499999999999996</v>
      </c>
      <c r="I52" s="16">
        <f t="shared" si="4"/>
        <v>95500</v>
      </c>
      <c r="J52" s="16">
        <f t="shared" si="0"/>
        <v>6.2985198374666762E-2</v>
      </c>
      <c r="K52" s="16">
        <f t="shared" si="5"/>
        <v>8.5630061097626887E-4</v>
      </c>
      <c r="L52" s="16">
        <f t="shared" si="6"/>
        <v>-954.92188587252394</v>
      </c>
      <c r="M52" s="16">
        <f t="shared" si="7"/>
        <v>-0.89672320180813159</v>
      </c>
      <c r="Q52" s="1">
        <v>0.98099999999999998</v>
      </c>
      <c r="R52" s="16">
        <f t="shared" si="8"/>
        <v>98100</v>
      </c>
      <c r="S52" s="16">
        <f t="shared" si="1"/>
        <v>6.2985198374666762E-2</v>
      </c>
      <c r="T52" s="16">
        <f t="shared" si="9"/>
        <v>8.5630061097626887E-4</v>
      </c>
      <c r="U52" s="16">
        <f t="shared" si="10"/>
        <v>-1217.8521658467489</v>
      </c>
      <c r="V52" s="16">
        <f t="shared" si="11"/>
        <v>-0.703123609737065</v>
      </c>
      <c r="Z52" s="1">
        <v>0.9</v>
      </c>
      <c r="AA52" s="16">
        <f t="shared" si="12"/>
        <v>90000</v>
      </c>
      <c r="AB52" s="16">
        <f t="shared" si="2"/>
        <v>6.2985198374666762E-2</v>
      </c>
      <c r="AC52" s="16">
        <f t="shared" si="13"/>
        <v>8.5630061097626887E-4</v>
      </c>
      <c r="AD52" s="16">
        <f t="shared" si="14"/>
        <v>-1371.2988634145754</v>
      </c>
      <c r="AE52" s="16">
        <f t="shared" si="15"/>
        <v>-0.6244449213966784</v>
      </c>
      <c r="AI52" s="1">
        <v>1.085</v>
      </c>
      <c r="AJ52" s="16">
        <f t="shared" si="16"/>
        <v>108500</v>
      </c>
      <c r="AK52" s="16">
        <f t="shared" si="3"/>
        <v>6.2985198374666762E-2</v>
      </c>
      <c r="AL52" s="16">
        <f t="shared" si="17"/>
        <v>8.5630061097626887E-4</v>
      </c>
      <c r="AM52" s="16">
        <f t="shared" si="18"/>
        <v>-1462.86963691357</v>
      </c>
      <c r="AN52" s="16">
        <f t="shared" si="19"/>
        <v>-0.58535674633519053</v>
      </c>
    </row>
    <row r="53" spans="6:40" x14ac:dyDescent="0.25">
      <c r="F53" s="1">
        <v>-131</v>
      </c>
      <c r="H53" s="1">
        <v>0.96199999999999997</v>
      </c>
      <c r="I53" s="16">
        <f t="shared" si="4"/>
        <v>96200</v>
      </c>
      <c r="J53" s="16">
        <f t="shared" si="0"/>
        <v>6.2606585300165635E-2</v>
      </c>
      <c r="K53" s="16">
        <f t="shared" si="5"/>
        <v>8.516543295176525E-4</v>
      </c>
      <c r="L53" s="16">
        <f t="shared" si="6"/>
        <v>-973.57601349251718</v>
      </c>
      <c r="M53" s="16">
        <f t="shared" si="7"/>
        <v>-0.87476921957280562</v>
      </c>
      <c r="Q53" s="1">
        <v>0.97</v>
      </c>
      <c r="R53" s="16">
        <f t="shared" si="8"/>
        <v>97000</v>
      </c>
      <c r="S53" s="16">
        <f t="shared" si="1"/>
        <v>6.2606585300165635E-2</v>
      </c>
      <c r="T53" s="16">
        <f t="shared" si="9"/>
        <v>8.516543295176525E-4</v>
      </c>
      <c r="U53" s="16">
        <f t="shared" si="10"/>
        <v>-1241.7548590674151</v>
      </c>
      <c r="V53" s="16">
        <f t="shared" si="11"/>
        <v>-0.68584739032731745</v>
      </c>
      <c r="Z53" s="1">
        <v>0.89500000000000002</v>
      </c>
      <c r="AA53" s="16">
        <f t="shared" si="12"/>
        <v>89500</v>
      </c>
      <c r="AB53" s="16">
        <f t="shared" si="2"/>
        <v>6.2606585300165635E-2</v>
      </c>
      <c r="AC53" s="16">
        <f t="shared" si="13"/>
        <v>8.516543295176525E-4</v>
      </c>
      <c r="AD53" s="16">
        <f t="shared" si="14"/>
        <v>-1398.3102102968903</v>
      </c>
      <c r="AE53" s="16">
        <f t="shared" si="15"/>
        <v>-0.60905965160393749</v>
      </c>
      <c r="AI53" s="1">
        <v>1.095</v>
      </c>
      <c r="AJ53" s="16">
        <f t="shared" si="16"/>
        <v>109500</v>
      </c>
      <c r="AK53" s="16">
        <f t="shared" si="3"/>
        <v>6.2606585300165635E-2</v>
      </c>
      <c r="AL53" s="16">
        <f t="shared" si="17"/>
        <v>8.516543295176525E-4</v>
      </c>
      <c r="AM53" s="16">
        <f t="shared" si="18"/>
        <v>-1491.6255179567188</v>
      </c>
      <c r="AN53" s="16">
        <f t="shared" si="19"/>
        <v>-0.57095720022561602</v>
      </c>
    </row>
    <row r="54" spans="6:40" x14ac:dyDescent="0.25">
      <c r="F54" s="1">
        <v>-130</v>
      </c>
      <c r="H54" s="1">
        <v>0.96399999999999997</v>
      </c>
      <c r="I54" s="16">
        <f t="shared" si="4"/>
        <v>96400</v>
      </c>
      <c r="J54" s="16">
        <f t="shared" si="0"/>
        <v>6.2220396678087118E-2</v>
      </c>
      <c r="K54" s="16">
        <f t="shared" si="5"/>
        <v>8.4691508210350472E-4</v>
      </c>
      <c r="L54" s="16">
        <f t="shared" si="6"/>
        <v>-992.12592563174212</v>
      </c>
      <c r="M54" s="16">
        <f t="shared" si="7"/>
        <v>-0.85363668081168875</v>
      </c>
      <c r="Q54" s="1">
        <v>0.95899999999999996</v>
      </c>
      <c r="R54" s="16">
        <f t="shared" si="8"/>
        <v>95900</v>
      </c>
      <c r="S54" s="16">
        <f t="shared" si="1"/>
        <v>6.2220396678087118E-2</v>
      </c>
      <c r="T54" s="16">
        <f t="shared" si="9"/>
        <v>8.4691508210350472E-4</v>
      </c>
      <c r="U54" s="16">
        <f t="shared" si="10"/>
        <v>-1265.5386569412872</v>
      </c>
      <c r="V54" s="16">
        <f t="shared" si="11"/>
        <v>-0.66921312712045911</v>
      </c>
      <c r="Z54" s="1">
        <v>0.89</v>
      </c>
      <c r="AA54" s="16">
        <f t="shared" si="12"/>
        <v>89000</v>
      </c>
      <c r="AB54" s="16">
        <f t="shared" si="2"/>
        <v>6.2220396678087118E-2</v>
      </c>
      <c r="AC54" s="16">
        <f t="shared" si="13"/>
        <v>8.4691508210350472E-4</v>
      </c>
      <c r="AD54" s="16">
        <f t="shared" si="14"/>
        <v>-1425.187900199656</v>
      </c>
      <c r="AE54" s="16">
        <f t="shared" si="15"/>
        <v>-0.59424801598782828</v>
      </c>
      <c r="AI54" s="1">
        <v>1.101</v>
      </c>
      <c r="AJ54" s="16">
        <f t="shared" si="16"/>
        <v>110100</v>
      </c>
      <c r="AK54" s="16">
        <f t="shared" si="3"/>
        <v>6.2220396678087118E-2</v>
      </c>
      <c r="AL54" s="16">
        <f t="shared" si="17"/>
        <v>8.4691508210350472E-4</v>
      </c>
      <c r="AM54" s="16">
        <f t="shared" si="18"/>
        <v>-1520.2290956116947</v>
      </c>
      <c r="AN54" s="16">
        <f t="shared" si="19"/>
        <v>-0.55709700896280467</v>
      </c>
    </row>
    <row r="55" spans="6:40" x14ac:dyDescent="0.25">
      <c r="F55" s="1">
        <v>-129</v>
      </c>
      <c r="H55" s="1">
        <v>0.97</v>
      </c>
      <c r="I55" s="16">
        <f t="shared" si="4"/>
        <v>97000</v>
      </c>
      <c r="J55" s="16">
        <f t="shared" si="0"/>
        <v>6.1826665477818656E-2</v>
      </c>
      <c r="K55" s="16">
        <f t="shared" si="5"/>
        <v>8.4208327332908092E-4</v>
      </c>
      <c r="L55" s="16">
        <f t="shared" si="6"/>
        <v>-1010.5677064888288</v>
      </c>
      <c r="M55" s="16">
        <f t="shared" si="7"/>
        <v>-0.83327744189932684</v>
      </c>
      <c r="Q55" s="1">
        <v>0.95899999999999996</v>
      </c>
      <c r="R55" s="16">
        <f t="shared" si="8"/>
        <v>95900</v>
      </c>
      <c r="S55" s="16">
        <f t="shared" si="1"/>
        <v>6.1826665477818656E-2</v>
      </c>
      <c r="T55" s="16">
        <f t="shared" si="9"/>
        <v>8.4208327332908092E-4</v>
      </c>
      <c r="U55" s="16">
        <f t="shared" si="10"/>
        <v>-1289.195945437541</v>
      </c>
      <c r="V55" s="16">
        <f t="shared" si="11"/>
        <v>-0.65318486015194976</v>
      </c>
      <c r="Z55" s="1">
        <v>0.88200000000000001</v>
      </c>
      <c r="AA55" s="16">
        <f t="shared" si="12"/>
        <v>88200</v>
      </c>
      <c r="AB55" s="16">
        <f t="shared" si="2"/>
        <v>6.1826665477818656E-2</v>
      </c>
      <c r="AC55" s="16">
        <f t="shared" si="13"/>
        <v>8.4208327332908092E-4</v>
      </c>
      <c r="AD55" s="16">
        <f t="shared" si="14"/>
        <v>-1451.9231288898632</v>
      </c>
      <c r="AE55" s="16">
        <f t="shared" si="15"/>
        <v>-0.57997786285899011</v>
      </c>
      <c r="AI55" s="1">
        <v>1.107</v>
      </c>
      <c r="AJ55" s="16">
        <f t="shared" si="16"/>
        <v>110700</v>
      </c>
      <c r="AK55" s="16">
        <f t="shared" si="3"/>
        <v>6.1826665477818656E-2</v>
      </c>
      <c r="AL55" s="16">
        <f t="shared" si="17"/>
        <v>8.4208327332908092E-4</v>
      </c>
      <c r="AM55" s="16">
        <f t="shared" si="18"/>
        <v>-1548.6725398174776</v>
      </c>
      <c r="AN55" s="16">
        <f t="shared" si="19"/>
        <v>-0.54374520867292364</v>
      </c>
    </row>
    <row r="56" spans="6:40" x14ac:dyDescent="0.25">
      <c r="F56" s="1">
        <v>-128</v>
      </c>
      <c r="H56" s="1">
        <v>0.97099999999999997</v>
      </c>
      <c r="I56" s="16">
        <f t="shared" si="4"/>
        <v>97100</v>
      </c>
      <c r="J56" s="16">
        <f t="shared" si="0"/>
        <v>6.1425427170183393E-2</v>
      </c>
      <c r="K56" s="16">
        <f t="shared" si="5"/>
        <v>8.3715933848687099E-4</v>
      </c>
      <c r="L56" s="16">
        <f t="shared" si="6"/>
        <v>-1028.8928793615783</v>
      </c>
      <c r="M56" s="16">
        <f t="shared" si="7"/>
        <v>-0.81365062902012042</v>
      </c>
      <c r="Q56" s="1">
        <v>0.95699999999999996</v>
      </c>
      <c r="R56" s="16">
        <f t="shared" si="8"/>
        <v>95700</v>
      </c>
      <c r="S56" s="16">
        <f t="shared" si="1"/>
        <v>6.1425427170183393E-2</v>
      </c>
      <c r="T56" s="16">
        <f t="shared" si="9"/>
        <v>8.3715933848687099E-4</v>
      </c>
      <c r="U56" s="16">
        <f t="shared" si="10"/>
        <v>-1312.7132912005929</v>
      </c>
      <c r="V56" s="16">
        <f t="shared" si="11"/>
        <v>-0.63773205017312984</v>
      </c>
      <c r="Z56" s="1">
        <v>0.877</v>
      </c>
      <c r="AA56" s="16">
        <f t="shared" si="12"/>
        <v>87700</v>
      </c>
      <c r="AB56" s="16">
        <f t="shared" si="2"/>
        <v>6.1425427170183393E-2</v>
      </c>
      <c r="AC56" s="16">
        <f t="shared" si="13"/>
        <v>8.3715933848687099E-4</v>
      </c>
      <c r="AD56" s="16">
        <f t="shared" si="14"/>
        <v>-1478.5082560287406</v>
      </c>
      <c r="AE56" s="16">
        <f t="shared" si="15"/>
        <v>-0.56621891360652477</v>
      </c>
      <c r="AI56" s="1">
        <v>1.1080000000000001</v>
      </c>
      <c r="AJ56" s="16">
        <f t="shared" si="16"/>
        <v>110800.00000000001</v>
      </c>
      <c r="AK56" s="16">
        <f t="shared" si="3"/>
        <v>6.1425427170183393E-2</v>
      </c>
      <c r="AL56" s="16">
        <f t="shared" si="17"/>
        <v>8.3715933848687099E-4</v>
      </c>
      <c r="AM56" s="16">
        <f t="shared" si="18"/>
        <v>-1576.9458032807188</v>
      </c>
      <c r="AN56" s="16">
        <f t="shared" si="19"/>
        <v>-0.53087388085578024</v>
      </c>
    </row>
    <row r="57" spans="6:40" x14ac:dyDescent="0.25">
      <c r="F57" s="1">
        <v>-127</v>
      </c>
      <c r="H57" s="1">
        <v>0.97099999999999997</v>
      </c>
      <c r="I57" s="16">
        <f t="shared" si="4"/>
        <v>97100</v>
      </c>
      <c r="J57" s="16">
        <f t="shared" si="0"/>
        <v>6.1016719824312338E-2</v>
      </c>
      <c r="K57" s="16">
        <f t="shared" si="5"/>
        <v>8.3214374475539953E-4</v>
      </c>
      <c r="L57" s="16">
        <f t="shared" si="6"/>
        <v>-1047.0971869197519</v>
      </c>
      <c r="M57" s="16">
        <f t="shared" si="7"/>
        <v>-0.79471490817707058</v>
      </c>
      <c r="Q57" s="1">
        <v>0.96199999999999997</v>
      </c>
      <c r="R57" s="16">
        <f t="shared" si="8"/>
        <v>96200</v>
      </c>
      <c r="S57" s="16">
        <f t="shared" si="1"/>
        <v>6.1016719824312338E-2</v>
      </c>
      <c r="T57" s="16">
        <f t="shared" si="9"/>
        <v>8.3214374475539953E-4</v>
      </c>
      <c r="U57" s="16">
        <f t="shared" si="10"/>
        <v>-1336.0831966465628</v>
      </c>
      <c r="V57" s="16">
        <f t="shared" si="11"/>
        <v>-0.62282329936039793</v>
      </c>
      <c r="Z57" s="1">
        <v>0.872</v>
      </c>
      <c r="AA57" s="16">
        <f t="shared" si="12"/>
        <v>87200</v>
      </c>
      <c r="AB57" s="16">
        <f t="shared" si="2"/>
        <v>6.1016719824312338E-2</v>
      </c>
      <c r="AC57" s="16">
        <f t="shared" si="13"/>
        <v>8.3214374475539953E-4</v>
      </c>
      <c r="AD57" s="16">
        <f t="shared" si="14"/>
        <v>-1504.9323462517211</v>
      </c>
      <c r="AE57" s="16">
        <f t="shared" si="15"/>
        <v>-0.55294428804589713</v>
      </c>
      <c r="AI57" s="1">
        <v>1.113</v>
      </c>
      <c r="AJ57" s="16">
        <f t="shared" si="16"/>
        <v>111300</v>
      </c>
      <c r="AK57" s="16">
        <f t="shared" si="3"/>
        <v>6.1016719824312338E-2</v>
      </c>
      <c r="AL57" s="16">
        <f t="shared" si="17"/>
        <v>8.3214374475539953E-4</v>
      </c>
      <c r="AM57" s="16">
        <f t="shared" si="18"/>
        <v>-1605.0410342631124</v>
      </c>
      <c r="AN57" s="16">
        <f t="shared" si="19"/>
        <v>-0.51845636777594517</v>
      </c>
    </row>
    <row r="58" spans="6:40" x14ac:dyDescent="0.25">
      <c r="F58" s="1">
        <v>-126</v>
      </c>
      <c r="H58" s="1">
        <v>0.97099999999999997</v>
      </c>
      <c r="I58" s="16">
        <f t="shared" si="4"/>
        <v>97100</v>
      </c>
      <c r="J58" s="16">
        <f t="shared" si="0"/>
        <v>6.060058420450281E-2</v>
      </c>
      <c r="K58" s="16">
        <f t="shared" si="5"/>
        <v>8.2703699238785794E-4</v>
      </c>
      <c r="L58" s="16">
        <f t="shared" si="6"/>
        <v>-1065.1742456930983</v>
      </c>
      <c r="M58" s="16">
        <f t="shared" si="7"/>
        <v>-0.7764335231835362</v>
      </c>
      <c r="Q58" s="1">
        <v>0.96499999999999997</v>
      </c>
      <c r="R58" s="16">
        <f t="shared" si="8"/>
        <v>96500</v>
      </c>
      <c r="S58" s="16">
        <f t="shared" si="1"/>
        <v>6.060058420450281E-2</v>
      </c>
      <c r="T58" s="16">
        <f t="shared" si="9"/>
        <v>8.2703699238785794E-4</v>
      </c>
      <c r="U58" s="16">
        <f t="shared" si="10"/>
        <v>-1359.2932614971148</v>
      </c>
      <c r="V58" s="16">
        <f t="shared" si="11"/>
        <v>-0.60843161355553688</v>
      </c>
      <c r="Z58" s="1">
        <v>0.88300000000000001</v>
      </c>
      <c r="AA58" s="16">
        <f t="shared" si="12"/>
        <v>88300</v>
      </c>
      <c r="AB58" s="16">
        <f t="shared" si="2"/>
        <v>6.060058420450281E-2</v>
      </c>
      <c r="AC58" s="16">
        <f t="shared" si="13"/>
        <v>8.2703699238785794E-4</v>
      </c>
      <c r="AD58" s="16">
        <f t="shared" si="14"/>
        <v>-1531.1855743972023</v>
      </c>
      <c r="AE58" s="16">
        <f t="shared" si="15"/>
        <v>-0.54012851624039504</v>
      </c>
      <c r="AI58" s="1">
        <v>1.1120000000000001</v>
      </c>
      <c r="AJ58" s="16">
        <f t="shared" si="16"/>
        <v>111200.00000000001</v>
      </c>
      <c r="AK58" s="16">
        <f t="shared" si="3"/>
        <v>6.060058420450281E-2</v>
      </c>
      <c r="AL58" s="16">
        <f t="shared" si="17"/>
        <v>8.2703699238785794E-4</v>
      </c>
      <c r="AM58" s="16">
        <f t="shared" si="18"/>
        <v>-1632.9455284230696</v>
      </c>
      <c r="AN58" s="16">
        <f t="shared" si="19"/>
        <v>-0.50646943084900387</v>
      </c>
    </row>
    <row r="59" spans="6:40" x14ac:dyDescent="0.25">
      <c r="F59" s="1">
        <v>-125</v>
      </c>
      <c r="H59" s="1">
        <v>0.97099999999999997</v>
      </c>
      <c r="I59" s="16">
        <f t="shared" si="4"/>
        <v>97100</v>
      </c>
      <c r="J59" s="16">
        <f t="shared" si="0"/>
        <v>6.017706386688184E-2</v>
      </c>
      <c r="K59" s="16">
        <f t="shared" si="5"/>
        <v>8.2183961589834273E-4</v>
      </c>
      <c r="L59" s="16">
        <f t="shared" si="6"/>
        <v>-1083.11695109159</v>
      </c>
      <c r="M59" s="16">
        <f t="shared" si="7"/>
        <v>-0.75877273924120014</v>
      </c>
      <c r="Q59" s="1">
        <v>0.97299999999999998</v>
      </c>
      <c r="R59" s="16">
        <f t="shared" si="8"/>
        <v>97300</v>
      </c>
      <c r="S59" s="16">
        <f t="shared" si="1"/>
        <v>6.017706386688184E-2</v>
      </c>
      <c r="T59" s="16">
        <f t="shared" si="9"/>
        <v>8.2183961589834273E-4</v>
      </c>
      <c r="U59" s="16">
        <f t="shared" si="10"/>
        <v>-1382.3352955710131</v>
      </c>
      <c r="V59" s="16">
        <f t="shared" si="11"/>
        <v>-0.59452986444859479</v>
      </c>
      <c r="Z59" s="1">
        <v>0.89600000000000002</v>
      </c>
      <c r="AA59" s="16">
        <f t="shared" si="12"/>
        <v>89600</v>
      </c>
      <c r="AB59" s="16">
        <f t="shared" si="2"/>
        <v>6.017706386688184E-2</v>
      </c>
      <c r="AC59" s="16">
        <f t="shared" si="13"/>
        <v>8.2183961589834273E-4</v>
      </c>
      <c r="AD59" s="16">
        <f t="shared" si="14"/>
        <v>-1557.2493178107572</v>
      </c>
      <c r="AE59" s="16">
        <f t="shared" si="15"/>
        <v>-0.52775082737150747</v>
      </c>
      <c r="AI59" s="1">
        <v>1.121</v>
      </c>
      <c r="AJ59" s="16">
        <f t="shared" si="16"/>
        <v>112100</v>
      </c>
      <c r="AK59" s="16">
        <f t="shared" si="3"/>
        <v>6.017706386688184E-2</v>
      </c>
      <c r="AL59" s="16">
        <f t="shared" si="17"/>
        <v>8.2183961589834273E-4</v>
      </c>
      <c r="AM59" s="16">
        <f t="shared" si="18"/>
        <v>-1660.6513691852547</v>
      </c>
      <c r="AN59" s="16">
        <f t="shared" si="19"/>
        <v>-0.4948899155766523</v>
      </c>
    </row>
    <row r="60" spans="6:40" x14ac:dyDescent="0.25">
      <c r="F60" s="1">
        <v>-124</v>
      </c>
      <c r="H60" s="1">
        <v>0.96899999999999997</v>
      </c>
      <c r="I60" s="16">
        <f t="shared" si="4"/>
        <v>96900</v>
      </c>
      <c r="J60" s="16">
        <f t="shared" si="0"/>
        <v>5.9746205255685809E-2</v>
      </c>
      <c r="K60" s="16">
        <f t="shared" si="5"/>
        <v>8.1655218524338434E-4</v>
      </c>
      <c r="L60" s="16">
        <f t="shared" si="6"/>
        <v>-1100.9179718248922</v>
      </c>
      <c r="M60" s="16">
        <f t="shared" si="7"/>
        <v>-0.74170120403235817</v>
      </c>
      <c r="Q60" s="1">
        <v>0.98899999999999999</v>
      </c>
      <c r="R60" s="16">
        <f t="shared" si="8"/>
        <v>98900</v>
      </c>
      <c r="S60" s="16">
        <f t="shared" si="1"/>
        <v>5.9746205255685809E-2</v>
      </c>
      <c r="T60" s="16">
        <f t="shared" si="9"/>
        <v>8.1655218524338434E-4</v>
      </c>
      <c r="U60" s="16">
        <f t="shared" si="10"/>
        <v>-1405.1971248861914</v>
      </c>
      <c r="V60" s="16">
        <f t="shared" si="11"/>
        <v>-0.58109440361224607</v>
      </c>
      <c r="Z60" s="1">
        <v>0.90600000000000003</v>
      </c>
      <c r="AA60" s="16">
        <f t="shared" si="12"/>
        <v>90600</v>
      </c>
      <c r="AB60" s="16">
        <f t="shared" si="2"/>
        <v>5.9746205255685809E-2</v>
      </c>
      <c r="AC60" s="16">
        <f t="shared" si="13"/>
        <v>8.1655218524338434E-4</v>
      </c>
      <c r="AD60" s="16">
        <f t="shared" si="14"/>
        <v>-1583.1115738255805</v>
      </c>
      <c r="AE60" s="16">
        <f t="shared" si="15"/>
        <v>-0.51578941038892812</v>
      </c>
      <c r="AI60" s="1">
        <v>1.1279999999999999</v>
      </c>
      <c r="AJ60" s="16">
        <f t="shared" si="16"/>
        <v>112799.99999999999</v>
      </c>
      <c r="AK60" s="16">
        <f t="shared" si="3"/>
        <v>5.9746205255685809E-2</v>
      </c>
      <c r="AL60" s="16">
        <f t="shared" si="17"/>
        <v>8.1655218524338434E-4</v>
      </c>
      <c r="AM60" s="16">
        <f t="shared" si="18"/>
        <v>-1688.141900439037</v>
      </c>
      <c r="AN60" s="16">
        <f t="shared" si="19"/>
        <v>-0.48369878446297826</v>
      </c>
    </row>
    <row r="61" spans="6:40" x14ac:dyDescent="0.25">
      <c r="F61" s="1">
        <v>-123</v>
      </c>
      <c r="H61" s="1">
        <v>0.96599999999999997</v>
      </c>
      <c r="I61" s="16">
        <f t="shared" si="4"/>
        <v>96600</v>
      </c>
      <c r="J61" s="16">
        <f t="shared" si="0"/>
        <v>5.9308057798962047E-2</v>
      </c>
      <c r="K61" s="16">
        <f t="shared" si="5"/>
        <v>8.1117530699638266E-4</v>
      </c>
      <c r="L61" s="16">
        <f t="shared" si="6"/>
        <v>-1118.5708455666781</v>
      </c>
      <c r="M61" s="16">
        <f t="shared" si="7"/>
        <v>-0.7251890304591605</v>
      </c>
      <c r="Q61" s="1">
        <v>1.002</v>
      </c>
      <c r="R61" s="16">
        <f t="shared" si="8"/>
        <v>100200</v>
      </c>
      <c r="S61" s="16">
        <f t="shared" si="1"/>
        <v>5.9308057798962047E-2</v>
      </c>
      <c r="T61" s="16">
        <f t="shared" si="9"/>
        <v>8.1117530699638266E-4</v>
      </c>
      <c r="U61" s="16">
        <f t="shared" si="10"/>
        <v>-1427.8644690824299</v>
      </c>
      <c r="V61" s="16">
        <f t="shared" si="11"/>
        <v>-0.56810385338438862</v>
      </c>
      <c r="Z61" s="1">
        <v>0.89900000000000002</v>
      </c>
      <c r="AA61" s="16">
        <f t="shared" si="12"/>
        <v>89900</v>
      </c>
      <c r="AB61" s="16">
        <f t="shared" si="2"/>
        <v>5.9308057798962047E-2</v>
      </c>
      <c r="AC61" s="16">
        <f t="shared" si="13"/>
        <v>8.1117530699638266E-4</v>
      </c>
      <c r="AD61" s="16">
        <f t="shared" si="14"/>
        <v>-1608.7626757234348</v>
      </c>
      <c r="AE61" s="16">
        <f t="shared" si="15"/>
        <v>-0.50422310216241817</v>
      </c>
      <c r="AI61" s="1">
        <v>1.1359999999999999</v>
      </c>
      <c r="AJ61" s="16">
        <f t="shared" si="16"/>
        <v>113599.99999999999</v>
      </c>
      <c r="AK61" s="16">
        <f t="shared" si="3"/>
        <v>5.9308057798962047E-2</v>
      </c>
      <c r="AL61" s="16">
        <f t="shared" si="17"/>
        <v>8.1117530699638266E-4</v>
      </c>
      <c r="AM61" s="16">
        <f t="shared" si="18"/>
        <v>-1715.4063199966783</v>
      </c>
      <c r="AN61" s="16">
        <f t="shared" si="19"/>
        <v>-0.47287648269708682</v>
      </c>
    </row>
    <row r="62" spans="6:40" x14ac:dyDescent="0.25">
      <c r="F62" s="1">
        <v>-122</v>
      </c>
      <c r="H62" s="1">
        <v>0.96799999999999997</v>
      </c>
      <c r="I62" s="16">
        <f t="shared" si="4"/>
        <v>96800</v>
      </c>
      <c r="J62" s="16">
        <f t="shared" si="0"/>
        <v>5.8862674003490899E-2</v>
      </c>
      <c r="K62" s="16">
        <f t="shared" si="5"/>
        <v>8.0570962551247606E-4</v>
      </c>
      <c r="L62" s="16">
        <f t="shared" si="6"/>
        <v>-1136.0684039752903</v>
      </c>
      <c r="M62" s="16">
        <f t="shared" si="7"/>
        <v>-0.70920872607068863</v>
      </c>
      <c r="Q62" s="1">
        <v>1.0129999999999999</v>
      </c>
      <c r="R62" s="16">
        <f t="shared" si="8"/>
        <v>101299.99999999999</v>
      </c>
      <c r="S62" s="16">
        <f t="shared" si="1"/>
        <v>5.8862674003490899E-2</v>
      </c>
      <c r="T62" s="16">
        <f t="shared" si="9"/>
        <v>8.0570962551247606E-4</v>
      </c>
      <c r="U62" s="16">
        <f t="shared" si="10"/>
        <v>-1450.3285918175025</v>
      </c>
      <c r="V62" s="16">
        <f t="shared" si="11"/>
        <v>-0.55553591790036227</v>
      </c>
      <c r="Z62" s="1">
        <v>0.90800000000000003</v>
      </c>
      <c r="AA62" s="16">
        <f t="shared" si="12"/>
        <v>90800</v>
      </c>
      <c r="AB62" s="16">
        <f t="shared" si="2"/>
        <v>5.8862674003490899E-2</v>
      </c>
      <c r="AC62" s="16">
        <f t="shared" si="13"/>
        <v>8.0570962551247606E-4</v>
      </c>
      <c r="AD62" s="16">
        <f t="shared" si="14"/>
        <v>-1634.200517319754</v>
      </c>
      <c r="AE62" s="16">
        <f t="shared" si="15"/>
        <v>-0.49302984362893071</v>
      </c>
      <c r="AI62" s="1">
        <v>1.1439999999999999</v>
      </c>
      <c r="AJ62" s="16">
        <f t="shared" si="16"/>
        <v>114399.99999999999</v>
      </c>
      <c r="AK62" s="16">
        <f t="shared" si="3"/>
        <v>5.8862674003490899E-2</v>
      </c>
      <c r="AL62" s="16">
        <f t="shared" si="17"/>
        <v>8.0570962551247606E-4</v>
      </c>
      <c r="AM62" s="16">
        <f t="shared" si="18"/>
        <v>-1742.4318888500698</v>
      </c>
      <c r="AN62" s="16">
        <f t="shared" si="19"/>
        <v>-0.46240523412608669</v>
      </c>
    </row>
    <row r="63" spans="6:40" x14ac:dyDescent="0.25">
      <c r="F63" s="1">
        <v>-121</v>
      </c>
      <c r="H63" s="1">
        <v>0.97099999999999997</v>
      </c>
      <c r="I63" s="16">
        <f t="shared" si="4"/>
        <v>97100</v>
      </c>
      <c r="J63" s="16">
        <f t="shared" si="0"/>
        <v>5.8410109548721632E-2</v>
      </c>
      <c r="K63" s="16">
        <f t="shared" si="5"/>
        <v>8.0015582408130806E-4</v>
      </c>
      <c r="L63" s="16">
        <f t="shared" si="6"/>
        <v>-1153.3999105172472</v>
      </c>
      <c r="M63" s="16">
        <f t="shared" si="7"/>
        <v>-0.69373667952035356</v>
      </c>
      <c r="Q63" s="1">
        <v>1.0249999999999999</v>
      </c>
      <c r="R63" s="16">
        <f t="shared" si="8"/>
        <v>102499.99999999999</v>
      </c>
      <c r="S63" s="16">
        <f t="shared" si="1"/>
        <v>5.8410109548721632E-2</v>
      </c>
      <c r="T63" s="16">
        <f t="shared" si="9"/>
        <v>8.0015582408130806E-4</v>
      </c>
      <c r="U63" s="16">
        <f t="shared" si="10"/>
        <v>-1472.5800225148837</v>
      </c>
      <c r="V63" s="16">
        <f t="shared" si="11"/>
        <v>-0.54337001171236565</v>
      </c>
      <c r="Z63" s="1">
        <v>0.92900000000000005</v>
      </c>
      <c r="AA63" s="16">
        <f t="shared" si="12"/>
        <v>92900</v>
      </c>
      <c r="AB63" s="16">
        <f t="shared" si="2"/>
        <v>5.8410109548721632E-2</v>
      </c>
      <c r="AC63" s="16">
        <f t="shared" si="13"/>
        <v>8.0015582408130806E-4</v>
      </c>
      <c r="AD63" s="16">
        <f t="shared" si="14"/>
        <v>-1659.4046542964347</v>
      </c>
      <c r="AE63" s="16">
        <f t="shared" si="15"/>
        <v>-0.48219451597269586</v>
      </c>
      <c r="AI63" s="1">
        <v>1.163</v>
      </c>
      <c r="AJ63" s="16">
        <f t="shared" si="16"/>
        <v>116300</v>
      </c>
      <c r="AK63" s="16">
        <f t="shared" si="3"/>
        <v>5.8410109548721632E-2</v>
      </c>
      <c r="AL63" s="16">
        <f t="shared" si="17"/>
        <v>8.0015582408130806E-4</v>
      </c>
      <c r="AM63" s="16">
        <f t="shared" si="18"/>
        <v>-1769.2060607238493</v>
      </c>
      <c r="AN63" s="16">
        <f t="shared" si="19"/>
        <v>-0.45226830375763805</v>
      </c>
    </row>
    <row r="64" spans="6:40" x14ac:dyDescent="0.25">
      <c r="F64" s="1">
        <v>-120</v>
      </c>
      <c r="H64" s="1">
        <v>0.97699999999999998</v>
      </c>
      <c r="I64" s="16">
        <f t="shared" si="4"/>
        <v>97700</v>
      </c>
      <c r="J64" s="16">
        <f t="shared" si="0"/>
        <v>5.7950423379509487E-2</v>
      </c>
      <c r="K64" s="16">
        <f t="shared" si="5"/>
        <v>7.9451462606508266E-4</v>
      </c>
      <c r="L64" s="16">
        <f t="shared" si="6"/>
        <v>-1170.5565316572849</v>
      </c>
      <c r="M64" s="16">
        <f t="shared" si="7"/>
        <v>-0.67874947051057954</v>
      </c>
      <c r="Q64" s="1">
        <v>1.038</v>
      </c>
      <c r="R64" s="16">
        <f t="shared" si="8"/>
        <v>103800</v>
      </c>
      <c r="S64" s="16">
        <f t="shared" si="1"/>
        <v>5.7950423379509487E-2</v>
      </c>
      <c r="T64" s="16">
        <f t="shared" si="9"/>
        <v>7.9451462606508266E-4</v>
      </c>
      <c r="U64" s="16">
        <f t="shared" si="10"/>
        <v>-1494.607370934476</v>
      </c>
      <c r="V64" s="16">
        <f t="shared" si="11"/>
        <v>-0.5315875202517748</v>
      </c>
      <c r="Z64" s="1">
        <v>0.95</v>
      </c>
      <c r="AA64" s="16">
        <f t="shared" si="12"/>
        <v>95000</v>
      </c>
      <c r="AB64" s="16">
        <f t="shared" si="2"/>
        <v>5.7950423379509487E-2</v>
      </c>
      <c r="AC64" s="16">
        <f t="shared" si="13"/>
        <v>7.9451462606508266E-4</v>
      </c>
      <c r="AD64" s="16">
        <f t="shared" si="14"/>
        <v>-1684.3560607779248</v>
      </c>
      <c r="AE64" s="16">
        <f t="shared" si="15"/>
        <v>-0.47170229891780352</v>
      </c>
      <c r="AI64" s="1">
        <v>1.165</v>
      </c>
      <c r="AJ64" s="16">
        <f t="shared" si="16"/>
        <v>116500</v>
      </c>
      <c r="AK64" s="16">
        <f t="shared" si="3"/>
        <v>5.7950423379509487E-2</v>
      </c>
      <c r="AL64" s="16">
        <f t="shared" si="17"/>
        <v>7.9451462606508266E-4</v>
      </c>
      <c r="AM64" s="16">
        <f t="shared" si="18"/>
        <v>-1795.709659133023</v>
      </c>
      <c r="AN64" s="16">
        <f t="shared" si="19"/>
        <v>-0.44245160793347743</v>
      </c>
    </row>
    <row r="65" spans="6:40" x14ac:dyDescent="0.25">
      <c r="F65" s="1">
        <v>-119</v>
      </c>
      <c r="H65" s="1">
        <v>0.98</v>
      </c>
      <c r="I65" s="16">
        <f t="shared" si="4"/>
        <v>98000</v>
      </c>
      <c r="J65" s="16">
        <f t="shared" si="0"/>
        <v>5.7483677797437092E-2</v>
      </c>
      <c r="K65" s="16">
        <f t="shared" si="5"/>
        <v>7.8878679601924616E-4</v>
      </c>
      <c r="L65" s="16">
        <f t="shared" si="6"/>
        <v>-1187.5280288724639</v>
      </c>
      <c r="M65" s="16">
        <f t="shared" si="7"/>
        <v>-0.66422583454150952</v>
      </c>
      <c r="Q65" s="1">
        <v>1.0489999999999999</v>
      </c>
      <c r="R65" s="16">
        <f t="shared" si="8"/>
        <v>104900</v>
      </c>
      <c r="S65" s="16">
        <f t="shared" si="1"/>
        <v>5.7483677797437092E-2</v>
      </c>
      <c r="T65" s="16">
        <f t="shared" si="9"/>
        <v>7.8878679601924616E-4</v>
      </c>
      <c r="U65" s="16">
        <f t="shared" si="10"/>
        <v>-1516.3989472657383</v>
      </c>
      <c r="V65" s="16">
        <f t="shared" si="11"/>
        <v>-0.52017102586461816</v>
      </c>
      <c r="Z65" s="1">
        <v>0.95199999999999996</v>
      </c>
      <c r="AA65" s="16">
        <f t="shared" si="12"/>
        <v>95200</v>
      </c>
      <c r="AB65" s="16">
        <f t="shared" si="2"/>
        <v>5.7483677797437092E-2</v>
      </c>
      <c r="AC65" s="16">
        <f t="shared" si="13"/>
        <v>7.8878679601924616E-4</v>
      </c>
      <c r="AD65" s="16">
        <f t="shared" si="14"/>
        <v>-1709.0419709370453</v>
      </c>
      <c r="AE65" s="16">
        <f t="shared" si="15"/>
        <v>-0.46153740483433808</v>
      </c>
      <c r="AI65" s="1">
        <v>1.167</v>
      </c>
      <c r="AJ65" s="16">
        <f t="shared" si="16"/>
        <v>116700</v>
      </c>
      <c r="AK65" s="16">
        <f t="shared" si="3"/>
        <v>5.7483677797437092E-2</v>
      </c>
      <c r="AL65" s="16">
        <f t="shared" si="17"/>
        <v>7.8878679601924616E-4</v>
      </c>
      <c r="AM65" s="16">
        <f t="shared" si="18"/>
        <v>-1821.9390858708255</v>
      </c>
      <c r="AN65" s="16">
        <f t="shared" si="19"/>
        <v>-0.43293807248348953</v>
      </c>
    </row>
    <row r="66" spans="6:40" x14ac:dyDescent="0.25">
      <c r="F66" s="1">
        <v>-118</v>
      </c>
      <c r="H66" s="1">
        <v>0.98499999999999999</v>
      </c>
      <c r="I66" s="16">
        <f t="shared" si="4"/>
        <v>98500</v>
      </c>
      <c r="J66" s="16">
        <f t="shared" si="0"/>
        <v>5.700993855049756E-2</v>
      </c>
      <c r="K66" s="16">
        <f t="shared" si="5"/>
        <v>7.8297314079306499E-4</v>
      </c>
      <c r="L66" s="16">
        <f t="shared" si="6"/>
        <v>-1204.3073987187365</v>
      </c>
      <c r="M66" s="16">
        <f t="shared" si="7"/>
        <v>-0.65014392639792018</v>
      </c>
      <c r="Q66" s="1">
        <v>1.06</v>
      </c>
      <c r="R66" s="16">
        <f t="shared" si="8"/>
        <v>106000</v>
      </c>
      <c r="S66" s="16">
        <f t="shared" si="1"/>
        <v>5.700993855049756E-2</v>
      </c>
      <c r="T66" s="16">
        <f t="shared" si="9"/>
        <v>7.8297314079306499E-4</v>
      </c>
      <c r="U66" s="16">
        <f t="shared" si="10"/>
        <v>-1537.9445395578884</v>
      </c>
      <c r="V66" s="16">
        <f t="shared" si="11"/>
        <v>-0.50910362542601539</v>
      </c>
      <c r="Z66" s="1">
        <v>0.96</v>
      </c>
      <c r="AA66" s="16">
        <f t="shared" si="12"/>
        <v>96000</v>
      </c>
      <c r="AB66" s="16">
        <f t="shared" si="2"/>
        <v>5.700993855049756E-2</v>
      </c>
      <c r="AC66" s="16">
        <f t="shared" si="13"/>
        <v>7.8297314079306499E-4</v>
      </c>
      <c r="AD66" s="16">
        <f t="shared" si="14"/>
        <v>-1733.4605356940535</v>
      </c>
      <c r="AE66" s="16">
        <f t="shared" si="15"/>
        <v>-0.45168212640016836</v>
      </c>
      <c r="AI66" s="1">
        <v>1.1639999999999999</v>
      </c>
      <c r="AJ66" s="16">
        <f t="shared" si="16"/>
        <v>116399.99999999999</v>
      </c>
      <c r="AK66" s="16">
        <f t="shared" si="3"/>
        <v>5.700993855049756E-2</v>
      </c>
      <c r="AL66" s="16">
        <f t="shared" si="17"/>
        <v>7.8297314079306499E-4</v>
      </c>
      <c r="AM66" s="16">
        <f t="shared" si="18"/>
        <v>-1847.8809843107827</v>
      </c>
      <c r="AN66" s="16">
        <f t="shared" si="19"/>
        <v>-0.42371405271270546</v>
      </c>
    </row>
    <row r="67" spans="6:40" x14ac:dyDescent="0.25">
      <c r="F67" s="1">
        <v>-117</v>
      </c>
      <c r="H67" s="1">
        <v>0.98699999999999999</v>
      </c>
      <c r="I67" s="16">
        <f t="shared" si="4"/>
        <v>98700</v>
      </c>
      <c r="J67" s="16">
        <f t="shared" si="0"/>
        <v>5.6529274920914308E-2</v>
      </c>
      <c r="K67" s="16">
        <f t="shared" si="5"/>
        <v>7.7707451060733625E-4</v>
      </c>
      <c r="L67" s="16">
        <f t="shared" si="6"/>
        <v>-1220.8845526701884</v>
      </c>
      <c r="M67" s="16">
        <f t="shared" si="7"/>
        <v>-0.63648484118158577</v>
      </c>
      <c r="Q67" s="1">
        <v>1.07</v>
      </c>
      <c r="R67" s="16">
        <f t="shared" si="8"/>
        <v>107000</v>
      </c>
      <c r="S67" s="16">
        <f t="shared" si="1"/>
        <v>5.6529274920914308E-2</v>
      </c>
      <c r="T67" s="16">
        <f t="shared" si="9"/>
        <v>7.7707451060733625E-4</v>
      </c>
      <c r="U67" s="16">
        <f t="shared" si="10"/>
        <v>-1559.2325571523811</v>
      </c>
      <c r="V67" s="16">
        <f t="shared" si="11"/>
        <v>-0.49836985960997615</v>
      </c>
      <c r="Z67" s="1">
        <v>0.97499999999999998</v>
      </c>
      <c r="AA67" s="16">
        <f t="shared" si="12"/>
        <v>97500</v>
      </c>
      <c r="AB67" s="16">
        <f t="shared" si="2"/>
        <v>5.6529274920914308E-2</v>
      </c>
      <c r="AC67" s="16">
        <f t="shared" si="13"/>
        <v>7.7707451060733625E-4</v>
      </c>
      <c r="AD67" s="16">
        <f t="shared" si="14"/>
        <v>-1757.5953065208919</v>
      </c>
      <c r="AE67" s="16">
        <f t="shared" si="15"/>
        <v>-0.44212368326445545</v>
      </c>
      <c r="AI67" s="1">
        <v>1.1759999999999999</v>
      </c>
      <c r="AJ67" s="16">
        <f t="shared" si="16"/>
        <v>117600</v>
      </c>
      <c r="AK67" s="16">
        <f t="shared" si="3"/>
        <v>5.6529274920914308E-2</v>
      </c>
      <c r="AL67" s="16">
        <f t="shared" si="17"/>
        <v>7.7707451060733625E-4</v>
      </c>
      <c r="AM67" s="16">
        <f t="shared" si="18"/>
        <v>-1873.5246809814234</v>
      </c>
      <c r="AN67" s="16">
        <f t="shared" si="19"/>
        <v>-0.41476609221943911</v>
      </c>
    </row>
    <row r="68" spans="6:40" x14ac:dyDescent="0.25">
      <c r="F68" s="1">
        <v>-116</v>
      </c>
      <c r="H68" s="1">
        <v>0.98899999999999999</v>
      </c>
      <c r="I68" s="16">
        <f t="shared" si="4"/>
        <v>98900</v>
      </c>
      <c r="J68" s="16">
        <f t="shared" ref="J68:J131" si="20" xml:space="preserve"> $B$10*(1-COS(RADIANS(F68))) + $B$13*(1-SQRT(1-($B$10/$B$13)^2*SIN(RADIANS(F68))^2))</f>
        <v>5.6041759810867973E-2</v>
      </c>
      <c r="K68" s="16">
        <f t="shared" si="5"/>
        <v>7.7109180010641602E-4</v>
      </c>
      <c r="L68" s="16">
        <f t="shared" si="6"/>
        <v>-1237.2521789012412</v>
      </c>
      <c r="M68" s="16">
        <f t="shared" si="7"/>
        <v>-0.62322929250461667</v>
      </c>
      <c r="Q68" s="1">
        <v>1.075</v>
      </c>
      <c r="R68" s="16">
        <f t="shared" si="8"/>
        <v>107500</v>
      </c>
      <c r="S68" s="16">
        <f t="shared" ref="S68:S131" si="21" xml:space="preserve"> $B$10*(1-COS(RADIANS(F68))) + $B$13*(1-SQRT(1-($B$10/$B$13)^2*SIN(RADIANS(F68))^2))</f>
        <v>5.6041759810867973E-2</v>
      </c>
      <c r="T68" s="16">
        <f t="shared" si="9"/>
        <v>7.7109180010641602E-4</v>
      </c>
      <c r="U68" s="16">
        <f t="shared" si="10"/>
        <v>-1580.2517739798807</v>
      </c>
      <c r="V68" s="16">
        <f t="shared" si="11"/>
        <v>-0.48795502894099796</v>
      </c>
      <c r="Z68" s="1">
        <v>0.98799999999999999</v>
      </c>
      <c r="AA68" s="16">
        <f t="shared" si="12"/>
        <v>98800</v>
      </c>
      <c r="AB68" s="16">
        <f t="shared" ref="AB68:AB131" si="22" xml:space="preserve"> $B$10*(1-COS(RADIANS(F68))) + $B$13*(1-SQRT(1-($B$10/$B$13)^2*SIN(RADIANS(F68))^2))</f>
        <v>5.6041759810867973E-2</v>
      </c>
      <c r="AC68" s="16">
        <f t="shared" si="13"/>
        <v>7.7109180010641602E-4</v>
      </c>
      <c r="AD68" s="16">
        <f t="shared" si="14"/>
        <v>-1781.4287461897736</v>
      </c>
      <c r="AE68" s="16">
        <f t="shared" si="15"/>
        <v>-0.43285020619301967</v>
      </c>
      <c r="AI68" s="1">
        <v>1.179</v>
      </c>
      <c r="AJ68" s="16">
        <f t="shared" si="16"/>
        <v>117900</v>
      </c>
      <c r="AK68" s="16">
        <f t="shared" ref="AK68:AK131" si="23" xml:space="preserve"> $B$10*(1-COS(RADIANS(F68))) + $B$13*(1-SQRT(1-($B$10/$B$13)^2*SIN(RADIANS(F68))^2))</f>
        <v>5.6041759810867973E-2</v>
      </c>
      <c r="AL68" s="16">
        <f t="shared" si="17"/>
        <v>7.7109180010641602E-4</v>
      </c>
      <c r="AM68" s="16">
        <f t="shared" si="18"/>
        <v>-1898.8472384229244</v>
      </c>
      <c r="AN68" s="16">
        <f t="shared" si="19"/>
        <v>-0.40608416754306231</v>
      </c>
    </row>
    <row r="69" spans="6:40" x14ac:dyDescent="0.25">
      <c r="F69" s="1">
        <v>-115</v>
      </c>
      <c r="H69" s="1">
        <v>0.98799999999999999</v>
      </c>
      <c r="I69" s="16">
        <f t="shared" ref="I69:I132" si="24">H69*100000</f>
        <v>98800</v>
      </c>
      <c r="J69" s="16">
        <f t="shared" si="20"/>
        <v>5.5547469825898831E-2</v>
      </c>
      <c r="K69" s="16">
        <f t="shared" ref="K69:K132" si="25">($B$21+(((PI()*($B$13^2)/4)*J69)))</f>
        <v>7.6502594938172039E-4</v>
      </c>
      <c r="L69" s="16">
        <f t="shared" ref="L69:L132" si="26">SUM(I69:I428)*(K70-K69)</f>
        <v>-1253.4010382801987</v>
      </c>
      <c r="M69" s="16">
        <f t="shared" ref="M69:M132" si="27">K69*1000000/L69</f>
        <v>-0.61036007312664942</v>
      </c>
      <c r="Q69" s="1">
        <v>1.08</v>
      </c>
      <c r="R69" s="16">
        <f t="shared" ref="R69:R132" si="28">Q69*100000</f>
        <v>108000</v>
      </c>
      <c r="S69" s="16">
        <f t="shared" si="21"/>
        <v>5.5547469825898831E-2</v>
      </c>
      <c r="T69" s="16">
        <f t="shared" ref="T69:T132" si="29">($B$21+(((PI()*($B$13^2)/4)*S69)))</f>
        <v>7.6502594938172039E-4</v>
      </c>
      <c r="U69" s="16">
        <f t="shared" ref="U69:U132" si="30">SUM(R69:R428)*(T70-T69)</f>
        <v>-1600.9932232561193</v>
      </c>
      <c r="V69" s="16">
        <f t="shared" ref="V69:V132" si="31">T69*1000000/U69</f>
        <v>-0.4778445893892051</v>
      </c>
      <c r="Z69" s="1">
        <v>0.995</v>
      </c>
      <c r="AA69" s="16">
        <f t="shared" ref="AA69:AA132" si="32">Z69*100000</f>
        <v>99500</v>
      </c>
      <c r="AB69" s="16">
        <f t="shared" si="22"/>
        <v>5.5547469825898831E-2</v>
      </c>
      <c r="AC69" s="16">
        <f t="shared" ref="AC69:AC132" si="33">($B$21+(((PI()*($B$13^2)/4)*AB69)))</f>
        <v>7.6502594938172039E-4</v>
      </c>
      <c r="AD69" s="16">
        <f t="shared" ref="AD69:AD132" si="34">SUM(AA69:AA428)*(AC70-AC69)</f>
        <v>-1804.9483514160308</v>
      </c>
      <c r="AE69" s="16">
        <f t="shared" ref="AE69:AE132" si="35">AC69*1000000/AD69</f>
        <v>-0.42384921916548846</v>
      </c>
      <c r="AI69" s="1">
        <v>1.19</v>
      </c>
      <c r="AJ69" s="16">
        <f t="shared" ref="AJ69:AJ132" si="36">AI69*100000</f>
        <v>119000</v>
      </c>
      <c r="AK69" s="16">
        <f t="shared" si="23"/>
        <v>5.5547469825898831E-2</v>
      </c>
      <c r="AL69" s="16">
        <f t="shared" ref="AL69:AL132" si="37">($B$21+(((PI()*($B$13^2)/4)*AK69)))</f>
        <v>7.6502594938172039E-4</v>
      </c>
      <c r="AM69" s="16">
        <f t="shared" ref="AM69:AM132" si="38">SUM(AJ69:AJ428)*(AL70-AL69)</f>
        <v>-1923.8396904500394</v>
      </c>
      <c r="AN69" s="16">
        <f t="shared" ref="AN69:AN132" si="39">AL69*1000000/AM69</f>
        <v>-0.39765576787885043</v>
      </c>
    </row>
    <row r="70" spans="6:40" x14ac:dyDescent="0.25">
      <c r="F70" s="1">
        <v>-114</v>
      </c>
      <c r="H70" s="1">
        <v>0.98699999999999999</v>
      </c>
      <c r="I70" s="16">
        <f t="shared" si="24"/>
        <v>98700</v>
      </c>
      <c r="J70" s="16">
        <f t="shared" si="20"/>
        <v>5.5046485355750865E-2</v>
      </c>
      <c r="K70" s="16">
        <f t="shared" si="25"/>
        <v>7.5887794496383204E-4</v>
      </c>
      <c r="L70" s="16">
        <f t="shared" si="26"/>
        <v>-1269.3235847712772</v>
      </c>
      <c r="M70" s="16">
        <f t="shared" si="27"/>
        <v>-0.59786011547290074</v>
      </c>
      <c r="Q70" s="1">
        <v>1.077</v>
      </c>
      <c r="R70" s="16">
        <f t="shared" si="28"/>
        <v>107700</v>
      </c>
      <c r="S70" s="16">
        <f t="shared" si="21"/>
        <v>5.5046485355750865E-2</v>
      </c>
      <c r="T70" s="16">
        <f t="shared" si="29"/>
        <v>7.5887794496383204E-4</v>
      </c>
      <c r="U70" s="16">
        <f t="shared" si="30"/>
        <v>-1621.444762441402</v>
      </c>
      <c r="V70" s="16">
        <f t="shared" si="31"/>
        <v>-0.46802577709843968</v>
      </c>
      <c r="Z70" s="1">
        <v>0.998</v>
      </c>
      <c r="AA70" s="16">
        <f t="shared" si="32"/>
        <v>99800</v>
      </c>
      <c r="AB70" s="16">
        <f t="shared" si="22"/>
        <v>5.5046485355750865E-2</v>
      </c>
      <c r="AC70" s="16">
        <f t="shared" si="33"/>
        <v>7.5887794496383204E-4</v>
      </c>
      <c r="AD70" s="16">
        <f t="shared" si="34"/>
        <v>-1828.1439214854622</v>
      </c>
      <c r="AE70" s="16">
        <f t="shared" si="35"/>
        <v>-0.41510842557034799</v>
      </c>
      <c r="AI70" s="1">
        <v>1.1930000000000001</v>
      </c>
      <c r="AJ70" s="16">
        <f t="shared" si="36"/>
        <v>119300</v>
      </c>
      <c r="AK70" s="16">
        <f t="shared" si="23"/>
        <v>5.5046485355750865E-2</v>
      </c>
      <c r="AL70" s="16">
        <f t="shared" si="37"/>
        <v>7.5887794496383204E-4</v>
      </c>
      <c r="AM70" s="16">
        <f t="shared" si="38"/>
        <v>-1948.4825028493804</v>
      </c>
      <c r="AN70" s="16">
        <f t="shared" si="39"/>
        <v>-0.389471264871037</v>
      </c>
    </row>
    <row r="71" spans="6:40" x14ac:dyDescent="0.25">
      <c r="F71" s="1">
        <v>-113</v>
      </c>
      <c r="H71" s="1">
        <v>0.98199999999999998</v>
      </c>
      <c r="I71" s="16">
        <f t="shared" si="24"/>
        <v>98200</v>
      </c>
      <c r="J71" s="16">
        <f t="shared" si="20"/>
        <v>5.4538890652422393E-2</v>
      </c>
      <c r="K71" s="16">
        <f t="shared" si="25"/>
        <v>7.5264882078032497E-4</v>
      </c>
      <c r="L71" s="16">
        <f t="shared" si="26"/>
        <v>-1285.0103081330685</v>
      </c>
      <c r="M71" s="16">
        <f t="shared" si="27"/>
        <v>-0.58571422814017216</v>
      </c>
      <c r="Q71" s="1">
        <v>1.0740000000000001</v>
      </c>
      <c r="R71" s="16">
        <f t="shared" si="28"/>
        <v>107400</v>
      </c>
      <c r="S71" s="16">
        <f t="shared" si="21"/>
        <v>5.4538890652422393E-2</v>
      </c>
      <c r="T71" s="16">
        <f t="shared" si="29"/>
        <v>7.5264882078032497E-4</v>
      </c>
      <c r="U71" s="16">
        <f t="shared" si="30"/>
        <v>-1641.599080308536</v>
      </c>
      <c r="V71" s="16">
        <f t="shared" si="31"/>
        <v>-0.45848516230824504</v>
      </c>
      <c r="Z71" s="1">
        <v>1.0129999999999999</v>
      </c>
      <c r="AA71" s="16">
        <f t="shared" si="32"/>
        <v>101299.99999999999</v>
      </c>
      <c r="AB71" s="16">
        <f t="shared" si="22"/>
        <v>5.4538890652422393E-2</v>
      </c>
      <c r="AC71" s="16">
        <f t="shared" si="33"/>
        <v>7.5264882078032497E-4</v>
      </c>
      <c r="AD71" s="16">
        <f t="shared" si="34"/>
        <v>-1851.0039427582358</v>
      </c>
      <c r="AE71" s="16">
        <f t="shared" si="35"/>
        <v>-0.40661654110729806</v>
      </c>
      <c r="AI71" s="1">
        <v>1.1910000000000001</v>
      </c>
      <c r="AJ71" s="16">
        <f t="shared" si="36"/>
        <v>119100</v>
      </c>
      <c r="AK71" s="16">
        <f t="shared" si="23"/>
        <v>5.4538890652422393E-2</v>
      </c>
      <c r="AL71" s="16">
        <f t="shared" si="37"/>
        <v>7.5264882078032497E-4</v>
      </c>
      <c r="AM71" s="16">
        <f t="shared" si="38"/>
        <v>-1972.7657163142801</v>
      </c>
      <c r="AN71" s="16">
        <f t="shared" si="39"/>
        <v>-0.38151961713248922</v>
      </c>
    </row>
    <row r="72" spans="6:40" x14ac:dyDescent="0.25">
      <c r="F72" s="1">
        <v>-112</v>
      </c>
      <c r="H72" s="1">
        <v>0.98499999999999999</v>
      </c>
      <c r="I72" s="16">
        <f t="shared" si="24"/>
        <v>98500</v>
      </c>
      <c r="J72" s="16">
        <f t="shared" si="20"/>
        <v>5.4024773905187624E-2</v>
      </c>
      <c r="K72" s="16">
        <f t="shared" si="25"/>
        <v>7.4633965907641784E-4</v>
      </c>
      <c r="L72" s="16">
        <f t="shared" si="26"/>
        <v>-1300.4540925208744</v>
      </c>
      <c r="M72" s="16">
        <f t="shared" si="27"/>
        <v>-0.57390696324363943</v>
      </c>
      <c r="Q72" s="1">
        <v>1.073</v>
      </c>
      <c r="R72" s="16">
        <f t="shared" si="28"/>
        <v>107300</v>
      </c>
      <c r="S72" s="16">
        <f t="shared" si="21"/>
        <v>5.4024773905187624E-2</v>
      </c>
      <c r="T72" s="16">
        <f t="shared" si="29"/>
        <v>7.4633965907641784E-4</v>
      </c>
      <c r="U72" s="16">
        <f t="shared" si="30"/>
        <v>-1661.4438028168313</v>
      </c>
      <c r="V72" s="16">
        <f t="shared" si="31"/>
        <v>-0.44921149774134095</v>
      </c>
      <c r="Z72" s="1">
        <v>1.026</v>
      </c>
      <c r="AA72" s="16">
        <f t="shared" si="32"/>
        <v>102600</v>
      </c>
      <c r="AB72" s="16">
        <f t="shared" si="22"/>
        <v>5.4024773905187624E-2</v>
      </c>
      <c r="AC72" s="16">
        <f t="shared" si="33"/>
        <v>7.4633965907641784E-4</v>
      </c>
      <c r="AD72" s="16">
        <f t="shared" si="34"/>
        <v>-1873.5065725174472</v>
      </c>
      <c r="AE72" s="16">
        <f t="shared" si="35"/>
        <v>-0.3983651138589574</v>
      </c>
      <c r="AI72" s="1">
        <v>1.1890000000000001</v>
      </c>
      <c r="AJ72" s="16">
        <f t="shared" si="36"/>
        <v>118900</v>
      </c>
      <c r="AK72" s="16">
        <f t="shared" si="23"/>
        <v>5.4024773905187624E-2</v>
      </c>
      <c r="AL72" s="16">
        <f t="shared" si="37"/>
        <v>7.4633965907641784E-4</v>
      </c>
      <c r="AM72" s="16">
        <f t="shared" si="38"/>
        <v>-1996.6774626271706</v>
      </c>
      <c r="AN72" s="16">
        <f t="shared" si="39"/>
        <v>-0.3737907964836773</v>
      </c>
    </row>
    <row r="73" spans="6:40" x14ac:dyDescent="0.25">
      <c r="F73" s="1">
        <v>-111</v>
      </c>
      <c r="H73" s="1">
        <v>0.98</v>
      </c>
      <c r="I73" s="16">
        <f t="shared" si="24"/>
        <v>98000</v>
      </c>
      <c r="J73" s="16">
        <f t="shared" si="20"/>
        <v>5.3504227312353735E-2</v>
      </c>
      <c r="K73" s="16">
        <f t="shared" si="25"/>
        <v>7.3995159129556566E-4</v>
      </c>
      <c r="L73" s="16">
        <f t="shared" si="26"/>
        <v>-1315.6400357898826</v>
      </c>
      <c r="M73" s="16">
        <f t="shared" si="27"/>
        <v>-0.56242708580338563</v>
      </c>
      <c r="Q73" s="1">
        <v>1.075</v>
      </c>
      <c r="R73" s="16">
        <f t="shared" si="28"/>
        <v>107500</v>
      </c>
      <c r="S73" s="16">
        <f t="shared" si="21"/>
        <v>5.3504227312353735E-2</v>
      </c>
      <c r="T73" s="16">
        <f t="shared" si="29"/>
        <v>7.3995159129556566E-4</v>
      </c>
      <c r="U73" s="16">
        <f t="shared" si="30"/>
        <v>-1680.9650641231649</v>
      </c>
      <c r="V73" s="16">
        <f t="shared" si="31"/>
        <v>-0.44019450914736508</v>
      </c>
      <c r="Z73" s="1">
        <v>1.0489999999999999</v>
      </c>
      <c r="AA73" s="16">
        <f t="shared" si="32"/>
        <v>104900</v>
      </c>
      <c r="AB73" s="16">
        <f t="shared" si="22"/>
        <v>5.3504227312353735E-2</v>
      </c>
      <c r="AC73" s="16">
        <f t="shared" si="33"/>
        <v>7.3995159129556566E-4</v>
      </c>
      <c r="AD73" s="16">
        <f t="shared" si="34"/>
        <v>-1895.6384231970367</v>
      </c>
      <c r="AE73" s="16">
        <f t="shared" si="35"/>
        <v>-0.39034426726148586</v>
      </c>
      <c r="AI73" s="1">
        <v>1.1850000000000001</v>
      </c>
      <c r="AJ73" s="16">
        <f t="shared" si="36"/>
        <v>118500</v>
      </c>
      <c r="AK73" s="16">
        <f t="shared" si="23"/>
        <v>5.3504227312353735E-2</v>
      </c>
      <c r="AL73" s="16">
        <f t="shared" si="37"/>
        <v>7.3995159129556566E-4</v>
      </c>
      <c r="AM73" s="16">
        <f t="shared" si="38"/>
        <v>-2020.2025599471149</v>
      </c>
      <c r="AN73" s="16">
        <f t="shared" si="39"/>
        <v>-0.36627593983196233</v>
      </c>
    </row>
    <row r="74" spans="6:40" x14ac:dyDescent="0.25">
      <c r="F74" s="1">
        <v>-110</v>
      </c>
      <c r="H74" s="1">
        <v>0.98099999999999998</v>
      </c>
      <c r="I74" s="16">
        <f t="shared" si="24"/>
        <v>98100</v>
      </c>
      <c r="J74" s="16">
        <f t="shared" si="20"/>
        <v>5.2977347149519183E-2</v>
      </c>
      <c r="K74" s="16">
        <f t="shared" si="25"/>
        <v>7.334857989171156E-4</v>
      </c>
      <c r="L74" s="16">
        <f t="shared" si="26"/>
        <v>-1330.5633136845929</v>
      </c>
      <c r="M74" s="16">
        <f t="shared" si="27"/>
        <v>-0.55125959912869416</v>
      </c>
      <c r="Q74" s="1">
        <v>1.08</v>
      </c>
      <c r="R74" s="16">
        <f t="shared" si="28"/>
        <v>108000</v>
      </c>
      <c r="S74" s="16">
        <f t="shared" si="21"/>
        <v>5.2977347149519183E-2</v>
      </c>
      <c r="T74" s="16">
        <f t="shared" si="29"/>
        <v>7.334857989171156E-4</v>
      </c>
      <c r="U74" s="16">
        <f t="shared" si="30"/>
        <v>-1700.1480965170188</v>
      </c>
      <c r="V74" s="16">
        <f t="shared" si="31"/>
        <v>-0.43142465084057063</v>
      </c>
      <c r="Z74" s="1">
        <v>1.07</v>
      </c>
      <c r="AA74" s="16">
        <f t="shared" si="32"/>
        <v>107000</v>
      </c>
      <c r="AB74" s="16">
        <f t="shared" si="22"/>
        <v>5.2977347149519183E-2</v>
      </c>
      <c r="AC74" s="16">
        <f t="shared" si="33"/>
        <v>7.334857989171156E-4</v>
      </c>
      <c r="AD74" s="16">
        <f t="shared" si="34"/>
        <v>-1917.3781166645424</v>
      </c>
      <c r="AE74" s="16">
        <f t="shared" si="35"/>
        <v>-0.3825462450740193</v>
      </c>
      <c r="AI74" s="1">
        <v>1.1919999999999999</v>
      </c>
      <c r="AJ74" s="16">
        <f t="shared" si="36"/>
        <v>119200</v>
      </c>
      <c r="AK74" s="16">
        <f t="shared" si="23"/>
        <v>5.2977347149519183E-2</v>
      </c>
      <c r="AL74" s="16">
        <f t="shared" si="37"/>
        <v>7.334857989171156E-4</v>
      </c>
      <c r="AM74" s="16">
        <f t="shared" si="38"/>
        <v>-2043.326909968664</v>
      </c>
      <c r="AN74" s="16">
        <f t="shared" si="39"/>
        <v>-0.35896644601443839</v>
      </c>
    </row>
    <row r="75" spans="6:40" x14ac:dyDescent="0.25">
      <c r="F75" s="1">
        <v>-109</v>
      </c>
      <c r="H75" s="1">
        <v>0.98599999999999999</v>
      </c>
      <c r="I75" s="16">
        <f t="shared" si="24"/>
        <v>98600</v>
      </c>
      <c r="J75" s="16">
        <f t="shared" si="20"/>
        <v>5.2444233834100906E-2</v>
      </c>
      <c r="K75" s="16">
        <f t="shared" si="25"/>
        <v>7.2694351424817439E-4</v>
      </c>
      <c r="L75" s="16">
        <f t="shared" si="26"/>
        <v>-1345.209949311487</v>
      </c>
      <c r="M75" s="16">
        <f t="shared" si="27"/>
        <v>-0.54039409582143128</v>
      </c>
      <c r="Q75" s="1">
        <v>1.0820000000000001</v>
      </c>
      <c r="R75" s="16">
        <f t="shared" si="28"/>
        <v>108200.00000000001</v>
      </c>
      <c r="S75" s="16">
        <f t="shared" si="21"/>
        <v>5.2444233834100906E-2</v>
      </c>
      <c r="T75" s="16">
        <f t="shared" si="29"/>
        <v>7.2694351424817439E-4</v>
      </c>
      <c r="U75" s="16">
        <f t="shared" si="30"/>
        <v>-1718.977870031149</v>
      </c>
      <c r="V75" s="16">
        <f t="shared" si="31"/>
        <v>-0.42289288705909966</v>
      </c>
      <c r="Z75" s="1">
        <v>1.093</v>
      </c>
      <c r="AA75" s="16">
        <f t="shared" si="32"/>
        <v>109300</v>
      </c>
      <c r="AB75" s="16">
        <f t="shared" si="22"/>
        <v>5.2444233834100906E-2</v>
      </c>
      <c r="AC75" s="16">
        <f t="shared" si="33"/>
        <v>7.2694351424817439E-4</v>
      </c>
      <c r="AD75" s="16">
        <f t="shared" si="34"/>
        <v>-1938.7117277958871</v>
      </c>
      <c r="AE75" s="16">
        <f t="shared" si="35"/>
        <v>-0.37496214822748991</v>
      </c>
      <c r="AI75" s="1">
        <v>1.2</v>
      </c>
      <c r="AJ75" s="16">
        <f t="shared" si="36"/>
        <v>120000</v>
      </c>
      <c r="AK75" s="16">
        <f t="shared" si="23"/>
        <v>5.2444233834100906E-2</v>
      </c>
      <c r="AL75" s="16">
        <f t="shared" si="37"/>
        <v>7.2694351424817439E-4</v>
      </c>
      <c r="AM75" s="16">
        <f t="shared" si="38"/>
        <v>-2066.0276624350413</v>
      </c>
      <c r="AN75" s="16">
        <f t="shared" si="39"/>
        <v>-0.35185565395159879</v>
      </c>
    </row>
    <row r="76" spans="6:40" x14ac:dyDescent="0.25">
      <c r="F76" s="1">
        <v>-108</v>
      </c>
      <c r="H76" s="1">
        <v>0.99099999999999999</v>
      </c>
      <c r="I76" s="16">
        <f t="shared" si="24"/>
        <v>99100</v>
      </c>
      <c r="J76" s="16">
        <f t="shared" si="20"/>
        <v>5.190499198590065E-2</v>
      </c>
      <c r="K76" s="16">
        <f t="shared" si="25"/>
        <v>7.2032602116686923E-4</v>
      </c>
      <c r="L76" s="16">
        <f t="shared" si="26"/>
        <v>-1359.567002489317</v>
      </c>
      <c r="M76" s="16">
        <f t="shared" si="27"/>
        <v>-0.52982017057488073</v>
      </c>
      <c r="Q76" s="1">
        <v>1.0880000000000001</v>
      </c>
      <c r="R76" s="16">
        <f t="shared" si="28"/>
        <v>108800.00000000001</v>
      </c>
      <c r="S76" s="16">
        <f t="shared" si="21"/>
        <v>5.190499198590065E-2</v>
      </c>
      <c r="T76" s="16">
        <f t="shared" si="29"/>
        <v>7.2032602116686923E-4</v>
      </c>
      <c r="U76" s="16">
        <f t="shared" si="30"/>
        <v>-1737.4431249565653</v>
      </c>
      <c r="V76" s="16">
        <f t="shared" si="31"/>
        <v>-0.41458969840228693</v>
      </c>
      <c r="Z76" s="1">
        <v>1.1020000000000001</v>
      </c>
      <c r="AA76" s="16">
        <f t="shared" si="32"/>
        <v>110200.00000000001</v>
      </c>
      <c r="AB76" s="16">
        <f t="shared" si="22"/>
        <v>5.190499198590065E-2</v>
      </c>
      <c r="AC76" s="16">
        <f t="shared" si="33"/>
        <v>7.2032602116686923E-4</v>
      </c>
      <c r="AD76" s="16">
        <f t="shared" si="34"/>
        <v>-1959.6225509890251</v>
      </c>
      <c r="AE76" s="16">
        <f t="shared" si="35"/>
        <v>-0.36758406398381127</v>
      </c>
      <c r="AI76" s="1">
        <v>1.21</v>
      </c>
      <c r="AJ76" s="16">
        <f t="shared" si="36"/>
        <v>121000</v>
      </c>
      <c r="AK76" s="16">
        <f t="shared" si="23"/>
        <v>5.190499198590065E-2</v>
      </c>
      <c r="AL76" s="16">
        <f t="shared" si="37"/>
        <v>7.2032602116686923E-4</v>
      </c>
      <c r="AM76" s="16">
        <f t="shared" si="38"/>
        <v>-2088.2881388087617</v>
      </c>
      <c r="AN76" s="16">
        <f t="shared" si="39"/>
        <v>-0.34493612628464693</v>
      </c>
    </row>
    <row r="77" spans="6:40" x14ac:dyDescent="0.25">
      <c r="F77" s="1">
        <v>-107</v>
      </c>
      <c r="H77" s="1">
        <v>0.998</v>
      </c>
      <c r="I77" s="16">
        <f t="shared" si="24"/>
        <v>99800</v>
      </c>
      <c r="J77" s="16">
        <f t="shared" si="20"/>
        <v>5.1359730483484675E-2</v>
      </c>
      <c r="K77" s="16">
        <f t="shared" si="25"/>
        <v>7.1363465581423115E-4</v>
      </c>
      <c r="L77" s="16">
        <f t="shared" si="26"/>
        <v>-1373.624014399069</v>
      </c>
      <c r="M77" s="16">
        <f t="shared" si="27"/>
        <v>-0.51952692172932846</v>
      </c>
      <c r="Q77" s="1">
        <v>1.101</v>
      </c>
      <c r="R77" s="16">
        <f t="shared" si="28"/>
        <v>110100</v>
      </c>
      <c r="S77" s="16">
        <f t="shared" si="21"/>
        <v>5.1359730483484675E-2</v>
      </c>
      <c r="T77" s="16">
        <f t="shared" si="29"/>
        <v>7.1363465581423115E-4</v>
      </c>
      <c r="U77" s="16">
        <f t="shared" si="30"/>
        <v>-1755.5278149744365</v>
      </c>
      <c r="V77" s="16">
        <f t="shared" si="31"/>
        <v>-0.40650717677442372</v>
      </c>
      <c r="Z77" s="1">
        <v>1.1240000000000001</v>
      </c>
      <c r="AA77" s="16">
        <f t="shared" si="32"/>
        <v>112400.00000000001</v>
      </c>
      <c r="AB77" s="16">
        <f t="shared" si="22"/>
        <v>5.1359730483484675E-2</v>
      </c>
      <c r="AC77" s="16">
        <f t="shared" si="33"/>
        <v>7.1363465581423115E-4</v>
      </c>
      <c r="AD77" s="16">
        <f t="shared" si="34"/>
        <v>-1980.1044975266373</v>
      </c>
      <c r="AE77" s="16">
        <f t="shared" si="35"/>
        <v>-0.36040252254648036</v>
      </c>
      <c r="AI77" s="1">
        <v>1.2170000000000001</v>
      </c>
      <c r="AJ77" s="16">
        <f t="shared" si="36"/>
        <v>121700.00000000001</v>
      </c>
      <c r="AK77" s="16">
        <f t="shared" si="23"/>
        <v>5.1359730483484675E-2</v>
      </c>
      <c r="AL77" s="16">
        <f t="shared" si="37"/>
        <v>7.1363465581423115E-4</v>
      </c>
      <c r="AM77" s="16">
        <f t="shared" si="38"/>
        <v>-2110.0907868106274</v>
      </c>
      <c r="AN77" s="16">
        <f t="shared" si="39"/>
        <v>-0.33820092494355652</v>
      </c>
    </row>
    <row r="78" spans="6:40" x14ac:dyDescent="0.25">
      <c r="F78" s="1">
        <v>-106</v>
      </c>
      <c r="H78" s="1">
        <v>0.997</v>
      </c>
      <c r="I78" s="16">
        <f t="shared" si="24"/>
        <v>99700</v>
      </c>
      <c r="J78" s="16">
        <f t="shared" si="20"/>
        <v>5.080856251615519E-2</v>
      </c>
      <c r="K78" s="16">
        <f t="shared" si="25"/>
        <v>7.0687080723197979E-4</v>
      </c>
      <c r="L78" s="16">
        <f t="shared" si="26"/>
        <v>-1387.369066385834</v>
      </c>
      <c r="M78" s="16">
        <f t="shared" si="27"/>
        <v>-0.50950451783779038</v>
      </c>
      <c r="Q78" s="1">
        <v>1.0960000000000001</v>
      </c>
      <c r="R78" s="16">
        <f t="shared" si="28"/>
        <v>109600.00000000001</v>
      </c>
      <c r="S78" s="16">
        <f t="shared" si="21"/>
        <v>5.080856251615519E-2</v>
      </c>
      <c r="T78" s="16">
        <f t="shared" si="29"/>
        <v>7.0687080723197979E-4</v>
      </c>
      <c r="U78" s="16">
        <f t="shared" si="30"/>
        <v>-1773.2136034732332</v>
      </c>
      <c r="V78" s="16">
        <f t="shared" si="31"/>
        <v>-0.39863827225745174</v>
      </c>
      <c r="Z78" s="1">
        <v>1.117</v>
      </c>
      <c r="AA78" s="16">
        <f t="shared" si="32"/>
        <v>111700</v>
      </c>
      <c r="AB78" s="16">
        <f t="shared" si="22"/>
        <v>5.080856251615519E-2</v>
      </c>
      <c r="AC78" s="16">
        <f t="shared" si="33"/>
        <v>7.0687080723197979E-4</v>
      </c>
      <c r="AD78" s="16">
        <f t="shared" si="34"/>
        <v>-2000.1332948264323</v>
      </c>
      <c r="AE78" s="16">
        <f t="shared" si="35"/>
        <v>-0.35341184963041211</v>
      </c>
      <c r="AI78" s="1">
        <v>1.258</v>
      </c>
      <c r="AJ78" s="16">
        <f t="shared" si="36"/>
        <v>125800</v>
      </c>
      <c r="AK78" s="16">
        <f t="shared" si="23"/>
        <v>5.080856251615519E-2</v>
      </c>
      <c r="AL78" s="16">
        <f t="shared" si="37"/>
        <v>7.0687080723197979E-4</v>
      </c>
      <c r="AM78" s="16">
        <f t="shared" si="38"/>
        <v>-2131.4212657229309</v>
      </c>
      <c r="AN78" s="16">
        <f t="shared" si="39"/>
        <v>-0.33164293638227582</v>
      </c>
    </row>
    <row r="79" spans="6:40" x14ac:dyDescent="0.25">
      <c r="F79" s="1">
        <v>-105</v>
      </c>
      <c r="H79" s="1">
        <v>1.008</v>
      </c>
      <c r="I79" s="16">
        <f t="shared" si="24"/>
        <v>100800</v>
      </c>
      <c r="J79" s="16">
        <f t="shared" si="20"/>
        <v>5.025160563129788E-2</v>
      </c>
      <c r="K79" s="16">
        <f t="shared" si="25"/>
        <v>7.0003591794356589E-4</v>
      </c>
      <c r="L79" s="16">
        <f t="shared" si="26"/>
        <v>-1400.7970083257158</v>
      </c>
      <c r="M79" s="16">
        <f t="shared" si="27"/>
        <v>-0.49974115720041024</v>
      </c>
      <c r="Q79" s="1">
        <v>1.105</v>
      </c>
      <c r="R79" s="16">
        <f t="shared" si="28"/>
        <v>110500</v>
      </c>
      <c r="S79" s="16">
        <f t="shared" si="21"/>
        <v>5.025160563129788E-2</v>
      </c>
      <c r="T79" s="16">
        <f t="shared" si="29"/>
        <v>7.0003591794356589E-4</v>
      </c>
      <c r="U79" s="16">
        <f t="shared" si="30"/>
        <v>-1790.4991134382633</v>
      </c>
      <c r="V79" s="16">
        <f t="shared" si="31"/>
        <v>-0.39097250185134103</v>
      </c>
      <c r="Z79" s="1">
        <v>1.1499999999999999</v>
      </c>
      <c r="AA79" s="16">
        <f t="shared" si="32"/>
        <v>114999.99999999999</v>
      </c>
      <c r="AB79" s="16">
        <f t="shared" si="22"/>
        <v>5.025160563129788E-2</v>
      </c>
      <c r="AC79" s="16">
        <f t="shared" si="33"/>
        <v>7.0003591794356589E-4</v>
      </c>
      <c r="AD79" s="16">
        <f t="shared" si="34"/>
        <v>-2019.7131861414816</v>
      </c>
      <c r="AE79" s="16">
        <f t="shared" si="35"/>
        <v>-0.34660164757399775</v>
      </c>
      <c r="AI79" s="1">
        <v>1.296</v>
      </c>
      <c r="AJ79" s="16">
        <f t="shared" si="36"/>
        <v>129600</v>
      </c>
      <c r="AK79" s="16">
        <f t="shared" si="23"/>
        <v>5.025160563129788E-2</v>
      </c>
      <c r="AL79" s="16">
        <f t="shared" si="37"/>
        <v>7.0003591794356589E-4</v>
      </c>
      <c r="AM79" s="16">
        <f t="shared" si="38"/>
        <v>-2152.2396438934206</v>
      </c>
      <c r="AN79" s="16">
        <f t="shared" si="39"/>
        <v>-0.3252592804568894</v>
      </c>
    </row>
    <row r="80" spans="6:40" x14ac:dyDescent="0.25">
      <c r="F80" s="1">
        <v>-104</v>
      </c>
      <c r="H80" s="1">
        <v>1.012</v>
      </c>
      <c r="I80" s="16">
        <f t="shared" si="24"/>
        <v>101200</v>
      </c>
      <c r="J80" s="16">
        <f t="shared" si="20"/>
        <v>4.9688981776895541E-2</v>
      </c>
      <c r="K80" s="16">
        <f t="shared" si="25"/>
        <v>6.9313148447589098E-4</v>
      </c>
      <c r="L80" s="16">
        <f t="shared" si="26"/>
        <v>-1413.8888974753538</v>
      </c>
      <c r="M80" s="16">
        <f t="shared" si="27"/>
        <v>-0.49023051649500149</v>
      </c>
      <c r="Q80" s="1">
        <v>1.1220000000000001</v>
      </c>
      <c r="R80" s="16">
        <f t="shared" si="28"/>
        <v>112200.00000000001</v>
      </c>
      <c r="S80" s="16">
        <f t="shared" si="21"/>
        <v>4.9688981776895541E-2</v>
      </c>
      <c r="T80" s="16">
        <f t="shared" si="29"/>
        <v>6.9313148447589098E-4</v>
      </c>
      <c r="U80" s="16">
        <f t="shared" si="30"/>
        <v>-1807.3610620201337</v>
      </c>
      <c r="V80" s="16">
        <f t="shared" si="31"/>
        <v>-0.38350471250119783</v>
      </c>
      <c r="Z80" s="1">
        <v>1.1599999999999999</v>
      </c>
      <c r="AA80" s="16">
        <f t="shared" si="32"/>
        <v>115999.99999999999</v>
      </c>
      <c r="AB80" s="16">
        <f t="shared" si="22"/>
        <v>4.9688981776895541E-2</v>
      </c>
      <c r="AC80" s="16">
        <f t="shared" si="33"/>
        <v>6.9313148447589098E-4</v>
      </c>
      <c r="AD80" s="16">
        <f t="shared" si="34"/>
        <v>-2038.8010034907306</v>
      </c>
      <c r="AE80" s="16">
        <f t="shared" si="35"/>
        <v>-0.33997015073523446</v>
      </c>
      <c r="AI80" s="1">
        <v>1.208</v>
      </c>
      <c r="AJ80" s="16">
        <f t="shared" si="36"/>
        <v>120800</v>
      </c>
      <c r="AK80" s="16">
        <f t="shared" si="23"/>
        <v>4.9688981776895541E-2</v>
      </c>
      <c r="AL80" s="16">
        <f t="shared" si="37"/>
        <v>6.9313148447589098E-4</v>
      </c>
      <c r="AM80" s="16">
        <f t="shared" si="38"/>
        <v>-2172.5307522801886</v>
      </c>
      <c r="AN80" s="16">
        <f t="shared" si="39"/>
        <v>-0.31904334783220534</v>
      </c>
    </row>
    <row r="81" spans="6:40" x14ac:dyDescent="0.25">
      <c r="F81" s="1">
        <v>-103</v>
      </c>
      <c r="H81" s="1">
        <v>1.0209999999999999</v>
      </c>
      <c r="I81" s="16">
        <f t="shared" si="24"/>
        <v>102099.99999999999</v>
      </c>
      <c r="J81" s="16">
        <f t="shared" si="20"/>
        <v>4.9120817339005723E-2</v>
      </c>
      <c r="K81" s="16">
        <f t="shared" si="25"/>
        <v>6.8615905781922834E-4</v>
      </c>
      <c r="L81" s="16">
        <f t="shared" si="26"/>
        <v>-1426.6387867479568</v>
      </c>
      <c r="M81" s="16">
        <f t="shared" si="27"/>
        <v>-0.48096200958011071</v>
      </c>
      <c r="Q81" s="1">
        <v>1.1319999999999999</v>
      </c>
      <c r="R81" s="16">
        <f t="shared" si="28"/>
        <v>113199.99999999999</v>
      </c>
      <c r="S81" s="16">
        <f t="shared" si="21"/>
        <v>4.9120817339005723E-2</v>
      </c>
      <c r="T81" s="16">
        <f t="shared" si="29"/>
        <v>6.8615905781922834E-4</v>
      </c>
      <c r="U81" s="16">
        <f t="shared" si="30"/>
        <v>-1823.7799345199487</v>
      </c>
      <c r="V81" s="16">
        <f t="shared" si="31"/>
        <v>-0.37622908599432398</v>
      </c>
      <c r="Z81" s="1">
        <v>1.1879999999999999</v>
      </c>
      <c r="AA81" s="16">
        <f t="shared" si="32"/>
        <v>118800</v>
      </c>
      <c r="AB81" s="16">
        <f t="shared" si="22"/>
        <v>4.9120817339005723E-2</v>
      </c>
      <c r="AC81" s="16">
        <f t="shared" si="33"/>
        <v>6.8615905781922834E-4</v>
      </c>
      <c r="AD81" s="16">
        <f t="shared" si="34"/>
        <v>-2057.3967632933768</v>
      </c>
      <c r="AE81" s="16">
        <f t="shared" si="35"/>
        <v>-0.33350837818995088</v>
      </c>
      <c r="AI81" s="1">
        <v>1.2829999999999999</v>
      </c>
      <c r="AJ81" s="16">
        <f t="shared" si="36"/>
        <v>128299.99999999999</v>
      </c>
      <c r="AK81" s="16">
        <f t="shared" si="23"/>
        <v>4.9120817339005723E-2</v>
      </c>
      <c r="AL81" s="16">
        <f t="shared" si="37"/>
        <v>6.8615905781922834E-4</v>
      </c>
      <c r="AM81" s="16">
        <f t="shared" si="38"/>
        <v>-2192.3660216718695</v>
      </c>
      <c r="AN81" s="16">
        <f t="shared" si="39"/>
        <v>-0.31297650622042228</v>
      </c>
    </row>
    <row r="82" spans="6:40" x14ac:dyDescent="0.25">
      <c r="F82" s="1">
        <v>-102</v>
      </c>
      <c r="H82" s="1">
        <v>1.0369999999999999</v>
      </c>
      <c r="I82" s="16">
        <f t="shared" si="24"/>
        <v>103699.99999999999</v>
      </c>
      <c r="J82" s="16">
        <f t="shared" si="20"/>
        <v>4.8547243174008131E-2</v>
      </c>
      <c r="K82" s="16">
        <f t="shared" si="25"/>
        <v>6.7912024382295755E-4</v>
      </c>
      <c r="L82" s="16">
        <f t="shared" si="26"/>
        <v>-1439.032352176612</v>
      </c>
      <c r="M82" s="16">
        <f t="shared" si="27"/>
        <v>-0.47192840577611239</v>
      </c>
      <c r="Q82" s="1">
        <v>1.1399999999999999</v>
      </c>
      <c r="R82" s="16">
        <f t="shared" si="28"/>
        <v>113999.99999999999</v>
      </c>
      <c r="S82" s="16">
        <f t="shared" si="21"/>
        <v>4.8547243174008131E-2</v>
      </c>
      <c r="T82" s="16">
        <f t="shared" si="29"/>
        <v>6.7912024382295755E-4</v>
      </c>
      <c r="U82" s="16">
        <f t="shared" si="30"/>
        <v>-1839.7466121635939</v>
      </c>
      <c r="V82" s="16">
        <f t="shared" si="31"/>
        <v>-0.36913792330580408</v>
      </c>
      <c r="Z82" s="1">
        <v>1.173</v>
      </c>
      <c r="AA82" s="16">
        <f t="shared" si="32"/>
        <v>117300</v>
      </c>
      <c r="AB82" s="16">
        <f t="shared" si="22"/>
        <v>4.8547243174008131E-2</v>
      </c>
      <c r="AC82" s="16">
        <f t="shared" si="33"/>
        <v>6.7912024382295755E-4</v>
      </c>
      <c r="AD82" s="16">
        <f t="shared" si="34"/>
        <v>-2075.4719141243991</v>
      </c>
      <c r="AE82" s="16">
        <f t="shared" si="35"/>
        <v>-0.32721244705904157</v>
      </c>
      <c r="AI82" s="1">
        <v>1.286</v>
      </c>
      <c r="AJ82" s="16">
        <f t="shared" si="36"/>
        <v>128600</v>
      </c>
      <c r="AK82" s="16">
        <f t="shared" si="23"/>
        <v>4.8547243174008131E-2</v>
      </c>
      <c r="AL82" s="16">
        <f t="shared" si="37"/>
        <v>6.7912024382295755E-4</v>
      </c>
      <c r="AM82" s="16">
        <f t="shared" si="38"/>
        <v>-2211.6148157079783</v>
      </c>
      <c r="AN82" s="16">
        <f t="shared" si="39"/>
        <v>-0.30706985637802342</v>
      </c>
    </row>
    <row r="83" spans="6:40" x14ac:dyDescent="0.25">
      <c r="F83" s="1">
        <v>-101</v>
      </c>
      <c r="H83" s="1">
        <v>1.0469999999999999</v>
      </c>
      <c r="I83" s="16">
        <f t="shared" si="24"/>
        <v>104700</v>
      </c>
      <c r="J83" s="16">
        <f t="shared" si="20"/>
        <v>4.7968394635436382E-2</v>
      </c>
      <c r="K83" s="16">
        <f t="shared" si="25"/>
        <v>6.7201670352483962E-4</v>
      </c>
      <c r="L83" s="16">
        <f t="shared" si="26"/>
        <v>-1451.053684057033</v>
      </c>
      <c r="M83" s="16">
        <f t="shared" si="27"/>
        <v>-0.4631232537489125</v>
      </c>
      <c r="Q83" s="1">
        <v>1.157</v>
      </c>
      <c r="R83" s="16">
        <f t="shared" si="28"/>
        <v>115700</v>
      </c>
      <c r="S83" s="16">
        <f t="shared" si="21"/>
        <v>4.7968394635436382E-2</v>
      </c>
      <c r="T83" s="16">
        <f t="shared" si="29"/>
        <v>6.7201670352483962E-4</v>
      </c>
      <c r="U83" s="16">
        <f t="shared" si="30"/>
        <v>-1855.2485437492405</v>
      </c>
      <c r="V83" s="16">
        <f t="shared" si="31"/>
        <v>-0.36222462256554172</v>
      </c>
      <c r="Z83" s="1">
        <v>1.1879999999999999</v>
      </c>
      <c r="AA83" s="16">
        <f t="shared" si="32"/>
        <v>118800</v>
      </c>
      <c r="AB83" s="16">
        <f t="shared" si="22"/>
        <v>4.7968394635436382E-2</v>
      </c>
      <c r="AC83" s="16">
        <f t="shared" si="33"/>
        <v>6.7201670352483962E-4</v>
      </c>
      <c r="AD83" s="16">
        <f t="shared" si="34"/>
        <v>-2093.0411263989681</v>
      </c>
      <c r="AE83" s="16">
        <f t="shared" si="35"/>
        <v>-0.32107190587364604</v>
      </c>
      <c r="AI83" s="1">
        <v>1.3089999999999999</v>
      </c>
      <c r="AJ83" s="16">
        <f t="shared" si="36"/>
        <v>130900</v>
      </c>
      <c r="AK83" s="16">
        <f t="shared" si="23"/>
        <v>4.7968394635436382E-2</v>
      </c>
      <c r="AL83" s="16">
        <f t="shared" si="37"/>
        <v>6.7201670352483962E-4</v>
      </c>
      <c r="AM83" s="16">
        <f t="shared" si="38"/>
        <v>-2230.3106605764442</v>
      </c>
      <c r="AN83" s="16">
        <f t="shared" si="39"/>
        <v>-0.30131080633903745</v>
      </c>
    </row>
    <row r="84" spans="6:40" x14ac:dyDescent="0.25">
      <c r="F84" s="1">
        <v>-100</v>
      </c>
      <c r="H84" s="1">
        <v>1.056</v>
      </c>
      <c r="I84" s="16">
        <f t="shared" si="24"/>
        <v>105600</v>
      </c>
      <c r="J84" s="16">
        <f t="shared" si="20"/>
        <v>4.7384411595218737E-2</v>
      </c>
      <c r="K84" s="16">
        <f t="shared" si="25"/>
        <v>6.6485015341168031E-4</v>
      </c>
      <c r="L84" s="16">
        <f t="shared" si="26"/>
        <v>-1462.6960909006787</v>
      </c>
      <c r="M84" s="16">
        <f t="shared" si="27"/>
        <v>-0.4545374514553383</v>
      </c>
      <c r="Q84" s="1">
        <v>1.159</v>
      </c>
      <c r="R84" s="16">
        <f t="shared" si="28"/>
        <v>115900</v>
      </c>
      <c r="S84" s="16">
        <f t="shared" si="21"/>
        <v>4.7384411595218737E-2</v>
      </c>
      <c r="T84" s="16">
        <f t="shared" si="29"/>
        <v>6.6485015341168031E-4</v>
      </c>
      <c r="U84" s="16">
        <f t="shared" si="30"/>
        <v>-1870.2652628432106</v>
      </c>
      <c r="V84" s="16">
        <f t="shared" si="31"/>
        <v>-0.35548441529677094</v>
      </c>
      <c r="Z84" s="1">
        <v>1.216</v>
      </c>
      <c r="AA84" s="16">
        <f t="shared" si="32"/>
        <v>121600</v>
      </c>
      <c r="AB84" s="16">
        <f t="shared" si="22"/>
        <v>4.7384411595218737E-2</v>
      </c>
      <c r="AC84" s="16">
        <f t="shared" si="33"/>
        <v>6.6485015341168031E-4</v>
      </c>
      <c r="AD84" s="16">
        <f t="shared" si="34"/>
        <v>-2110.0673609909932</v>
      </c>
      <c r="AE84" s="16">
        <f t="shared" si="35"/>
        <v>-0.31508480046790233</v>
      </c>
      <c r="AI84" s="1">
        <v>1.3149999999999999</v>
      </c>
      <c r="AJ84" s="16">
        <f t="shared" si="36"/>
        <v>131500</v>
      </c>
      <c r="AK84" s="16">
        <f t="shared" si="23"/>
        <v>4.7384411595218737E-2</v>
      </c>
      <c r="AL84" s="16">
        <f t="shared" si="37"/>
        <v>6.6485015341168031E-4</v>
      </c>
      <c r="AM84" s="16">
        <f t="shared" si="38"/>
        <v>-2248.4223978817654</v>
      </c>
      <c r="AN84" s="16">
        <f t="shared" si="39"/>
        <v>-0.29569628644423507</v>
      </c>
    </row>
    <row r="85" spans="6:40" x14ac:dyDescent="0.25">
      <c r="F85" s="1">
        <v>-99</v>
      </c>
      <c r="H85" s="1">
        <v>1.07</v>
      </c>
      <c r="I85" s="16">
        <f t="shared" si="24"/>
        <v>107000</v>
      </c>
      <c r="J85" s="16">
        <f t="shared" si="20"/>
        <v>4.6795438459163244E-2</v>
      </c>
      <c r="K85" s="16">
        <f t="shared" si="25"/>
        <v>6.5762236560936121E-4</v>
      </c>
      <c r="L85" s="16">
        <f t="shared" si="26"/>
        <v>-1473.9493967039684</v>
      </c>
      <c r="M85" s="16">
        <f t="shared" si="27"/>
        <v>-0.44616346197497014</v>
      </c>
      <c r="Q85" s="1">
        <v>1.1679999999999999</v>
      </c>
      <c r="R85" s="16">
        <f t="shared" si="28"/>
        <v>116799.99999999999</v>
      </c>
      <c r="S85" s="16">
        <f t="shared" si="21"/>
        <v>4.6795438459163244E-2</v>
      </c>
      <c r="T85" s="16">
        <f t="shared" si="29"/>
        <v>6.5762236560936121E-4</v>
      </c>
      <c r="U85" s="16">
        <f t="shared" si="30"/>
        <v>-1884.7935819823022</v>
      </c>
      <c r="V85" s="16">
        <f t="shared" si="31"/>
        <v>-0.34890948902622915</v>
      </c>
      <c r="Z85" s="1">
        <v>1.2190000000000001</v>
      </c>
      <c r="AA85" s="16">
        <f t="shared" si="32"/>
        <v>121900.00000000001</v>
      </c>
      <c r="AB85" s="16">
        <f t="shared" si="22"/>
        <v>4.6795438459163244E-2</v>
      </c>
      <c r="AC85" s="16">
        <f t="shared" si="33"/>
        <v>6.5762236560936121E-4</v>
      </c>
      <c r="AD85" s="16">
        <f t="shared" si="34"/>
        <v>-2126.5252297879779</v>
      </c>
      <c r="AE85" s="16">
        <f t="shared" si="35"/>
        <v>-0.30924738460541495</v>
      </c>
      <c r="AI85" s="1">
        <v>1.333</v>
      </c>
      <c r="AJ85" s="16">
        <f t="shared" si="36"/>
        <v>133300</v>
      </c>
      <c r="AK85" s="16">
        <f t="shared" si="23"/>
        <v>4.6795438459163244E-2</v>
      </c>
      <c r="AL85" s="16">
        <f t="shared" si="37"/>
        <v>6.5762236560936121E-4</v>
      </c>
      <c r="AM85" s="16">
        <f t="shared" si="38"/>
        <v>-2265.9453518829841</v>
      </c>
      <c r="AN85" s="16">
        <f t="shared" si="39"/>
        <v>-0.29021987007007111</v>
      </c>
    </row>
    <row r="86" spans="6:40" x14ac:dyDescent="0.25">
      <c r="F86" s="1">
        <v>-98</v>
      </c>
      <c r="H86" s="1">
        <v>1.0840000000000001</v>
      </c>
      <c r="I86" s="16">
        <f t="shared" si="24"/>
        <v>108400.00000000001</v>
      </c>
      <c r="J86" s="16">
        <f t="shared" si="20"/>
        <v>4.6201624176533819E-2</v>
      </c>
      <c r="K86" s="16">
        <f t="shared" si="25"/>
        <v>6.5033516800035618E-4</v>
      </c>
      <c r="L86" s="16">
        <f t="shared" si="26"/>
        <v>-1484.7990673225188</v>
      </c>
      <c r="M86" s="16">
        <f t="shared" si="27"/>
        <v>-0.43799540443750451</v>
      </c>
      <c r="Q86" s="1">
        <v>1.208</v>
      </c>
      <c r="R86" s="16">
        <f t="shared" si="28"/>
        <v>120800</v>
      </c>
      <c r="S86" s="16">
        <f t="shared" si="21"/>
        <v>4.6201624176533819E-2</v>
      </c>
      <c r="T86" s="16">
        <f t="shared" si="29"/>
        <v>6.5033516800035618E-4</v>
      </c>
      <c r="U86" s="16">
        <f t="shared" si="30"/>
        <v>-1898.8145339205751</v>
      </c>
      <c r="V86" s="16">
        <f t="shared" si="31"/>
        <v>-0.34249536033283745</v>
      </c>
      <c r="Z86" s="1">
        <v>1.2330000000000001</v>
      </c>
      <c r="AA86" s="16">
        <f t="shared" si="32"/>
        <v>123300.00000000001</v>
      </c>
      <c r="AB86" s="16">
        <f t="shared" si="22"/>
        <v>4.6201624176533819E-2</v>
      </c>
      <c r="AC86" s="16">
        <f t="shared" si="33"/>
        <v>6.5033516800035618E-4</v>
      </c>
      <c r="AD86" s="16">
        <f t="shared" si="34"/>
        <v>-2142.4169859848748</v>
      </c>
      <c r="AE86" s="16">
        <f t="shared" si="35"/>
        <v>-0.303552096652835</v>
      </c>
      <c r="AI86" s="1">
        <v>1.369</v>
      </c>
      <c r="AJ86" s="16">
        <f t="shared" si="36"/>
        <v>136900</v>
      </c>
      <c r="AK86" s="16">
        <f t="shared" si="23"/>
        <v>4.6201624176533819E-2</v>
      </c>
      <c r="AL86" s="16">
        <f t="shared" si="37"/>
        <v>6.5033516800035618E-4</v>
      </c>
      <c r="AM86" s="16">
        <f t="shared" si="38"/>
        <v>-2282.8539795456754</v>
      </c>
      <c r="AN86" s="16">
        <f t="shared" si="39"/>
        <v>-0.28487812791678568</v>
      </c>
    </row>
    <row r="87" spans="6:40" x14ac:dyDescent="0.25">
      <c r="F87" s="1">
        <v>-97</v>
      </c>
      <c r="H87" s="1">
        <v>1.093</v>
      </c>
      <c r="I87" s="16">
        <f t="shared" si="24"/>
        <v>109300</v>
      </c>
      <c r="J87" s="16">
        <f t="shared" si="20"/>
        <v>4.560312224357594E-2</v>
      </c>
      <c r="K87" s="16">
        <f t="shared" si="25"/>
        <v>6.4299044426699772E-4</v>
      </c>
      <c r="L87" s="16">
        <f t="shared" si="26"/>
        <v>-1495.2341980128399</v>
      </c>
      <c r="M87" s="16">
        <f t="shared" si="27"/>
        <v>-0.43002657718873033</v>
      </c>
      <c r="Q87" s="1">
        <v>1.214</v>
      </c>
      <c r="R87" s="16">
        <f t="shared" si="28"/>
        <v>121400</v>
      </c>
      <c r="S87" s="16">
        <f t="shared" si="21"/>
        <v>4.560312224357594E-2</v>
      </c>
      <c r="T87" s="16">
        <f t="shared" si="29"/>
        <v>6.4299044426699772E-4</v>
      </c>
      <c r="U87" s="16">
        <f t="shared" si="30"/>
        <v>-1912.2912715873783</v>
      </c>
      <c r="V87" s="16">
        <f t="shared" si="31"/>
        <v>-0.33624085086852712</v>
      </c>
      <c r="Z87" s="1">
        <v>1.2450000000000001</v>
      </c>
      <c r="AA87" s="16">
        <f t="shared" si="32"/>
        <v>124500.00000000001</v>
      </c>
      <c r="AB87" s="16">
        <f t="shared" si="22"/>
        <v>4.560312224357594E-2</v>
      </c>
      <c r="AC87" s="16">
        <f t="shared" si="33"/>
        <v>6.4299044426699772E-4</v>
      </c>
      <c r="AD87" s="16">
        <f t="shared" si="34"/>
        <v>-2157.7188661158511</v>
      </c>
      <c r="AE87" s="16">
        <f t="shared" si="35"/>
        <v>-0.29799546843859992</v>
      </c>
      <c r="AI87" s="1">
        <v>1.38</v>
      </c>
      <c r="AJ87" s="16">
        <f t="shared" si="36"/>
        <v>138000</v>
      </c>
      <c r="AK87" s="16">
        <f t="shared" si="23"/>
        <v>4.560312224357594E-2</v>
      </c>
      <c r="AL87" s="16">
        <f t="shared" si="37"/>
        <v>6.4299044426699772E-4</v>
      </c>
      <c r="AM87" s="16">
        <f t="shared" si="38"/>
        <v>-2299.1180771449467</v>
      </c>
      <c r="AN87" s="16">
        <f t="shared" si="39"/>
        <v>-0.27966830005767501</v>
      </c>
    </row>
    <row r="88" spans="6:40" x14ac:dyDescent="0.25">
      <c r="F88" s="1">
        <v>-96</v>
      </c>
      <c r="H88" s="1">
        <v>1.109</v>
      </c>
      <c r="I88" s="16">
        <f t="shared" si="24"/>
        <v>110900</v>
      </c>
      <c r="J88" s="16">
        <f t="shared" si="20"/>
        <v>4.5000090700864179E-2</v>
      </c>
      <c r="K88" s="16">
        <f t="shared" si="25"/>
        <v>6.3559013385892666E-4</v>
      </c>
      <c r="L88" s="16">
        <f t="shared" si="26"/>
        <v>-1505.2476734676472</v>
      </c>
      <c r="M88" s="16">
        <f t="shared" si="27"/>
        <v>-0.42224953744304028</v>
      </c>
      <c r="Q88" s="1">
        <v>1.236</v>
      </c>
      <c r="R88" s="16">
        <f t="shared" si="28"/>
        <v>123600</v>
      </c>
      <c r="S88" s="16">
        <f t="shared" si="21"/>
        <v>4.5000090700864179E-2</v>
      </c>
      <c r="T88" s="16">
        <f t="shared" si="29"/>
        <v>6.3559013385892666E-4</v>
      </c>
      <c r="U88" s="16">
        <f t="shared" si="30"/>
        <v>-1925.2347987229332</v>
      </c>
      <c r="V88" s="16">
        <f t="shared" si="31"/>
        <v>-0.33013642506385865</v>
      </c>
      <c r="Z88" s="1">
        <v>1.292</v>
      </c>
      <c r="AA88" s="16">
        <f t="shared" si="32"/>
        <v>129200</v>
      </c>
      <c r="AB88" s="16">
        <f t="shared" si="22"/>
        <v>4.5000090700864179E-2</v>
      </c>
      <c r="AC88" s="16">
        <f t="shared" si="33"/>
        <v>6.3559013385892666E-4</v>
      </c>
      <c r="AD88" s="16">
        <f t="shared" si="34"/>
        <v>-2172.4166236971214</v>
      </c>
      <c r="AE88" s="16">
        <f t="shared" si="35"/>
        <v>-0.29257285500662816</v>
      </c>
      <c r="AI88" s="1">
        <v>1.4219999999999999</v>
      </c>
      <c r="AJ88" s="16">
        <f t="shared" si="36"/>
        <v>142200</v>
      </c>
      <c r="AK88" s="16">
        <f t="shared" si="23"/>
        <v>4.5000090700864179E-2</v>
      </c>
      <c r="AL88" s="16">
        <f t="shared" si="37"/>
        <v>6.3559013385892666E-4</v>
      </c>
      <c r="AM88" s="16">
        <f t="shared" si="38"/>
        <v>-2314.7391918489384</v>
      </c>
      <c r="AN88" s="16">
        <f t="shared" si="39"/>
        <v>-0.27458390824205031</v>
      </c>
    </row>
    <row r="89" spans="6:40" x14ac:dyDescent="0.25">
      <c r="F89" s="1">
        <v>-95</v>
      </c>
      <c r="H89" s="1">
        <v>1.121</v>
      </c>
      <c r="I89" s="16">
        <f t="shared" si="24"/>
        <v>112100</v>
      </c>
      <c r="J89" s="16">
        <f t="shared" si="20"/>
        <v>4.4392692124356418E-2</v>
      </c>
      <c r="K89" s="16">
        <f t="shared" si="25"/>
        <v>6.2813623188331079E-4</v>
      </c>
      <c r="L89" s="16">
        <f t="shared" si="26"/>
        <v>-1514.8235539708526</v>
      </c>
      <c r="M89" s="16">
        <f t="shared" si="27"/>
        <v>-0.41465966794400466</v>
      </c>
      <c r="Q89" s="1">
        <v>1.256</v>
      </c>
      <c r="R89" s="16">
        <f t="shared" si="28"/>
        <v>125600</v>
      </c>
      <c r="S89" s="16">
        <f t="shared" si="21"/>
        <v>4.4392692124356418E-2</v>
      </c>
      <c r="T89" s="16">
        <f t="shared" si="29"/>
        <v>6.2813623188331079E-4</v>
      </c>
      <c r="U89" s="16">
        <f t="shared" si="30"/>
        <v>-1937.6194166272003</v>
      </c>
      <c r="V89" s="16">
        <f t="shared" si="31"/>
        <v>-0.32417936489132776</v>
      </c>
      <c r="Z89" s="1">
        <v>1.3220000000000001</v>
      </c>
      <c r="AA89" s="16">
        <f t="shared" si="32"/>
        <v>132200</v>
      </c>
      <c r="AB89" s="16">
        <f t="shared" si="22"/>
        <v>4.4392692124356418E-2</v>
      </c>
      <c r="AC89" s="16">
        <f t="shared" si="33"/>
        <v>6.2813623188331079E-4</v>
      </c>
      <c r="AD89" s="16">
        <f t="shared" si="34"/>
        <v>-2186.4683825428065</v>
      </c>
      <c r="AE89" s="16">
        <f t="shared" si="35"/>
        <v>-0.28728347361364742</v>
      </c>
      <c r="AI89" s="1">
        <v>1.3919999999999999</v>
      </c>
      <c r="AJ89" s="16">
        <f t="shared" si="36"/>
        <v>139200</v>
      </c>
      <c r="AK89" s="16">
        <f t="shared" si="23"/>
        <v>4.4392692124356418E-2</v>
      </c>
      <c r="AL89" s="16">
        <f t="shared" si="37"/>
        <v>6.2813623188331079E-4</v>
      </c>
      <c r="AM89" s="16">
        <f t="shared" si="38"/>
        <v>-2329.6774881576885</v>
      </c>
      <c r="AN89" s="16">
        <f t="shared" si="39"/>
        <v>-0.2696236861438025</v>
      </c>
    </row>
    <row r="90" spans="6:40" x14ac:dyDescent="0.25">
      <c r="F90" s="1">
        <v>-94</v>
      </c>
      <c r="H90" s="1">
        <v>1.137</v>
      </c>
      <c r="I90" s="16">
        <f t="shared" si="24"/>
        <v>113700</v>
      </c>
      <c r="J90" s="16">
        <f t="shared" si="20"/>
        <v>4.3781093610054458E-2</v>
      </c>
      <c r="K90" s="16">
        <f t="shared" si="25"/>
        <v>6.2063078891660191E-4</v>
      </c>
      <c r="L90" s="16">
        <f t="shared" si="26"/>
        <v>-1523.9541611909697</v>
      </c>
      <c r="M90" s="16">
        <f t="shared" si="27"/>
        <v>-0.40725029972789939</v>
      </c>
      <c r="Q90" s="1">
        <v>1.266</v>
      </c>
      <c r="R90" s="16">
        <f t="shared" si="28"/>
        <v>126600</v>
      </c>
      <c r="S90" s="16">
        <f t="shared" si="21"/>
        <v>4.3781093610054458E-2</v>
      </c>
      <c r="T90" s="16">
        <f t="shared" si="29"/>
        <v>6.2063078891660191E-4</v>
      </c>
      <c r="U90" s="16">
        <f t="shared" si="30"/>
        <v>-1949.4328124738629</v>
      </c>
      <c r="V90" s="16">
        <f t="shared" si="31"/>
        <v>-0.31836480074889628</v>
      </c>
      <c r="Z90" s="1">
        <v>1.345</v>
      </c>
      <c r="AA90" s="16">
        <f t="shared" si="32"/>
        <v>134500</v>
      </c>
      <c r="AB90" s="16">
        <f t="shared" si="22"/>
        <v>4.3781093610054458E-2</v>
      </c>
      <c r="AC90" s="16">
        <f t="shared" si="33"/>
        <v>6.2063078891660191E-4</v>
      </c>
      <c r="AD90" s="16">
        <f t="shared" si="34"/>
        <v>-2199.8709802326571</v>
      </c>
      <c r="AE90" s="16">
        <f t="shared" si="35"/>
        <v>-0.28212144916378884</v>
      </c>
      <c r="AI90" s="1">
        <v>1.452</v>
      </c>
      <c r="AJ90" s="16">
        <f t="shared" si="36"/>
        <v>145200</v>
      </c>
      <c r="AK90" s="16">
        <f t="shared" si="23"/>
        <v>4.3781093610054458E-2</v>
      </c>
      <c r="AL90" s="16">
        <f t="shared" si="37"/>
        <v>6.2063078891660191E-4</v>
      </c>
      <c r="AM90" s="16">
        <f t="shared" si="38"/>
        <v>-2343.9704601712656</v>
      </c>
      <c r="AN90" s="16">
        <f t="shared" si="39"/>
        <v>-0.26477756416403586</v>
      </c>
    </row>
    <row r="91" spans="6:40" x14ac:dyDescent="0.25">
      <c r="F91" s="1">
        <v>-93</v>
      </c>
      <c r="H91" s="1">
        <v>1.151</v>
      </c>
      <c r="I91" s="16">
        <f t="shared" si="24"/>
        <v>115100</v>
      </c>
      <c r="J91" s="16">
        <f t="shared" si="20"/>
        <v>4.3165466752184682E-2</v>
      </c>
      <c r="K91" s="16">
        <f t="shared" si="25"/>
        <v>6.1307591073677271E-4</v>
      </c>
      <c r="L91" s="16">
        <f t="shared" si="26"/>
        <v>-1532.6259257803827</v>
      </c>
      <c r="M91" s="16">
        <f t="shared" si="27"/>
        <v>-0.40001666448687184</v>
      </c>
      <c r="Q91" s="1">
        <v>1.2849999999999999</v>
      </c>
      <c r="R91" s="16">
        <f t="shared" si="28"/>
        <v>128499.99999999999</v>
      </c>
      <c r="S91" s="16">
        <f t="shared" si="21"/>
        <v>4.3165466752184682E-2</v>
      </c>
      <c r="T91" s="16">
        <f t="shared" si="29"/>
        <v>6.1307591073677271E-4</v>
      </c>
      <c r="U91" s="16">
        <f t="shared" si="30"/>
        <v>-1960.6689380987141</v>
      </c>
      <c r="V91" s="16">
        <f t="shared" si="31"/>
        <v>-0.31268711347632216</v>
      </c>
      <c r="Z91" s="1">
        <v>1.3420000000000001</v>
      </c>
      <c r="AA91" s="16">
        <f t="shared" si="32"/>
        <v>134200</v>
      </c>
      <c r="AB91" s="16">
        <f t="shared" si="22"/>
        <v>4.3165466752184682E-2</v>
      </c>
      <c r="AC91" s="16">
        <f t="shared" si="33"/>
        <v>6.1307591073677271E-4</v>
      </c>
      <c r="AD91" s="16">
        <f t="shared" si="34"/>
        <v>-2212.6141634167652</v>
      </c>
      <c r="AE91" s="16">
        <f t="shared" si="35"/>
        <v>-0.27708215958902116</v>
      </c>
      <c r="AI91" s="1">
        <v>1.4650000000000001</v>
      </c>
      <c r="AJ91" s="16">
        <f t="shared" si="36"/>
        <v>146500</v>
      </c>
      <c r="AK91" s="16">
        <f t="shared" si="23"/>
        <v>4.3165466752184682E-2</v>
      </c>
      <c r="AL91" s="16">
        <f t="shared" si="37"/>
        <v>6.1307591073677271E-4</v>
      </c>
      <c r="AM91" s="16">
        <f t="shared" si="38"/>
        <v>-2357.5340015111669</v>
      </c>
      <c r="AN91" s="16">
        <f t="shared" si="39"/>
        <v>-0.26004965796624535</v>
      </c>
    </row>
    <row r="92" spans="6:40" x14ac:dyDescent="0.25">
      <c r="F92" s="1">
        <v>-92</v>
      </c>
      <c r="H92" s="1">
        <v>1.1679999999999999</v>
      </c>
      <c r="I92" s="16">
        <f t="shared" si="24"/>
        <v>116799.99999999999</v>
      </c>
      <c r="J92" s="16">
        <f t="shared" si="20"/>
        <v>4.254598761482864E-2</v>
      </c>
      <c r="K92" s="16">
        <f t="shared" si="25"/>
        <v>6.054737579751716E-4</v>
      </c>
      <c r="L92" s="16">
        <f t="shared" si="26"/>
        <v>-1540.8299213904386</v>
      </c>
      <c r="M92" s="16">
        <f t="shared" si="27"/>
        <v>-0.39295301160091345</v>
      </c>
      <c r="Q92" s="1">
        <v>1.306</v>
      </c>
      <c r="R92" s="16">
        <f t="shared" si="28"/>
        <v>130600</v>
      </c>
      <c r="S92" s="16">
        <f t="shared" si="21"/>
        <v>4.254598761482864E-2</v>
      </c>
      <c r="T92" s="16">
        <f t="shared" si="29"/>
        <v>6.054737579751716E-4</v>
      </c>
      <c r="U92" s="16">
        <f t="shared" si="30"/>
        <v>-1971.3075602200465</v>
      </c>
      <c r="V92" s="16">
        <f t="shared" si="31"/>
        <v>-0.30714322320540677</v>
      </c>
      <c r="Z92" s="1">
        <v>1.363</v>
      </c>
      <c r="AA92" s="16">
        <f t="shared" si="32"/>
        <v>136300</v>
      </c>
      <c r="AB92" s="16">
        <f t="shared" si="22"/>
        <v>4.254598761482864E-2</v>
      </c>
      <c r="AC92" s="16">
        <f t="shared" si="33"/>
        <v>6.054737579751716E-4</v>
      </c>
      <c r="AD92" s="16">
        <f t="shared" si="34"/>
        <v>-2224.7025277057569</v>
      </c>
      <c r="AE92" s="16">
        <f t="shared" si="35"/>
        <v>-0.27215942375881214</v>
      </c>
      <c r="AI92" s="1">
        <v>1.48</v>
      </c>
      <c r="AJ92" s="16">
        <f t="shared" si="36"/>
        <v>148000</v>
      </c>
      <c r="AK92" s="16">
        <f t="shared" si="23"/>
        <v>4.254598761482864E-2</v>
      </c>
      <c r="AL92" s="16">
        <f t="shared" si="37"/>
        <v>6.054737579751716E-4</v>
      </c>
      <c r="AM92" s="16">
        <f t="shared" si="38"/>
        <v>-2370.3872748381468</v>
      </c>
      <c r="AN92" s="16">
        <f t="shared" si="39"/>
        <v>-0.25543242001099342</v>
      </c>
    </row>
    <row r="93" spans="6:40" x14ac:dyDescent="0.25">
      <c r="F93" s="1">
        <v>-91</v>
      </c>
      <c r="H93" s="1">
        <v>1.1870000000000001</v>
      </c>
      <c r="I93" s="16">
        <f t="shared" si="24"/>
        <v>118700</v>
      </c>
      <c r="J93" s="16">
        <f t="shared" si="20"/>
        <v>4.1922836696947567E-2</v>
      </c>
      <c r="K93" s="16">
        <f t="shared" si="25"/>
        <v>5.9782654568730869E-4</v>
      </c>
      <c r="L93" s="16">
        <f t="shared" si="26"/>
        <v>-1548.5535599467746</v>
      </c>
      <c r="M93" s="16">
        <f t="shared" si="27"/>
        <v>-0.38605480698249572</v>
      </c>
      <c r="Q93" s="1">
        <v>1.3240000000000001</v>
      </c>
      <c r="R93" s="16">
        <f t="shared" si="28"/>
        <v>132400</v>
      </c>
      <c r="S93" s="16">
        <f t="shared" si="21"/>
        <v>4.1922836696947567E-2</v>
      </c>
      <c r="T93" s="16">
        <f t="shared" si="29"/>
        <v>5.9782654568730869E-4</v>
      </c>
      <c r="U93" s="16">
        <f t="shared" si="30"/>
        <v>-1981.3338470704384</v>
      </c>
      <c r="V93" s="16">
        <f t="shared" si="31"/>
        <v>-0.30172933580640304</v>
      </c>
      <c r="Z93" s="1">
        <v>1.3919999999999999</v>
      </c>
      <c r="AA93" s="16">
        <f t="shared" si="32"/>
        <v>139200</v>
      </c>
      <c r="AB93" s="16">
        <f t="shared" si="22"/>
        <v>4.1922836696947567E-2</v>
      </c>
      <c r="AC93" s="16">
        <f t="shared" si="33"/>
        <v>5.9782654568730869E-4</v>
      </c>
      <c r="AD93" s="16">
        <f t="shared" si="34"/>
        <v>-2236.1028723320096</v>
      </c>
      <c r="AE93" s="16">
        <f t="shared" si="35"/>
        <v>-0.26735198683584771</v>
      </c>
      <c r="AI93" s="1">
        <v>1.534</v>
      </c>
      <c r="AJ93" s="16">
        <f t="shared" si="36"/>
        <v>153400</v>
      </c>
      <c r="AK93" s="16">
        <f t="shared" si="23"/>
        <v>4.1922836696947567E-2</v>
      </c>
      <c r="AL93" s="16">
        <f t="shared" si="37"/>
        <v>5.9782654568730869E-4</v>
      </c>
      <c r="AM93" s="16">
        <f t="shared" si="38"/>
        <v>-2382.5128365019905</v>
      </c>
      <c r="AN93" s="16">
        <f t="shared" si="39"/>
        <v>-0.25092269662858929</v>
      </c>
    </row>
    <row r="94" spans="6:40" x14ac:dyDescent="0.25">
      <c r="F94" s="1">
        <v>-90</v>
      </c>
      <c r="H94" s="1">
        <v>1.204</v>
      </c>
      <c r="I94" s="16">
        <f t="shared" si="24"/>
        <v>120400</v>
      </c>
      <c r="J94" s="16">
        <f t="shared" si="20"/>
        <v>4.1296198890762026E-2</v>
      </c>
      <c r="K94" s="16">
        <f t="shared" si="25"/>
        <v>5.9013654284209723E-4</v>
      </c>
      <c r="L94" s="16">
        <f t="shared" si="26"/>
        <v>-1555.785141154138</v>
      </c>
      <c r="M94" s="16">
        <f t="shared" si="27"/>
        <v>-0.37931750807461273</v>
      </c>
      <c r="Q94" s="1">
        <v>1.3460000000000001</v>
      </c>
      <c r="R94" s="16">
        <f t="shared" si="28"/>
        <v>134600</v>
      </c>
      <c r="S94" s="16">
        <f t="shared" si="21"/>
        <v>4.1296198890762026E-2</v>
      </c>
      <c r="T94" s="16">
        <f t="shared" si="29"/>
        <v>5.9013654284209723E-4</v>
      </c>
      <c r="U94" s="16">
        <f t="shared" si="30"/>
        <v>-1990.7370061293789</v>
      </c>
      <c r="V94" s="16">
        <f t="shared" si="31"/>
        <v>-0.29644123810684014</v>
      </c>
      <c r="Z94" s="1">
        <v>1.407</v>
      </c>
      <c r="AA94" s="16">
        <f t="shared" si="32"/>
        <v>140700</v>
      </c>
      <c r="AB94" s="16">
        <f t="shared" si="22"/>
        <v>4.1296198890762026E-2</v>
      </c>
      <c r="AC94" s="16">
        <f t="shared" si="33"/>
        <v>5.9013654284209723E-4</v>
      </c>
      <c r="AD94" s="16">
        <f t="shared" si="34"/>
        <v>-2246.7941738469385</v>
      </c>
      <c r="AE94" s="16">
        <f t="shared" si="35"/>
        <v>-0.26265714488286718</v>
      </c>
      <c r="AI94" s="1">
        <v>1.5529999999999999</v>
      </c>
      <c r="AJ94" s="16">
        <f t="shared" si="36"/>
        <v>155300</v>
      </c>
      <c r="AK94" s="16">
        <f t="shared" si="23"/>
        <v>4.1296198890762026E-2</v>
      </c>
      <c r="AL94" s="16">
        <f t="shared" si="37"/>
        <v>5.9013654284209723E-4</v>
      </c>
      <c r="AM94" s="16">
        <f t="shared" si="38"/>
        <v>-2393.8648406744101</v>
      </c>
      <c r="AN94" s="16">
        <f t="shared" si="39"/>
        <v>-0.24652041034858149</v>
      </c>
    </row>
    <row r="95" spans="6:40" x14ac:dyDescent="0.25">
      <c r="F95" s="1">
        <v>-89</v>
      </c>
      <c r="H95" s="1">
        <v>1.22</v>
      </c>
      <c r="I95" s="16">
        <f t="shared" si="24"/>
        <v>122000</v>
      </c>
      <c r="J95" s="16">
        <f t="shared" si="20"/>
        <v>4.0666263433463148E-2</v>
      </c>
      <c r="K95" s="16">
        <f t="shared" si="25"/>
        <v>5.8240607172926179E-4</v>
      </c>
      <c r="L95" s="16">
        <f t="shared" si="26"/>
        <v>-1562.5162261153675</v>
      </c>
      <c r="M95" s="16">
        <f t="shared" si="27"/>
        <v>-0.37273601514987414</v>
      </c>
      <c r="Q95" s="1">
        <v>1.37</v>
      </c>
      <c r="R95" s="16">
        <f t="shared" si="28"/>
        <v>137000</v>
      </c>
      <c r="S95" s="16">
        <f t="shared" si="21"/>
        <v>4.0666263433463148E-2</v>
      </c>
      <c r="T95" s="16">
        <f t="shared" si="29"/>
        <v>5.8240607172926179E-4</v>
      </c>
      <c r="U95" s="16">
        <f t="shared" si="30"/>
        <v>-1999.5010835405956</v>
      </c>
      <c r="V95" s="16">
        <f t="shared" si="31"/>
        <v>-0.2912756969843559</v>
      </c>
      <c r="Z95" s="1">
        <v>1.44</v>
      </c>
      <c r="AA95" s="16">
        <f t="shared" si="32"/>
        <v>144000</v>
      </c>
      <c r="AB95" s="16">
        <f t="shared" si="22"/>
        <v>4.0666263433463148E-2</v>
      </c>
      <c r="AC95" s="16">
        <f t="shared" si="33"/>
        <v>5.8240607172926179E-4</v>
      </c>
      <c r="AD95" s="16">
        <f t="shared" si="34"/>
        <v>-2256.7726322469384</v>
      </c>
      <c r="AE95" s="16">
        <f t="shared" si="35"/>
        <v>-0.25807033611064029</v>
      </c>
      <c r="AI95" s="1">
        <v>1.58</v>
      </c>
      <c r="AJ95" s="16">
        <f t="shared" si="36"/>
        <v>158000</v>
      </c>
      <c r="AK95" s="16">
        <f t="shared" si="23"/>
        <v>4.0666263433463148E-2</v>
      </c>
      <c r="AL95" s="16">
        <f t="shared" si="37"/>
        <v>5.8240607172926179E-4</v>
      </c>
      <c r="AM95" s="16">
        <f t="shared" si="38"/>
        <v>-2404.4545960485307</v>
      </c>
      <c r="AN95" s="16">
        <f t="shared" si="39"/>
        <v>-0.24221961715824672</v>
      </c>
    </row>
    <row r="96" spans="6:40" x14ac:dyDescent="0.25">
      <c r="F96" s="1">
        <v>-88</v>
      </c>
      <c r="H96" s="1">
        <v>1.24</v>
      </c>
      <c r="I96" s="16">
        <f t="shared" si="24"/>
        <v>124000</v>
      </c>
      <c r="J96" s="16">
        <f t="shared" si="20"/>
        <v>4.003322385224857E-2</v>
      </c>
      <c r="K96" s="16">
        <f t="shared" si="25"/>
        <v>5.7463750728482712E-4</v>
      </c>
      <c r="L96" s="16">
        <f t="shared" si="26"/>
        <v>-1568.7378283404412</v>
      </c>
      <c r="M96" s="16">
        <f t="shared" si="27"/>
        <v>-0.36630563559032225</v>
      </c>
      <c r="Q96" s="1">
        <v>1.39</v>
      </c>
      <c r="R96" s="16">
        <f t="shared" si="28"/>
        <v>139000</v>
      </c>
      <c r="S96" s="16">
        <f t="shared" si="21"/>
        <v>4.003322385224857E-2</v>
      </c>
      <c r="T96" s="16">
        <f t="shared" si="29"/>
        <v>5.7463750728482712E-4</v>
      </c>
      <c r="U96" s="16">
        <f t="shared" si="30"/>
        <v>-2007.6118775071347</v>
      </c>
      <c r="V96" s="16">
        <f t="shared" si="31"/>
        <v>-0.28622938214450017</v>
      </c>
      <c r="Z96" s="1">
        <v>1.4570000000000001</v>
      </c>
      <c r="AA96" s="16">
        <f t="shared" si="32"/>
        <v>145700</v>
      </c>
      <c r="AB96" s="16">
        <f t="shared" si="22"/>
        <v>4.003322385224857E-2</v>
      </c>
      <c r="AC96" s="16">
        <f t="shared" si="33"/>
        <v>5.7463750728482712E-4</v>
      </c>
      <c r="AD96" s="16">
        <f t="shared" si="34"/>
        <v>-2266.0099642622608</v>
      </c>
      <c r="AE96" s="16">
        <f t="shared" si="35"/>
        <v>-0.25359001784968338</v>
      </c>
      <c r="AI96" s="1">
        <v>1.601</v>
      </c>
      <c r="AJ96" s="16">
        <f t="shared" si="36"/>
        <v>160100</v>
      </c>
      <c r="AK96" s="16">
        <f t="shared" si="23"/>
        <v>4.003322385224857E-2</v>
      </c>
      <c r="AL96" s="16">
        <f t="shared" si="37"/>
        <v>5.7463750728482712E-4</v>
      </c>
      <c r="AM96" s="16">
        <f t="shared" si="38"/>
        <v>-2414.2606962350101</v>
      </c>
      <c r="AN96" s="16">
        <f t="shared" si="39"/>
        <v>-0.23801800202478654</v>
      </c>
    </row>
    <row r="97" spans="6:40" x14ac:dyDescent="0.25">
      <c r="F97" s="1">
        <v>-87</v>
      </c>
      <c r="H97" s="1">
        <v>1.2569999999999999</v>
      </c>
      <c r="I97" s="16">
        <f t="shared" si="24"/>
        <v>125699.99999999999</v>
      </c>
      <c r="J97" s="16">
        <f t="shared" si="20"/>
        <v>3.9397277902692721E-2</v>
      </c>
      <c r="K97" s="16">
        <f t="shared" si="25"/>
        <v>5.6683327633480821E-4</v>
      </c>
      <c r="L97" s="16">
        <f t="shared" si="26"/>
        <v>-1574.437274126971</v>
      </c>
      <c r="M97" s="16">
        <f t="shared" si="27"/>
        <v>-0.36002277489849099</v>
      </c>
      <c r="Q97" s="1">
        <v>1.415</v>
      </c>
      <c r="R97" s="16">
        <f t="shared" si="28"/>
        <v>141500</v>
      </c>
      <c r="S97" s="16">
        <f t="shared" si="21"/>
        <v>3.9397277902692721E-2</v>
      </c>
      <c r="T97" s="16">
        <f t="shared" si="29"/>
        <v>5.6683327633480821E-4</v>
      </c>
      <c r="U97" s="16">
        <f t="shared" si="30"/>
        <v>-2015.0601377356429</v>
      </c>
      <c r="V97" s="16">
        <f t="shared" si="31"/>
        <v>-0.28129844153027034</v>
      </c>
      <c r="Z97" s="1">
        <v>1.4850000000000001</v>
      </c>
      <c r="AA97" s="16">
        <f t="shared" si="32"/>
        <v>148500</v>
      </c>
      <c r="AB97" s="16">
        <f t="shared" si="22"/>
        <v>3.9397277902692721E-2</v>
      </c>
      <c r="AC97" s="16">
        <f t="shared" si="33"/>
        <v>5.6683327633480821E-4</v>
      </c>
      <c r="AD97" s="16">
        <f t="shared" si="34"/>
        <v>-2274.5045892318426</v>
      </c>
      <c r="AE97" s="16">
        <f t="shared" si="35"/>
        <v>-0.24921175319599689</v>
      </c>
      <c r="AI97" s="1">
        <v>1.639</v>
      </c>
      <c r="AJ97" s="16">
        <f t="shared" si="36"/>
        <v>163900</v>
      </c>
      <c r="AK97" s="16">
        <f t="shared" si="23"/>
        <v>3.9397277902692721E-2</v>
      </c>
      <c r="AL97" s="16">
        <f t="shared" si="37"/>
        <v>5.6683327633480821E-4</v>
      </c>
      <c r="AM97" s="16">
        <f t="shared" si="38"/>
        <v>-2423.2729201659354</v>
      </c>
      <c r="AN97" s="16">
        <f t="shared" si="39"/>
        <v>-0.23391227278518589</v>
      </c>
    </row>
    <row r="98" spans="6:40" x14ac:dyDescent="0.25">
      <c r="F98" s="1">
        <v>-86</v>
      </c>
      <c r="H98" s="1">
        <v>1.2769999999999999</v>
      </c>
      <c r="I98" s="16">
        <f t="shared" si="24"/>
        <v>127699.99999999999</v>
      </c>
      <c r="J98" s="16">
        <f t="shared" si="20"/>
        <v>3.8758627500477434E-2</v>
      </c>
      <c r="K98" s="16">
        <f t="shared" si="25"/>
        <v>5.5899585675741866E-4</v>
      </c>
      <c r="L98" s="16">
        <f t="shared" si="26"/>
        <v>-1579.6075816876451</v>
      </c>
      <c r="M98" s="16">
        <f t="shared" si="27"/>
        <v>-0.35388273849647534</v>
      </c>
      <c r="Q98" s="1">
        <v>1.4430000000000001</v>
      </c>
      <c r="R98" s="16">
        <f t="shared" si="28"/>
        <v>144300</v>
      </c>
      <c r="S98" s="16">
        <f t="shared" si="21"/>
        <v>3.8758627500477434E-2</v>
      </c>
      <c r="T98" s="16">
        <f t="shared" si="29"/>
        <v>5.5899585675741866E-4</v>
      </c>
      <c r="U98" s="16">
        <f t="shared" si="30"/>
        <v>-2021.829881708921</v>
      </c>
      <c r="V98" s="16">
        <f t="shared" si="31"/>
        <v>-0.27648016374401191</v>
      </c>
      <c r="Z98" s="1">
        <v>1.5229999999999999</v>
      </c>
      <c r="AA98" s="16">
        <f t="shared" si="32"/>
        <v>152300</v>
      </c>
      <c r="AB98" s="16">
        <f t="shared" si="22"/>
        <v>3.8758627500477434E-2</v>
      </c>
      <c r="AC98" s="16">
        <f t="shared" si="33"/>
        <v>5.5899585675741866E-4</v>
      </c>
      <c r="AD98" s="16">
        <f t="shared" si="34"/>
        <v>-2282.2342242039153</v>
      </c>
      <c r="AE98" s="16">
        <f t="shared" si="35"/>
        <v>-0.2449336053368521</v>
      </c>
      <c r="AI98" s="1">
        <v>1.6539999999999999</v>
      </c>
      <c r="AJ98" s="16">
        <f t="shared" si="36"/>
        <v>165400</v>
      </c>
      <c r="AK98" s="16">
        <f t="shared" si="23"/>
        <v>3.8758627500477434E-2</v>
      </c>
      <c r="AL98" s="16">
        <f t="shared" si="37"/>
        <v>5.5899585675741866E-4</v>
      </c>
      <c r="AM98" s="16">
        <f t="shared" si="38"/>
        <v>-2431.463380378384</v>
      </c>
      <c r="AN98" s="16">
        <f t="shared" si="39"/>
        <v>-0.22990099759200477</v>
      </c>
    </row>
    <row r="99" spans="6:40" x14ac:dyDescent="0.25">
      <c r="F99" s="1">
        <v>-85</v>
      </c>
      <c r="H99" s="1">
        <v>1.304</v>
      </c>
      <c r="I99" s="16">
        <f t="shared" si="24"/>
        <v>130400</v>
      </c>
      <c r="J99" s="16">
        <f t="shared" si="20"/>
        <v>3.8117478646525031E-2</v>
      </c>
      <c r="K99" s="16">
        <f t="shared" si="25"/>
        <v>5.5112777656431567E-4</v>
      </c>
      <c r="L99" s="16">
        <f t="shared" si="26"/>
        <v>-1584.2373210710732</v>
      </c>
      <c r="M99" s="16">
        <f t="shared" si="27"/>
        <v>-0.34788208132333892</v>
      </c>
      <c r="Q99" s="1">
        <v>1.4730000000000001</v>
      </c>
      <c r="R99" s="16">
        <f t="shared" si="28"/>
        <v>147300</v>
      </c>
      <c r="S99" s="16">
        <f t="shared" si="21"/>
        <v>3.8117478646525031E-2</v>
      </c>
      <c r="T99" s="16">
        <f t="shared" si="29"/>
        <v>5.5112777656431567E-4</v>
      </c>
      <c r="U99" s="16">
        <f t="shared" si="30"/>
        <v>-2027.906964951324</v>
      </c>
      <c r="V99" s="16">
        <f t="shared" si="31"/>
        <v>-0.27177172626237539</v>
      </c>
      <c r="Z99" s="1">
        <v>1.55</v>
      </c>
      <c r="AA99" s="16">
        <f t="shared" si="32"/>
        <v>155000</v>
      </c>
      <c r="AB99" s="16">
        <f t="shared" si="22"/>
        <v>3.8117478646525031E-2</v>
      </c>
      <c r="AC99" s="16">
        <f t="shared" si="33"/>
        <v>5.5112777656431567E-4</v>
      </c>
      <c r="AD99" s="16">
        <f t="shared" si="34"/>
        <v>-2289.1775970721133</v>
      </c>
      <c r="AE99" s="16">
        <f t="shared" si="35"/>
        <v>-0.24075361268134679</v>
      </c>
      <c r="AI99" s="1">
        <v>1.68</v>
      </c>
      <c r="AJ99" s="16">
        <f t="shared" si="36"/>
        <v>168000</v>
      </c>
      <c r="AK99" s="16">
        <f t="shared" si="23"/>
        <v>3.8117478646525031E-2</v>
      </c>
      <c r="AL99" s="16">
        <f t="shared" si="37"/>
        <v>5.5112777656431567E-4</v>
      </c>
      <c r="AM99" s="16">
        <f t="shared" si="38"/>
        <v>-2438.8359558205211</v>
      </c>
      <c r="AN99" s="16">
        <f t="shared" si="39"/>
        <v>-0.22597984716807018</v>
      </c>
    </row>
    <row r="100" spans="6:40" x14ac:dyDescent="0.25">
      <c r="F100" s="1">
        <v>-84</v>
      </c>
      <c r="H100" s="1">
        <v>1.323</v>
      </c>
      <c r="I100" s="16">
        <f t="shared" si="24"/>
        <v>132300</v>
      </c>
      <c r="J100" s="16">
        <f t="shared" si="20"/>
        <v>3.747404134559313E-2</v>
      </c>
      <c r="K100" s="16">
        <f t="shared" si="25"/>
        <v>5.4323161290160743E-4</v>
      </c>
      <c r="L100" s="16">
        <f t="shared" si="26"/>
        <v>-1588.312130494093</v>
      </c>
      <c r="M100" s="16">
        <f t="shared" si="27"/>
        <v>-0.34201817292210607</v>
      </c>
      <c r="Q100" s="1">
        <v>1.4990000000000001</v>
      </c>
      <c r="R100" s="16">
        <f t="shared" si="28"/>
        <v>149900</v>
      </c>
      <c r="S100" s="16">
        <f t="shared" si="21"/>
        <v>3.747404134559313E-2</v>
      </c>
      <c r="T100" s="16">
        <f t="shared" si="29"/>
        <v>5.4323161290160743E-4</v>
      </c>
      <c r="U100" s="16">
        <f t="shared" si="30"/>
        <v>-2033.2783480903868</v>
      </c>
      <c r="V100" s="16">
        <f t="shared" si="31"/>
        <v>-0.26717031311123701</v>
      </c>
      <c r="Z100" s="1">
        <v>1.58</v>
      </c>
      <c r="AA100" s="16">
        <f t="shared" si="32"/>
        <v>158000</v>
      </c>
      <c r="AB100" s="16">
        <f t="shared" si="22"/>
        <v>3.747404134559313E-2</v>
      </c>
      <c r="AC100" s="16">
        <f t="shared" si="33"/>
        <v>5.4323161290160743E-4</v>
      </c>
      <c r="AD100" s="16">
        <f t="shared" si="34"/>
        <v>-2295.3303545103422</v>
      </c>
      <c r="AE100" s="16">
        <f t="shared" si="35"/>
        <v>-0.23666816056963347</v>
      </c>
      <c r="AI100" s="1">
        <v>1.722</v>
      </c>
      <c r="AJ100" s="16">
        <f t="shared" si="36"/>
        <v>172200</v>
      </c>
      <c r="AK100" s="16">
        <f t="shared" si="23"/>
        <v>3.747404134559313E-2</v>
      </c>
      <c r="AL100" s="16">
        <f t="shared" si="37"/>
        <v>5.4323161290160743E-4</v>
      </c>
      <c r="AM100" s="16">
        <f t="shared" si="38"/>
        <v>-2445.3682503524938</v>
      </c>
      <c r="AN100" s="16">
        <f t="shared" si="39"/>
        <v>-0.22214716038097815</v>
      </c>
    </row>
    <row r="101" spans="6:40" x14ac:dyDescent="0.25">
      <c r="F101" s="1">
        <v>-83</v>
      </c>
      <c r="H101" s="1">
        <v>1.3540000000000001</v>
      </c>
      <c r="I101" s="16">
        <f t="shared" si="24"/>
        <v>135400</v>
      </c>
      <c r="J101" s="16">
        <f t="shared" si="20"/>
        <v>3.6828529518405324E-2</v>
      </c>
      <c r="K101" s="16">
        <f t="shared" si="25"/>
        <v>5.3530999097153495E-4</v>
      </c>
      <c r="L101" s="16">
        <f t="shared" si="26"/>
        <v>-1591.8297889617193</v>
      </c>
      <c r="M101" s="16">
        <f t="shared" si="27"/>
        <v>-0.33628594883922491</v>
      </c>
      <c r="Q101" s="1">
        <v>1.5289999999999999</v>
      </c>
      <c r="R101" s="16">
        <f t="shared" si="28"/>
        <v>152900</v>
      </c>
      <c r="S101" s="16">
        <f t="shared" si="21"/>
        <v>3.6828529518405324E-2</v>
      </c>
      <c r="T101" s="16">
        <f t="shared" si="29"/>
        <v>5.3530999097153495E-4</v>
      </c>
      <c r="U101" s="16">
        <f t="shared" si="30"/>
        <v>-2037.9361089572772</v>
      </c>
      <c r="V101" s="16">
        <f t="shared" si="31"/>
        <v>-0.26267260716305268</v>
      </c>
      <c r="Z101" s="1">
        <v>1.607</v>
      </c>
      <c r="AA101" s="16">
        <f t="shared" si="32"/>
        <v>160700</v>
      </c>
      <c r="AB101" s="16">
        <f t="shared" si="22"/>
        <v>3.6828529518405324E-2</v>
      </c>
      <c r="AC101" s="16">
        <f t="shared" si="33"/>
        <v>5.3530999097153495E-4</v>
      </c>
      <c r="AD101" s="16">
        <f t="shared" si="34"/>
        <v>-2300.6775456985861</v>
      </c>
      <c r="AE101" s="16">
        <f t="shared" si="35"/>
        <v>-0.23267493177058476</v>
      </c>
      <c r="AI101" s="1">
        <v>1.77</v>
      </c>
      <c r="AJ101" s="16">
        <f t="shared" si="36"/>
        <v>177000</v>
      </c>
      <c r="AK101" s="16">
        <f t="shared" si="23"/>
        <v>3.6828529518405324E-2</v>
      </c>
      <c r="AL101" s="16">
        <f t="shared" si="37"/>
        <v>5.3530999097153495E-4</v>
      </c>
      <c r="AM101" s="16">
        <f t="shared" si="38"/>
        <v>-2451.0342077564792</v>
      </c>
      <c r="AN101" s="16">
        <f t="shared" si="39"/>
        <v>-0.21840168092208051</v>
      </c>
    </row>
    <row r="102" spans="6:40" x14ac:dyDescent="0.25">
      <c r="F102" s="1">
        <v>-82</v>
      </c>
      <c r="H102" s="1">
        <v>1.381</v>
      </c>
      <c r="I102" s="16">
        <f t="shared" si="24"/>
        <v>138100</v>
      </c>
      <c r="J102" s="16">
        <f t="shared" si="20"/>
        <v>3.618116090740911E-2</v>
      </c>
      <c r="K102" s="16">
        <f t="shared" si="25"/>
        <v>5.2736558287594772E-4</v>
      </c>
      <c r="L102" s="16">
        <f t="shared" si="26"/>
        <v>-1594.7725257251311</v>
      </c>
      <c r="M102" s="16">
        <f t="shared" si="27"/>
        <v>-0.33068389025335038</v>
      </c>
      <c r="Q102" s="1">
        <v>1.5649999999999999</v>
      </c>
      <c r="R102" s="16">
        <f t="shared" si="28"/>
        <v>156500</v>
      </c>
      <c r="S102" s="16">
        <f t="shared" si="21"/>
        <v>3.618116090740911E-2</v>
      </c>
      <c r="T102" s="16">
        <f t="shared" si="29"/>
        <v>5.2736558287594772E-4</v>
      </c>
      <c r="U102" s="16">
        <f t="shared" si="30"/>
        <v>-2041.8663781405892</v>
      </c>
      <c r="V102" s="16">
        <f t="shared" si="31"/>
        <v>-0.25827624594915427</v>
      </c>
      <c r="Z102" s="1">
        <v>1.647</v>
      </c>
      <c r="AA102" s="16">
        <f t="shared" si="32"/>
        <v>164700</v>
      </c>
      <c r="AB102" s="16">
        <f t="shared" si="22"/>
        <v>3.618116090740911E-2</v>
      </c>
      <c r="AC102" s="16">
        <f t="shared" si="33"/>
        <v>5.2736558287594772E-4</v>
      </c>
      <c r="AD102" s="16">
        <f t="shared" si="34"/>
        <v>-2305.209404041284</v>
      </c>
      <c r="AE102" s="16">
        <f t="shared" si="35"/>
        <v>-0.22877122657551985</v>
      </c>
      <c r="AI102" s="1">
        <v>1.8160000000000001</v>
      </c>
      <c r="AJ102" s="16">
        <f t="shared" si="36"/>
        <v>181600</v>
      </c>
      <c r="AK102" s="16">
        <f t="shared" si="23"/>
        <v>3.618116090740911E-2</v>
      </c>
      <c r="AL102" s="16">
        <f t="shared" si="37"/>
        <v>5.2736558287594772E-4</v>
      </c>
      <c r="AM102" s="16">
        <f t="shared" si="38"/>
        <v>-2455.8160616301011</v>
      </c>
      <c r="AN102" s="16">
        <f t="shared" si="39"/>
        <v>-0.21474148292926196</v>
      </c>
    </row>
    <row r="103" spans="6:40" x14ac:dyDescent="0.25">
      <c r="F103" s="1">
        <v>-81</v>
      </c>
      <c r="H103" s="1">
        <v>1.409</v>
      </c>
      <c r="I103" s="16">
        <f t="shared" si="24"/>
        <v>140900</v>
      </c>
      <c r="J103" s="16">
        <f t="shared" si="20"/>
        <v>3.5532156976266625E-2</v>
      </c>
      <c r="K103" s="16">
        <f t="shared" si="25"/>
        <v>5.1940110638286916E-4</v>
      </c>
      <c r="L103" s="16">
        <f t="shared" si="26"/>
        <v>-1597.1355750428718</v>
      </c>
      <c r="M103" s="16">
        <f t="shared" si="27"/>
        <v>-0.32520790000493655</v>
      </c>
      <c r="Q103" s="1">
        <v>1.593</v>
      </c>
      <c r="R103" s="16">
        <f t="shared" si="28"/>
        <v>159300</v>
      </c>
      <c r="S103" s="16">
        <f t="shared" si="21"/>
        <v>3.5532156976266625E-2</v>
      </c>
      <c r="T103" s="16">
        <f t="shared" si="29"/>
        <v>5.1940110638286916E-4</v>
      </c>
      <c r="U103" s="16">
        <f t="shared" si="30"/>
        <v>-2045.0540675486582</v>
      </c>
      <c r="V103" s="16">
        <f t="shared" si="31"/>
        <v>-0.25397915616258443</v>
      </c>
      <c r="Z103" s="1">
        <v>1.67</v>
      </c>
      <c r="AA103" s="16">
        <f t="shared" si="32"/>
        <v>167000</v>
      </c>
      <c r="AB103" s="16">
        <f t="shared" si="22"/>
        <v>3.5532156976266625E-2</v>
      </c>
      <c r="AC103" s="16">
        <f t="shared" si="33"/>
        <v>5.1940110638286916E-4</v>
      </c>
      <c r="AD103" s="16">
        <f t="shared" si="34"/>
        <v>-2308.9038695273161</v>
      </c>
      <c r="AE103" s="16">
        <f t="shared" si="35"/>
        <v>-0.22495570874035653</v>
      </c>
      <c r="AI103" s="1">
        <v>1.845</v>
      </c>
      <c r="AJ103" s="16">
        <f t="shared" si="36"/>
        <v>184500</v>
      </c>
      <c r="AK103" s="16">
        <f t="shared" si="23"/>
        <v>3.5532156976266625E-2</v>
      </c>
      <c r="AL103" s="16">
        <f t="shared" si="37"/>
        <v>5.1940110638286916E-4</v>
      </c>
      <c r="AM103" s="16">
        <f t="shared" si="38"/>
        <v>-2459.7028931324344</v>
      </c>
      <c r="AN103" s="16">
        <f t="shared" si="39"/>
        <v>-0.21116416451476838</v>
      </c>
    </row>
    <row r="104" spans="6:40" x14ac:dyDescent="0.25">
      <c r="F104" s="1">
        <v>-80</v>
      </c>
      <c r="H104" s="1">
        <v>1.4419999999999999</v>
      </c>
      <c r="I104" s="16">
        <f t="shared" si="24"/>
        <v>144200</v>
      </c>
      <c r="J104" s="16">
        <f t="shared" si="20"/>
        <v>3.488174280319975E-2</v>
      </c>
      <c r="K104" s="16">
        <f t="shared" si="25"/>
        <v>5.1141932361764423E-4</v>
      </c>
      <c r="L104" s="16">
        <f t="shared" si="26"/>
        <v>-1598.9105483678168</v>
      </c>
      <c r="M104" s="16">
        <f t="shared" si="27"/>
        <v>-0.31985486876655234</v>
      </c>
      <c r="Q104" s="1">
        <v>1.627</v>
      </c>
      <c r="R104" s="16">
        <f t="shared" si="28"/>
        <v>162700</v>
      </c>
      <c r="S104" s="16">
        <f t="shared" si="21"/>
        <v>3.488174280319975E-2</v>
      </c>
      <c r="T104" s="16">
        <f t="shared" si="29"/>
        <v>5.1141932361764423E-4</v>
      </c>
      <c r="U104" s="16">
        <f t="shared" si="30"/>
        <v>-2047.4956802238426</v>
      </c>
      <c r="V104" s="16">
        <f t="shared" si="31"/>
        <v>-0.24977797440907581</v>
      </c>
      <c r="Z104" s="1">
        <v>1.7110000000000001</v>
      </c>
      <c r="AA104" s="16">
        <f t="shared" si="32"/>
        <v>171100</v>
      </c>
      <c r="AB104" s="16">
        <f t="shared" si="22"/>
        <v>3.488174280319975E-2</v>
      </c>
      <c r="AC104" s="16">
        <f t="shared" si="33"/>
        <v>5.1141932361764423E-4</v>
      </c>
      <c r="AD104" s="16">
        <f t="shared" si="34"/>
        <v>-2311.7632688112631</v>
      </c>
      <c r="AE104" s="16">
        <f t="shared" si="35"/>
        <v>-0.22122478132487255</v>
      </c>
      <c r="AI104" s="1">
        <v>1.867</v>
      </c>
      <c r="AJ104" s="16">
        <f t="shared" si="36"/>
        <v>186700</v>
      </c>
      <c r="AK104" s="16">
        <f t="shared" si="23"/>
        <v>3.488174280319975E-2</v>
      </c>
      <c r="AL104" s="16">
        <f t="shared" si="37"/>
        <v>5.1141932361764423E-4</v>
      </c>
      <c r="AM104" s="16">
        <f t="shared" si="38"/>
        <v>-2462.6963266415928</v>
      </c>
      <c r="AN104" s="16">
        <f t="shared" si="39"/>
        <v>-0.20766641752987572</v>
      </c>
    </row>
    <row r="105" spans="6:40" x14ac:dyDescent="0.25">
      <c r="F105" s="1">
        <v>-79</v>
      </c>
      <c r="H105" s="1">
        <v>1.47</v>
      </c>
      <c r="I105" s="16">
        <f t="shared" si="24"/>
        <v>147000</v>
      </c>
      <c r="J105" s="16">
        <f t="shared" si="20"/>
        <v>3.4230146968325152E-2</v>
      </c>
      <c r="K105" s="16">
        <f t="shared" si="25"/>
        <v>5.0342303968033272E-4</v>
      </c>
      <c r="L105" s="16">
        <f t="shared" si="26"/>
        <v>-1600.086209361742</v>
      </c>
      <c r="M105" s="16">
        <f t="shared" si="27"/>
        <v>-0.31462244767495556</v>
      </c>
      <c r="Q105" s="1">
        <v>1.667</v>
      </c>
      <c r="R105" s="16">
        <f t="shared" si="28"/>
        <v>166700</v>
      </c>
      <c r="S105" s="16">
        <f t="shared" si="21"/>
        <v>3.4230146968325152E-2</v>
      </c>
      <c r="T105" s="16">
        <f t="shared" si="29"/>
        <v>5.0342303968033272E-4</v>
      </c>
      <c r="U105" s="16">
        <f t="shared" si="30"/>
        <v>-2049.1770053897835</v>
      </c>
      <c r="V105" s="16">
        <f t="shared" si="31"/>
        <v>-0.24567084168728229</v>
      </c>
      <c r="Z105" s="1">
        <v>1.766</v>
      </c>
      <c r="AA105" s="16">
        <f t="shared" si="32"/>
        <v>176600</v>
      </c>
      <c r="AB105" s="16">
        <f t="shared" si="22"/>
        <v>3.4230146968325152E-2</v>
      </c>
      <c r="AC105" s="16">
        <f t="shared" si="33"/>
        <v>5.0342303968033272E-4</v>
      </c>
      <c r="AD105" s="16">
        <f t="shared" si="34"/>
        <v>-2313.7624962464402</v>
      </c>
      <c r="AE105" s="16">
        <f t="shared" si="35"/>
        <v>-0.21757766430090533</v>
      </c>
      <c r="AI105" s="1">
        <v>1.887</v>
      </c>
      <c r="AJ105" s="16">
        <f t="shared" si="36"/>
        <v>188700</v>
      </c>
      <c r="AK105" s="16">
        <f t="shared" si="23"/>
        <v>3.4230146968325152E-2</v>
      </c>
      <c r="AL105" s="16">
        <f t="shared" si="37"/>
        <v>5.0342303968033272E-4</v>
      </c>
      <c r="AM105" s="16">
        <f t="shared" si="38"/>
        <v>-2464.7906145639658</v>
      </c>
      <c r="AN105" s="16">
        <f t="shared" si="39"/>
        <v>-0.20424576298923908</v>
      </c>
    </row>
    <row r="106" spans="6:40" x14ac:dyDescent="0.25">
      <c r="F106" s="1">
        <v>-78</v>
      </c>
      <c r="H106" s="1">
        <v>1.504</v>
      </c>
      <c r="I106" s="16">
        <f t="shared" si="24"/>
        <v>150400</v>
      </c>
      <c r="J106" s="16">
        <f t="shared" si="20"/>
        <v>3.3577601435129459E-2</v>
      </c>
      <c r="K106" s="16">
        <f t="shared" si="25"/>
        <v>4.9541510119119044E-4</v>
      </c>
      <c r="L106" s="16">
        <f t="shared" si="26"/>
        <v>-1600.6596966912689</v>
      </c>
      <c r="M106" s="16">
        <f t="shared" si="27"/>
        <v>-0.309506825351613</v>
      </c>
      <c r="Q106" s="1">
        <v>1.7070000000000001</v>
      </c>
      <c r="R106" s="16">
        <f t="shared" si="28"/>
        <v>170700</v>
      </c>
      <c r="S106" s="16">
        <f t="shared" si="21"/>
        <v>3.3577601435129459E-2</v>
      </c>
      <c r="T106" s="16">
        <f t="shared" si="29"/>
        <v>4.9541510119119044E-4</v>
      </c>
      <c r="U106" s="16">
        <f t="shared" si="30"/>
        <v>-2050.084275580507</v>
      </c>
      <c r="V106" s="16">
        <f t="shared" si="31"/>
        <v>-0.24165596853373625</v>
      </c>
      <c r="Z106" s="1">
        <v>1.798</v>
      </c>
      <c r="AA106" s="16">
        <f t="shared" si="32"/>
        <v>179800</v>
      </c>
      <c r="AB106" s="16">
        <f t="shared" si="22"/>
        <v>3.3577601435129459E-2</v>
      </c>
      <c r="AC106" s="16">
        <f t="shared" si="33"/>
        <v>4.9541510119119044E-4</v>
      </c>
      <c r="AD106" s="16">
        <f t="shared" si="34"/>
        <v>-2314.8800971498868</v>
      </c>
      <c r="AE106" s="16">
        <f t="shared" si="35"/>
        <v>-0.21401328811853043</v>
      </c>
      <c r="AI106" s="1">
        <v>1.94</v>
      </c>
      <c r="AJ106" s="16">
        <f t="shared" si="36"/>
        <v>194000</v>
      </c>
      <c r="AK106" s="16">
        <f t="shared" si="23"/>
        <v>3.3577601435129459E-2</v>
      </c>
      <c r="AL106" s="16">
        <f t="shared" si="37"/>
        <v>4.9541510119119044E-4</v>
      </c>
      <c r="AM106" s="16">
        <f t="shared" si="38"/>
        <v>-2465.9765748354557</v>
      </c>
      <c r="AN106" s="16">
        <f t="shared" si="39"/>
        <v>-0.20090016517056633</v>
      </c>
    </row>
    <row r="107" spans="6:40" x14ac:dyDescent="0.25">
      <c r="F107" s="1">
        <v>-77</v>
      </c>
      <c r="H107" s="1">
        <v>1.536</v>
      </c>
      <c r="I107" s="16">
        <f t="shared" si="24"/>
        <v>153600</v>
      </c>
      <c r="J107" s="16">
        <f t="shared" si="20"/>
        <v>3.292434142624745E-2</v>
      </c>
      <c r="K107" s="16">
        <f t="shared" si="25"/>
        <v>4.8739839476623836E-4</v>
      </c>
      <c r="L107" s="16">
        <f t="shared" si="26"/>
        <v>-1600.6197340558258</v>
      </c>
      <c r="M107" s="16">
        <f t="shared" si="27"/>
        <v>-0.30450605124754704</v>
      </c>
      <c r="Q107" s="1">
        <v>1.7390000000000001</v>
      </c>
      <c r="R107" s="16">
        <f t="shared" si="28"/>
        <v>173900</v>
      </c>
      <c r="S107" s="16">
        <f t="shared" si="21"/>
        <v>3.292434142624745E-2</v>
      </c>
      <c r="T107" s="16">
        <f t="shared" si="29"/>
        <v>4.8739839476623836E-4</v>
      </c>
      <c r="U107" s="16">
        <f t="shared" si="30"/>
        <v>-2050.2090149187898</v>
      </c>
      <c r="V107" s="16">
        <f t="shared" si="31"/>
        <v>-0.23773107581694278</v>
      </c>
      <c r="Z107" s="1">
        <v>1.8180000000000001</v>
      </c>
      <c r="AA107" s="16">
        <f t="shared" si="32"/>
        <v>181800</v>
      </c>
      <c r="AB107" s="16">
        <f t="shared" si="22"/>
        <v>3.292434142624745E-2</v>
      </c>
      <c r="AC107" s="16">
        <f t="shared" si="33"/>
        <v>4.8739839476623836E-4</v>
      </c>
      <c r="AD107" s="16">
        <f t="shared" si="34"/>
        <v>-2315.1248257328634</v>
      </c>
      <c r="AE107" s="16">
        <f t="shared" si="35"/>
        <v>-0.21052791164811174</v>
      </c>
      <c r="AI107" s="1">
        <v>2.0049999999999999</v>
      </c>
      <c r="AJ107" s="16">
        <f t="shared" si="36"/>
        <v>200500</v>
      </c>
      <c r="AK107" s="16">
        <f t="shared" si="23"/>
        <v>3.292434142624745E-2</v>
      </c>
      <c r="AL107" s="16">
        <f t="shared" si="37"/>
        <v>4.8739839476623836E-4</v>
      </c>
      <c r="AM107" s="16">
        <f t="shared" si="38"/>
        <v>-2466.2175087495398</v>
      </c>
      <c r="AN107" s="16">
        <f t="shared" si="39"/>
        <v>-0.19762993046520327</v>
      </c>
    </row>
    <row r="108" spans="6:40" x14ac:dyDescent="0.25">
      <c r="F108" s="1">
        <v>-76</v>
      </c>
      <c r="H108" s="1">
        <v>1.5680000000000001</v>
      </c>
      <c r="I108" s="16">
        <f t="shared" si="24"/>
        <v>156800</v>
      </c>
      <c r="J108" s="16">
        <f t="shared" si="20"/>
        <v>3.2270605293719459E-2</v>
      </c>
      <c r="K108" s="16">
        <f t="shared" si="25"/>
        <v>4.793758454250816E-4</v>
      </c>
      <c r="L108" s="16">
        <f t="shared" si="26"/>
        <v>-1599.9618609893907</v>
      </c>
      <c r="M108" s="16">
        <f t="shared" si="27"/>
        <v>-0.29961704532672001</v>
      </c>
      <c r="Q108" s="1">
        <v>1.784</v>
      </c>
      <c r="R108" s="16">
        <f t="shared" si="28"/>
        <v>178400</v>
      </c>
      <c r="S108" s="16">
        <f t="shared" si="21"/>
        <v>3.2270605293719459E-2</v>
      </c>
      <c r="T108" s="16">
        <f t="shared" si="29"/>
        <v>4.793758454250816E-4</v>
      </c>
      <c r="U108" s="16">
        <f t="shared" si="30"/>
        <v>-2049.5496873117754</v>
      </c>
      <c r="V108" s="16">
        <f t="shared" si="31"/>
        <v>-0.23389325391463878</v>
      </c>
      <c r="Z108" s="1">
        <v>1.8680000000000001</v>
      </c>
      <c r="AA108" s="16">
        <f t="shared" si="32"/>
        <v>186800</v>
      </c>
      <c r="AB108" s="16">
        <f t="shared" si="22"/>
        <v>3.2270605293719459E-2</v>
      </c>
      <c r="AC108" s="16">
        <f t="shared" si="33"/>
        <v>4.793758454250816E-4</v>
      </c>
      <c r="AD108" s="16">
        <f t="shared" si="34"/>
        <v>-2314.4972368525505</v>
      </c>
      <c r="AE108" s="16">
        <f t="shared" si="35"/>
        <v>-0.20711878061128192</v>
      </c>
      <c r="AI108" s="1">
        <v>2.0510000000000002</v>
      </c>
      <c r="AJ108" s="16">
        <f t="shared" si="36"/>
        <v>205100.00000000003</v>
      </c>
      <c r="AK108" s="16">
        <f t="shared" si="23"/>
        <v>3.2270605293719459E-2</v>
      </c>
      <c r="AL108" s="16">
        <f t="shared" si="37"/>
        <v>4.793758454250816E-4</v>
      </c>
      <c r="AM108" s="16">
        <f t="shared" si="38"/>
        <v>-2465.4941064695186</v>
      </c>
      <c r="AN108" s="16">
        <f t="shared" si="39"/>
        <v>-0.19443398553141431</v>
      </c>
    </row>
    <row r="109" spans="6:40" x14ac:dyDescent="0.25">
      <c r="F109" s="1">
        <v>-75</v>
      </c>
      <c r="H109" s="1">
        <v>1.605</v>
      </c>
      <c r="I109" s="16">
        <f t="shared" si="24"/>
        <v>160500</v>
      </c>
      <c r="J109" s="16">
        <f t="shared" si="20"/>
        <v>3.1616634383916389E-2</v>
      </c>
      <c r="K109" s="16">
        <f t="shared" si="25"/>
        <v>4.713504149332896E-4</v>
      </c>
      <c r="L109" s="16">
        <f t="shared" si="26"/>
        <v>-1598.680437400558</v>
      </c>
      <c r="M109" s="16">
        <f t="shared" si="27"/>
        <v>-0.29483716939684435</v>
      </c>
      <c r="Q109" s="1">
        <v>1.825</v>
      </c>
      <c r="R109" s="16">
        <f t="shared" si="28"/>
        <v>182500</v>
      </c>
      <c r="S109" s="16">
        <f t="shared" si="21"/>
        <v>3.1616634383916389E-2</v>
      </c>
      <c r="T109" s="16">
        <f t="shared" si="29"/>
        <v>4.713504149332896E-4</v>
      </c>
      <c r="U109" s="16">
        <f t="shared" si="30"/>
        <v>-2048.0884387072861</v>
      </c>
      <c r="V109" s="16">
        <f t="shared" si="31"/>
        <v>-0.23014163159418882</v>
      </c>
      <c r="Z109" s="1">
        <v>1.9159999999999999</v>
      </c>
      <c r="AA109" s="16">
        <f t="shared" si="32"/>
        <v>191600</v>
      </c>
      <c r="AB109" s="16">
        <f t="shared" si="22"/>
        <v>3.1616634383916389E-2</v>
      </c>
      <c r="AC109" s="16">
        <f t="shared" si="33"/>
        <v>4.713504149332896E-4</v>
      </c>
      <c r="AD109" s="16">
        <f t="shared" si="34"/>
        <v>-2312.9647579128527</v>
      </c>
      <c r="AE109" s="16">
        <f t="shared" si="35"/>
        <v>-0.20378625023176813</v>
      </c>
      <c r="AI109" s="1">
        <v>2.1040000000000001</v>
      </c>
      <c r="AJ109" s="16">
        <f t="shared" si="36"/>
        <v>210400</v>
      </c>
      <c r="AK109" s="16">
        <f t="shared" si="23"/>
        <v>3.1616634383916389E-2</v>
      </c>
      <c r="AL109" s="16">
        <f t="shared" si="37"/>
        <v>4.713504149332896E-4</v>
      </c>
      <c r="AM109" s="16">
        <f t="shared" si="38"/>
        <v>-2463.8125885192571</v>
      </c>
      <c r="AN109" s="16">
        <f t="shared" si="39"/>
        <v>-0.1913093622175904</v>
      </c>
    </row>
    <row r="110" spans="6:40" x14ac:dyDescent="0.25">
      <c r="F110" s="1">
        <v>-74</v>
      </c>
      <c r="H110" s="1">
        <v>1.641</v>
      </c>
      <c r="I110" s="16">
        <f t="shared" si="24"/>
        <v>164100</v>
      </c>
      <c r="J110" s="16">
        <f t="shared" si="20"/>
        <v>3.0962672897331258E-2</v>
      </c>
      <c r="K110" s="16">
        <f t="shared" si="25"/>
        <v>4.6332510008177978E-4</v>
      </c>
      <c r="L110" s="16">
        <f t="shared" si="26"/>
        <v>-1596.7662459004846</v>
      </c>
      <c r="M110" s="16">
        <f t="shared" si="27"/>
        <v>-0.29016463823137179</v>
      </c>
      <c r="Q110" s="1">
        <v>1.871</v>
      </c>
      <c r="R110" s="16">
        <f t="shared" si="28"/>
        <v>187100</v>
      </c>
      <c r="S110" s="16">
        <f t="shared" si="21"/>
        <v>3.0962672897331258E-2</v>
      </c>
      <c r="T110" s="16">
        <f t="shared" si="29"/>
        <v>4.6332510008177978E-4</v>
      </c>
      <c r="U110" s="16">
        <f t="shared" si="30"/>
        <v>-2045.8216054312936</v>
      </c>
      <c r="V110" s="16">
        <f t="shared" si="31"/>
        <v>-0.22647385229080277</v>
      </c>
      <c r="Z110" s="1">
        <v>1.9650000000000001</v>
      </c>
      <c r="AA110" s="16">
        <f t="shared" si="32"/>
        <v>196500</v>
      </c>
      <c r="AB110" s="16">
        <f t="shared" si="22"/>
        <v>3.0962672897331258E-2</v>
      </c>
      <c r="AC110" s="16">
        <f t="shared" si="33"/>
        <v>4.6332510008177978E-4</v>
      </c>
      <c r="AD110" s="16">
        <f t="shared" si="34"/>
        <v>-2310.5210995624084</v>
      </c>
      <c r="AE110" s="16">
        <f t="shared" si="35"/>
        <v>-0.20052840035502353</v>
      </c>
      <c r="AI110" s="1">
        <v>2.1280000000000001</v>
      </c>
      <c r="AJ110" s="16">
        <f t="shared" si="36"/>
        <v>212800</v>
      </c>
      <c r="AK110" s="16">
        <f t="shared" si="23"/>
        <v>3.0962672897331258E-2</v>
      </c>
      <c r="AL110" s="16">
        <f t="shared" si="37"/>
        <v>4.6332510008177978E-4</v>
      </c>
      <c r="AM110" s="16">
        <f t="shared" si="38"/>
        <v>-2461.1589856984801</v>
      </c>
      <c r="AN110" s="16">
        <f t="shared" si="39"/>
        <v>-0.18825484366272563</v>
      </c>
    </row>
    <row r="111" spans="6:40" x14ac:dyDescent="0.25">
      <c r="F111" s="1">
        <v>-73</v>
      </c>
      <c r="H111" s="1">
        <v>1.679</v>
      </c>
      <c r="I111" s="16">
        <f t="shared" si="24"/>
        <v>167900</v>
      </c>
      <c r="J111" s="16">
        <f t="shared" si="20"/>
        <v>3.0308967743447629E-2</v>
      </c>
      <c r="K111" s="16">
        <f t="shared" si="25"/>
        <v>4.5530293090578528E-4</v>
      </c>
      <c r="L111" s="16">
        <f t="shared" si="26"/>
        <v>-1594.2153360263276</v>
      </c>
      <c r="M111" s="16">
        <f t="shared" si="27"/>
        <v>-0.2855968830664079</v>
      </c>
      <c r="Q111" s="1">
        <v>1.9079999999999999</v>
      </c>
      <c r="R111" s="16">
        <f t="shared" si="28"/>
        <v>190800</v>
      </c>
      <c r="S111" s="16">
        <f t="shared" si="21"/>
        <v>3.0308967743447629E-2</v>
      </c>
      <c r="T111" s="16">
        <f t="shared" si="29"/>
        <v>4.5530293090578528E-4</v>
      </c>
      <c r="U111" s="16">
        <f t="shared" si="30"/>
        <v>-2042.7388739215214</v>
      </c>
      <c r="V111" s="16">
        <f t="shared" si="31"/>
        <v>-0.22288846446228508</v>
      </c>
      <c r="Z111" s="1">
        <v>2.0099999999999998</v>
      </c>
      <c r="AA111" s="16">
        <f t="shared" si="32"/>
        <v>200999.99999999997</v>
      </c>
      <c r="AB111" s="16">
        <f t="shared" si="22"/>
        <v>3.0308967743447629E-2</v>
      </c>
      <c r="AC111" s="16">
        <f t="shared" si="33"/>
        <v>4.5530293090578528E-4</v>
      </c>
      <c r="AD111" s="16">
        <f t="shared" si="34"/>
        <v>-2307.1582079995214</v>
      </c>
      <c r="AE111" s="16">
        <f t="shared" si="35"/>
        <v>-0.19734361056260938</v>
      </c>
      <c r="AI111" s="1">
        <v>2.1720000000000002</v>
      </c>
      <c r="AJ111" s="16">
        <f t="shared" si="36"/>
        <v>217200.00000000003</v>
      </c>
      <c r="AK111" s="16">
        <f t="shared" si="23"/>
        <v>3.0308967743447629E-2</v>
      </c>
      <c r="AL111" s="16">
        <f t="shared" si="37"/>
        <v>4.5530293090578528E-4</v>
      </c>
      <c r="AM111" s="16">
        <f t="shared" si="38"/>
        <v>-2457.5488785860925</v>
      </c>
      <c r="AN111" s="16">
        <f t="shared" si="39"/>
        <v>-0.18526709066626409</v>
      </c>
    </row>
    <row r="112" spans="6:40" x14ac:dyDescent="0.25">
      <c r="F112" s="1">
        <v>-72</v>
      </c>
      <c r="H112" s="1">
        <v>1.7210000000000001</v>
      </c>
      <c r="I112" s="16">
        <f t="shared" si="24"/>
        <v>172100</v>
      </c>
      <c r="J112" s="16">
        <f t="shared" si="20"/>
        <v>2.9655768390904433E-2</v>
      </c>
      <c r="K112" s="16">
        <f t="shared" si="25"/>
        <v>4.4728696884610043E-4</v>
      </c>
      <c r="L112" s="16">
        <f t="shared" si="26"/>
        <v>-1591.0218162512158</v>
      </c>
      <c r="M112" s="16">
        <f t="shared" si="27"/>
        <v>-0.28113188912770737</v>
      </c>
      <c r="Q112" s="1">
        <v>1.9610000000000001</v>
      </c>
      <c r="R112" s="16">
        <f t="shared" si="28"/>
        <v>196100</v>
      </c>
      <c r="S112" s="16">
        <f t="shared" si="21"/>
        <v>2.9655768390904433E-2</v>
      </c>
      <c r="T112" s="16">
        <f t="shared" si="29"/>
        <v>4.4728696884610043E-4</v>
      </c>
      <c r="U112" s="16">
        <f t="shared" si="30"/>
        <v>-2038.841739248219</v>
      </c>
      <c r="V112" s="16">
        <f t="shared" si="31"/>
        <v>-0.21938287814876123</v>
      </c>
      <c r="Z112" s="1">
        <v>2.0529999999999999</v>
      </c>
      <c r="AA112" s="16">
        <f t="shared" si="32"/>
        <v>205300</v>
      </c>
      <c r="AB112" s="16">
        <f t="shared" si="22"/>
        <v>2.9655768390904433E-2</v>
      </c>
      <c r="AC112" s="16">
        <f t="shared" si="33"/>
        <v>4.4728696884610043E-4</v>
      </c>
      <c r="AD112" s="16">
        <f t="shared" si="34"/>
        <v>-2302.8726936708795</v>
      </c>
      <c r="AE112" s="16">
        <f t="shared" si="35"/>
        <v>-0.19423000241194641</v>
      </c>
      <c r="AI112" s="1">
        <v>2.242</v>
      </c>
      <c r="AJ112" s="16">
        <f t="shared" si="36"/>
        <v>224200</v>
      </c>
      <c r="AK112" s="16">
        <f t="shared" si="23"/>
        <v>2.9655768390904433E-2</v>
      </c>
      <c r="AL112" s="16">
        <f t="shared" si="37"/>
        <v>4.4728696884610043E-4</v>
      </c>
      <c r="AM112" s="16">
        <f t="shared" si="38"/>
        <v>-2452.9592115092019</v>
      </c>
      <c r="AN112" s="16">
        <f t="shared" si="39"/>
        <v>-0.18234586484253185</v>
      </c>
    </row>
    <row r="113" spans="6:40" x14ac:dyDescent="0.25">
      <c r="F113" s="1">
        <v>-71</v>
      </c>
      <c r="H113" s="1">
        <v>1.762</v>
      </c>
      <c r="I113" s="16">
        <f t="shared" si="24"/>
        <v>176200</v>
      </c>
      <c r="J113" s="16">
        <f t="shared" si="20"/>
        <v>2.9003326713185628E-2</v>
      </c>
      <c r="K113" s="16">
        <f t="shared" si="25"/>
        <v>4.3928030485540829E-4</v>
      </c>
      <c r="L113" s="16">
        <f t="shared" si="26"/>
        <v>-1587.1786787804315</v>
      </c>
      <c r="M113" s="16">
        <f t="shared" si="27"/>
        <v>-0.27676802286239499</v>
      </c>
      <c r="Q113" s="1">
        <v>2.0070000000000001</v>
      </c>
      <c r="R113" s="16">
        <f t="shared" si="28"/>
        <v>200700</v>
      </c>
      <c r="S113" s="16">
        <f t="shared" si="21"/>
        <v>2.9003326713185628E-2</v>
      </c>
      <c r="T113" s="16">
        <f t="shared" si="29"/>
        <v>4.3928030485540829E-4</v>
      </c>
      <c r="U113" s="16">
        <f t="shared" si="30"/>
        <v>-2034.1122689050949</v>
      </c>
      <c r="V113" s="16">
        <f t="shared" si="31"/>
        <v>-0.21595676481114803</v>
      </c>
      <c r="Z113" s="1">
        <v>2.1019999999999999</v>
      </c>
      <c r="AA113" s="16">
        <f t="shared" si="32"/>
        <v>210200</v>
      </c>
      <c r="AB113" s="16">
        <f t="shared" si="22"/>
        <v>2.9003326713185628E-2</v>
      </c>
      <c r="AC113" s="16">
        <f t="shared" si="33"/>
        <v>4.3928030485540829E-4</v>
      </c>
      <c r="AD113" s="16">
        <f t="shared" si="34"/>
        <v>-2297.6602218833104</v>
      </c>
      <c r="AE113" s="16">
        <f t="shared" si="35"/>
        <v>-0.19118592935179329</v>
      </c>
      <c r="AI113" s="1">
        <v>2.306</v>
      </c>
      <c r="AJ113" s="16">
        <f t="shared" si="36"/>
        <v>230600</v>
      </c>
      <c r="AK113" s="16">
        <f t="shared" si="23"/>
        <v>2.9003326713185628E-2</v>
      </c>
      <c r="AL113" s="16">
        <f t="shared" si="37"/>
        <v>4.3928030485540829E-4</v>
      </c>
      <c r="AM113" s="16">
        <f t="shared" si="38"/>
        <v>-2447.3628970227205</v>
      </c>
      <c r="AN113" s="16">
        <f t="shared" si="39"/>
        <v>-0.17949128238799567</v>
      </c>
    </row>
    <row r="114" spans="6:40" x14ac:dyDescent="0.25">
      <c r="F114" s="1">
        <v>-70</v>
      </c>
      <c r="H114" s="1">
        <v>1.806</v>
      </c>
      <c r="I114" s="16">
        <f t="shared" si="24"/>
        <v>180600</v>
      </c>
      <c r="J114" s="16">
        <f t="shared" si="20"/>
        <v>2.8351896830071034E-2</v>
      </c>
      <c r="K114" s="16">
        <f t="shared" si="25"/>
        <v>4.3128605745258925E-4</v>
      </c>
      <c r="L114" s="16">
        <f t="shared" si="26"/>
        <v>-1582.6834155669987</v>
      </c>
      <c r="M114" s="16">
        <f t="shared" si="27"/>
        <v>-0.27250304970061268</v>
      </c>
      <c r="Q114" s="1">
        <v>2.0529999999999999</v>
      </c>
      <c r="R114" s="16">
        <f t="shared" si="28"/>
        <v>205300</v>
      </c>
      <c r="S114" s="16">
        <f t="shared" si="21"/>
        <v>2.8351896830071034E-2</v>
      </c>
      <c r="T114" s="16">
        <f t="shared" si="29"/>
        <v>4.3128605745258925E-4</v>
      </c>
      <c r="U114" s="16">
        <f t="shared" si="30"/>
        <v>-2028.5515785849734</v>
      </c>
      <c r="V114" s="16">
        <f t="shared" si="31"/>
        <v>-0.21260788338122272</v>
      </c>
      <c r="Z114" s="1">
        <v>2.1539999999999999</v>
      </c>
      <c r="AA114" s="16">
        <f t="shared" si="32"/>
        <v>215400</v>
      </c>
      <c r="AB114" s="16">
        <f t="shared" si="22"/>
        <v>2.8351896830071034E-2</v>
      </c>
      <c r="AC114" s="16">
        <f t="shared" si="33"/>
        <v>4.3128605745258925E-4</v>
      </c>
      <c r="AD114" s="16">
        <f t="shared" si="34"/>
        <v>-2291.5107420478439</v>
      </c>
      <c r="AE114" s="16">
        <f t="shared" si="35"/>
        <v>-0.18821035814441081</v>
      </c>
      <c r="AI114" s="1">
        <v>2.3719999999999999</v>
      </c>
      <c r="AJ114" s="16">
        <f t="shared" si="36"/>
        <v>237200</v>
      </c>
      <c r="AK114" s="16">
        <f t="shared" si="23"/>
        <v>2.8351896830071034E-2</v>
      </c>
      <c r="AL114" s="16">
        <f t="shared" si="37"/>
        <v>4.3128605745258925E-4</v>
      </c>
      <c r="AM114" s="16">
        <f t="shared" si="38"/>
        <v>-2440.7592580492669</v>
      </c>
      <c r="AN114" s="16">
        <f t="shared" si="39"/>
        <v>-0.17670159645211667</v>
      </c>
    </row>
    <row r="115" spans="6:40" x14ac:dyDescent="0.25">
      <c r="F115" s="1">
        <v>-69</v>
      </c>
      <c r="H115" s="1">
        <v>1.853</v>
      </c>
      <c r="I115" s="16">
        <f t="shared" si="24"/>
        <v>185300</v>
      </c>
      <c r="J115" s="16">
        <f t="shared" si="20"/>
        <v>2.7701734945092111E-2</v>
      </c>
      <c r="K115" s="16">
        <f t="shared" si="25"/>
        <v>4.2330737072800379E-4</v>
      </c>
      <c r="L115" s="16">
        <f t="shared" si="26"/>
        <v>-1577.530828568332</v>
      </c>
      <c r="M115" s="16">
        <f t="shared" si="27"/>
        <v>-0.26833540306288084</v>
      </c>
      <c r="Q115" s="1">
        <v>2.1059999999999999</v>
      </c>
      <c r="R115" s="16">
        <f t="shared" si="28"/>
        <v>210600</v>
      </c>
      <c r="S115" s="16">
        <f t="shared" si="21"/>
        <v>2.7701734945092111E-2</v>
      </c>
      <c r="T115" s="16">
        <f t="shared" si="29"/>
        <v>4.2330737072800379E-4</v>
      </c>
      <c r="U115" s="16">
        <f t="shared" si="30"/>
        <v>-2022.1557982954548</v>
      </c>
      <c r="V115" s="16">
        <f t="shared" si="31"/>
        <v>-0.2093346967057752</v>
      </c>
      <c r="Z115" s="1">
        <v>2.2149999999999999</v>
      </c>
      <c r="AA115" s="16">
        <f t="shared" si="32"/>
        <v>221500</v>
      </c>
      <c r="AB115" s="16">
        <f t="shared" si="22"/>
        <v>2.7701734945092111E-2</v>
      </c>
      <c r="AC115" s="16">
        <f t="shared" si="33"/>
        <v>4.2330737072800379E-4</v>
      </c>
      <c r="AD115" s="16">
        <f t="shared" si="34"/>
        <v>-2284.4173245054735</v>
      </c>
      <c r="AE115" s="16">
        <f t="shared" si="35"/>
        <v>-0.18530211891981715</v>
      </c>
      <c r="AI115" s="1">
        <v>2.4</v>
      </c>
      <c r="AJ115" s="16">
        <f t="shared" si="36"/>
        <v>240000</v>
      </c>
      <c r="AK115" s="16">
        <f t="shared" si="23"/>
        <v>2.7701734945092111E-2</v>
      </c>
      <c r="AL115" s="16">
        <f t="shared" si="37"/>
        <v>4.2330737072800379E-4</v>
      </c>
      <c r="AM115" s="16">
        <f t="shared" si="38"/>
        <v>-2433.1419837176954</v>
      </c>
      <c r="AN115" s="16">
        <f t="shared" si="39"/>
        <v>-0.17397561406639139</v>
      </c>
    </row>
    <row r="116" spans="6:40" x14ac:dyDescent="0.25">
      <c r="F116" s="1">
        <v>-68</v>
      </c>
      <c r="H116" s="1">
        <v>1.907</v>
      </c>
      <c r="I116" s="16">
        <f t="shared" si="24"/>
        <v>190700</v>
      </c>
      <c r="J116" s="16">
        <f t="shared" si="20"/>
        <v>2.7053099179241962E-2</v>
      </c>
      <c r="K116" s="16">
        <f t="shared" si="25"/>
        <v>4.1534741230280685E-4</v>
      </c>
      <c r="L116" s="16">
        <f t="shared" si="26"/>
        <v>-1571.7162532792795</v>
      </c>
      <c r="M116" s="16">
        <f t="shared" si="27"/>
        <v>-0.26426361083701499</v>
      </c>
      <c r="Q116" s="1">
        <v>2.1640000000000001</v>
      </c>
      <c r="R116" s="16">
        <f t="shared" si="28"/>
        <v>216400.00000000003</v>
      </c>
      <c r="S116" s="16">
        <f t="shared" si="21"/>
        <v>2.7053099179241962E-2</v>
      </c>
      <c r="T116" s="16">
        <f t="shared" si="29"/>
        <v>4.1534741230280685E-4</v>
      </c>
      <c r="U116" s="16">
        <f t="shared" si="30"/>
        <v>-2014.9161368113862</v>
      </c>
      <c r="V116" s="16">
        <f t="shared" si="31"/>
        <v>-0.20613632732134252</v>
      </c>
      <c r="Z116" s="1">
        <v>2.2730000000000001</v>
      </c>
      <c r="AA116" s="16">
        <f t="shared" si="32"/>
        <v>227300</v>
      </c>
      <c r="AB116" s="16">
        <f t="shared" si="22"/>
        <v>2.7053099179241962E-2</v>
      </c>
      <c r="AC116" s="16">
        <f t="shared" si="33"/>
        <v>4.1534741230280685E-4</v>
      </c>
      <c r="AD116" s="16">
        <f t="shared" si="34"/>
        <v>-2276.3690137060198</v>
      </c>
      <c r="AE116" s="16">
        <f t="shared" si="35"/>
        <v>-0.18246049291744867</v>
      </c>
      <c r="AI116" s="1">
        <v>2.456</v>
      </c>
      <c r="AJ116" s="16">
        <f t="shared" si="36"/>
        <v>245600</v>
      </c>
      <c r="AK116" s="16">
        <f t="shared" si="23"/>
        <v>2.7053099179241962E-2</v>
      </c>
      <c r="AL116" s="16">
        <f t="shared" si="37"/>
        <v>4.1534741230280685E-4</v>
      </c>
      <c r="AM116" s="16">
        <f t="shared" si="38"/>
        <v>-2424.5373128666665</v>
      </c>
      <c r="AN116" s="16">
        <f t="shared" si="39"/>
        <v>-0.17130996916344352</v>
      </c>
    </row>
    <row r="117" spans="6:40" x14ac:dyDescent="0.25">
      <c r="F117" s="1">
        <v>-67</v>
      </c>
      <c r="H117" s="1">
        <v>1.956</v>
      </c>
      <c r="I117" s="16">
        <f t="shared" si="24"/>
        <v>195600</v>
      </c>
      <c r="J117" s="16">
        <f t="shared" si="20"/>
        <v>2.6406249401194695E-2</v>
      </c>
      <c r="K117" s="16">
        <f t="shared" si="25"/>
        <v>4.0740937124542607E-4</v>
      </c>
      <c r="L117" s="16">
        <f t="shared" si="26"/>
        <v>-1565.232410036778</v>
      </c>
      <c r="M117" s="16">
        <f t="shared" si="27"/>
        <v>-0.26028682298742667</v>
      </c>
      <c r="Q117" s="1">
        <v>2.2120000000000002</v>
      </c>
      <c r="R117" s="16">
        <f t="shared" si="28"/>
        <v>221200.00000000003</v>
      </c>
      <c r="S117" s="16">
        <f t="shared" si="21"/>
        <v>2.6406249401194695E-2</v>
      </c>
      <c r="T117" s="16">
        <f t="shared" si="29"/>
        <v>4.0740937124542607E-4</v>
      </c>
      <c r="U117" s="16">
        <f t="shared" si="30"/>
        <v>-2006.8261001442686</v>
      </c>
      <c r="V117" s="16">
        <f t="shared" si="31"/>
        <v>-0.20301179619705856</v>
      </c>
      <c r="Z117" s="1">
        <v>2.3199999999999998</v>
      </c>
      <c r="AA117" s="16">
        <f t="shared" si="32"/>
        <v>231999.99999999997</v>
      </c>
      <c r="AB117" s="16">
        <f t="shared" si="22"/>
        <v>2.6406249401194695E-2</v>
      </c>
      <c r="AC117" s="16">
        <f t="shared" si="33"/>
        <v>4.0740937124542607E-4</v>
      </c>
      <c r="AD117" s="16">
        <f t="shared" si="34"/>
        <v>-2267.3651666316478</v>
      </c>
      <c r="AE117" s="16">
        <f t="shared" si="35"/>
        <v>-0.17968405673739149</v>
      </c>
      <c r="AI117" s="1">
        <v>2.5190000000000001</v>
      </c>
      <c r="AJ117" s="16">
        <f t="shared" si="36"/>
        <v>251900</v>
      </c>
      <c r="AK117" s="16">
        <f t="shared" si="23"/>
        <v>2.6406249401194695E-2</v>
      </c>
      <c r="AL117" s="16">
        <f t="shared" si="37"/>
        <v>4.0740937124542607E-4</v>
      </c>
      <c r="AM117" s="16">
        <f t="shared" si="38"/>
        <v>-2414.9196720501982</v>
      </c>
      <c r="AN117" s="16">
        <f t="shared" si="39"/>
        <v>-0.16870514409265924</v>
      </c>
    </row>
    <row r="118" spans="6:40" x14ac:dyDescent="0.25">
      <c r="F118" s="1">
        <v>-66</v>
      </c>
      <c r="H118" s="1">
        <v>2.016</v>
      </c>
      <c r="I118" s="16">
        <f t="shared" si="24"/>
        <v>201600</v>
      </c>
      <c r="J118" s="16">
        <f t="shared" si="20"/>
        <v>2.5761447054293257E-2</v>
      </c>
      <c r="K118" s="16">
        <f t="shared" si="25"/>
        <v>3.9949645594838305E-4</v>
      </c>
      <c r="L118" s="16">
        <f t="shared" si="26"/>
        <v>-1558.0820917874671</v>
      </c>
      <c r="M118" s="16">
        <f t="shared" si="27"/>
        <v>-0.25640270050859237</v>
      </c>
      <c r="Q118" s="1">
        <v>2.278</v>
      </c>
      <c r="R118" s="16">
        <f t="shared" si="28"/>
        <v>227800</v>
      </c>
      <c r="S118" s="16">
        <f t="shared" si="21"/>
        <v>2.5761447054293257E-2</v>
      </c>
      <c r="T118" s="16">
        <f t="shared" si="29"/>
        <v>3.9949645594838305E-4</v>
      </c>
      <c r="U118" s="16">
        <f t="shared" si="30"/>
        <v>-1997.8917435955627</v>
      </c>
      <c r="V118" s="16">
        <f t="shared" si="31"/>
        <v>-0.19995901040634859</v>
      </c>
      <c r="Z118" s="1">
        <v>2.3959999999999999</v>
      </c>
      <c r="AA118" s="16">
        <f t="shared" si="32"/>
        <v>239600</v>
      </c>
      <c r="AB118" s="16">
        <f t="shared" si="22"/>
        <v>2.5761447054293257E-2</v>
      </c>
      <c r="AC118" s="16">
        <f t="shared" si="33"/>
        <v>3.9949645594838305E-4</v>
      </c>
      <c r="AD118" s="16">
        <f t="shared" si="34"/>
        <v>-2257.4121669874189</v>
      </c>
      <c r="AE118" s="16">
        <f t="shared" si="35"/>
        <v>-0.17697098553407839</v>
      </c>
      <c r="AI118" s="1">
        <v>2.6230000000000002</v>
      </c>
      <c r="AJ118" s="16">
        <f t="shared" si="36"/>
        <v>262300</v>
      </c>
      <c r="AK118" s="16">
        <f t="shared" si="23"/>
        <v>2.5761447054293257E-2</v>
      </c>
      <c r="AL118" s="16">
        <f t="shared" si="37"/>
        <v>3.9949645594838305E-4</v>
      </c>
      <c r="AM118" s="16">
        <f t="shared" si="38"/>
        <v>-2404.2810940629001</v>
      </c>
      <c r="AN118" s="16">
        <f t="shared" si="39"/>
        <v>-0.16616046140981366</v>
      </c>
    </row>
    <row r="119" spans="6:40" x14ac:dyDescent="0.25">
      <c r="F119" s="1">
        <v>-65</v>
      </c>
      <c r="H119" s="1">
        <v>2.0649999999999999</v>
      </c>
      <c r="I119" s="16">
        <f t="shared" si="24"/>
        <v>206500</v>
      </c>
      <c r="J119" s="16">
        <f t="shared" si="20"/>
        <v>2.5118954980568476E-2</v>
      </c>
      <c r="K119" s="16">
        <f t="shared" si="25"/>
        <v>3.9161189196868212E-4</v>
      </c>
      <c r="L119" s="16">
        <f t="shared" si="26"/>
        <v>-1550.2560142035384</v>
      </c>
      <c r="M119" s="16">
        <f t="shared" si="27"/>
        <v>-0.25261110963654426</v>
      </c>
      <c r="Q119" s="1">
        <v>2.3359999999999999</v>
      </c>
      <c r="R119" s="16">
        <f t="shared" si="28"/>
        <v>233599.99999999997</v>
      </c>
      <c r="S119" s="16">
        <f t="shared" si="21"/>
        <v>2.5118954980568476E-2</v>
      </c>
      <c r="T119" s="16">
        <f t="shared" si="29"/>
        <v>3.9161189196868212E-4</v>
      </c>
      <c r="U119" s="16">
        <f t="shared" si="30"/>
        <v>-1988.0976902186808</v>
      </c>
      <c r="V119" s="16">
        <f t="shared" si="31"/>
        <v>-0.19697819372528258</v>
      </c>
      <c r="Z119" s="1">
        <v>2.46</v>
      </c>
      <c r="AA119" s="16">
        <f t="shared" si="32"/>
        <v>246000</v>
      </c>
      <c r="AB119" s="16">
        <f t="shared" si="22"/>
        <v>2.5118954980568476E-2</v>
      </c>
      <c r="AC119" s="16">
        <f t="shared" si="33"/>
        <v>3.9161189196868212E-4</v>
      </c>
      <c r="AD119" s="16">
        <f t="shared" si="34"/>
        <v>-2246.4856029270068</v>
      </c>
      <c r="AE119" s="16">
        <f t="shared" si="35"/>
        <v>-0.17432201277339165</v>
      </c>
      <c r="AI119" s="1">
        <v>2.6970000000000001</v>
      </c>
      <c r="AJ119" s="16">
        <f t="shared" si="36"/>
        <v>269700</v>
      </c>
      <c r="AK119" s="16">
        <f t="shared" si="23"/>
        <v>2.5118954980568476E-2</v>
      </c>
      <c r="AL119" s="16">
        <f t="shared" si="37"/>
        <v>3.9161189196868212E-4</v>
      </c>
      <c r="AM119" s="16">
        <f t="shared" si="38"/>
        <v>-2392.5877935821586</v>
      </c>
      <c r="AN119" s="16">
        <f t="shared" si="39"/>
        <v>-0.16367712525288977</v>
      </c>
    </row>
    <row r="120" spans="6:40" x14ac:dyDescent="0.25">
      <c r="F120" s="1">
        <v>-64</v>
      </c>
      <c r="H120" s="1">
        <v>2.1219999999999999</v>
      </c>
      <c r="I120" s="16">
        <f t="shared" si="24"/>
        <v>212200</v>
      </c>
      <c r="J120" s="16">
        <f t="shared" si="20"/>
        <v>2.4479037242054403E-2</v>
      </c>
      <c r="K120" s="16">
        <f t="shared" si="25"/>
        <v>3.8375891983501956E-4</v>
      </c>
      <c r="L120" s="16">
        <f t="shared" si="26"/>
        <v>-1541.7627916152949</v>
      </c>
      <c r="M120" s="16">
        <f t="shared" si="27"/>
        <v>-0.24890918494209985</v>
      </c>
      <c r="Q120" s="1">
        <v>2.4</v>
      </c>
      <c r="R120" s="16">
        <f t="shared" si="28"/>
        <v>240000</v>
      </c>
      <c r="S120" s="16">
        <f t="shared" si="21"/>
        <v>2.4479037242054403E-2</v>
      </c>
      <c r="T120" s="16">
        <f t="shared" si="29"/>
        <v>3.8375891983501956E-4</v>
      </c>
      <c r="U120" s="16">
        <f t="shared" si="30"/>
        <v>-1977.4498099992331</v>
      </c>
      <c r="V120" s="16">
        <f t="shared" si="31"/>
        <v>-0.19406759043617314</v>
      </c>
      <c r="Z120" s="1">
        <v>2.5139999999999998</v>
      </c>
      <c r="AA120" s="16">
        <f t="shared" si="32"/>
        <v>251399.99999999997</v>
      </c>
      <c r="AB120" s="16">
        <f t="shared" si="22"/>
        <v>2.4479037242054403E-2</v>
      </c>
      <c r="AC120" s="16">
        <f t="shared" si="33"/>
        <v>3.8375891983501956E-4</v>
      </c>
      <c r="AD120" s="16">
        <f t="shared" si="34"/>
        <v>-2234.5942618574159</v>
      </c>
      <c r="AE120" s="16">
        <f t="shared" si="35"/>
        <v>-0.17173539124549417</v>
      </c>
      <c r="AI120" s="1">
        <v>2.7559999999999998</v>
      </c>
      <c r="AJ120" s="16">
        <f t="shared" si="36"/>
        <v>275600</v>
      </c>
      <c r="AK120" s="16">
        <f t="shared" si="23"/>
        <v>2.4479037242054403E-2</v>
      </c>
      <c r="AL120" s="16">
        <f t="shared" si="37"/>
        <v>3.8375891983501956E-4</v>
      </c>
      <c r="AM120" s="16">
        <f t="shared" si="38"/>
        <v>-2379.8628798289124</v>
      </c>
      <c r="AN120" s="16">
        <f t="shared" si="39"/>
        <v>-0.16125253395380826</v>
      </c>
    </row>
    <row r="121" spans="6:40" x14ac:dyDescent="0.25">
      <c r="F121" s="1">
        <v>-63</v>
      </c>
      <c r="H121" s="1">
        <v>2.1760000000000002</v>
      </c>
      <c r="I121" s="16">
        <f t="shared" si="24"/>
        <v>217600.00000000003</v>
      </c>
      <c r="J121" s="16">
        <f t="shared" si="20"/>
        <v>2.3841958939666941E-2</v>
      </c>
      <c r="K121" s="16">
        <f t="shared" si="25"/>
        <v>3.7594079282509026E-4</v>
      </c>
      <c r="L121" s="16">
        <f t="shared" si="26"/>
        <v>-1532.5966592807968</v>
      </c>
      <c r="M121" s="16">
        <f t="shared" si="27"/>
        <v>-0.2452966281431857</v>
      </c>
      <c r="Q121" s="1">
        <v>2.4670000000000001</v>
      </c>
      <c r="R121" s="16">
        <f t="shared" si="28"/>
        <v>246700</v>
      </c>
      <c r="S121" s="16">
        <f t="shared" si="21"/>
        <v>2.3841958939666941E-2</v>
      </c>
      <c r="T121" s="16">
        <f t="shared" si="29"/>
        <v>3.7594079282509026E-4</v>
      </c>
      <c r="U121" s="16">
        <f t="shared" si="30"/>
        <v>-1965.9436679417861</v>
      </c>
      <c r="V121" s="16">
        <f t="shared" si="31"/>
        <v>-0.19122663530775305</v>
      </c>
      <c r="Z121" s="1">
        <v>2.5819999999999999</v>
      </c>
      <c r="AA121" s="16">
        <f t="shared" si="32"/>
        <v>258199.99999999997</v>
      </c>
      <c r="AB121" s="16">
        <f t="shared" si="22"/>
        <v>2.3841958939666941E-2</v>
      </c>
      <c r="AC121" s="16">
        <f t="shared" si="33"/>
        <v>3.7594079282509026E-4</v>
      </c>
      <c r="AD121" s="16">
        <f t="shared" si="34"/>
        <v>-2221.7459953487541</v>
      </c>
      <c r="AE121" s="16">
        <f t="shared" si="35"/>
        <v>-0.16920961874675405</v>
      </c>
      <c r="AI121" s="1">
        <v>2.8010000000000002</v>
      </c>
      <c r="AJ121" s="16">
        <f t="shared" si="36"/>
        <v>280100</v>
      </c>
      <c r="AK121" s="16">
        <f t="shared" si="23"/>
        <v>2.3841958939666941E-2</v>
      </c>
      <c r="AL121" s="16">
        <f t="shared" si="37"/>
        <v>3.7594079282509026E-4</v>
      </c>
      <c r="AM121" s="16">
        <f t="shared" si="38"/>
        <v>-2366.1182353904101</v>
      </c>
      <c r="AN121" s="16">
        <f t="shared" si="39"/>
        <v>-0.15888504099333817</v>
      </c>
    </row>
    <row r="122" spans="6:40" x14ac:dyDescent="0.25">
      <c r="F122" s="1">
        <v>-62</v>
      </c>
      <c r="H122" s="1">
        <v>2.242</v>
      </c>
      <c r="I122" s="16">
        <f t="shared" si="24"/>
        <v>224200</v>
      </c>
      <c r="J122" s="16">
        <f t="shared" si="20"/>
        <v>2.3207986029913419E-2</v>
      </c>
      <c r="K122" s="16">
        <f t="shared" si="25"/>
        <v>3.6816077471627537E-4</v>
      </c>
      <c r="L122" s="16">
        <f t="shared" si="26"/>
        <v>-1522.7610493102916</v>
      </c>
      <c r="M122" s="16">
        <f t="shared" si="27"/>
        <v>-0.24177186229121597</v>
      </c>
      <c r="Q122" s="1">
        <v>2.5350000000000001</v>
      </c>
      <c r="R122" s="16">
        <f t="shared" si="28"/>
        <v>253500</v>
      </c>
      <c r="S122" s="16">
        <f t="shared" si="21"/>
        <v>2.3207986029913419E-2</v>
      </c>
      <c r="T122" s="16">
        <f t="shared" si="29"/>
        <v>3.6816077471627537E-4</v>
      </c>
      <c r="U122" s="16">
        <f t="shared" si="30"/>
        <v>-1953.5779471902347</v>
      </c>
      <c r="V122" s="16">
        <f t="shared" si="31"/>
        <v>-0.18845461234131383</v>
      </c>
      <c r="Z122" s="1">
        <v>2.673</v>
      </c>
      <c r="AA122" s="16">
        <f t="shared" si="32"/>
        <v>267300</v>
      </c>
      <c r="AB122" s="16">
        <f t="shared" si="22"/>
        <v>2.3207986029913419E-2</v>
      </c>
      <c r="AC122" s="16">
        <f t="shared" si="33"/>
        <v>3.6816077471627537E-4</v>
      </c>
      <c r="AD122" s="16">
        <f t="shared" si="34"/>
        <v>-2207.93070092384</v>
      </c>
      <c r="AE122" s="16">
        <f t="shared" si="35"/>
        <v>-0.16674471466075902</v>
      </c>
      <c r="AI122" s="1">
        <v>2.8839999999999999</v>
      </c>
      <c r="AJ122" s="16">
        <f t="shared" si="36"/>
        <v>288400</v>
      </c>
      <c r="AK122" s="16">
        <f t="shared" si="23"/>
        <v>2.3207986029913419E-2</v>
      </c>
      <c r="AL122" s="16">
        <f t="shared" si="37"/>
        <v>3.6816077471627537E-4</v>
      </c>
      <c r="AM122" s="16">
        <f t="shared" si="38"/>
        <v>-2351.3655676228686</v>
      </c>
      <c r="AN122" s="16">
        <f t="shared" si="39"/>
        <v>-0.15657317593898015</v>
      </c>
    </row>
    <row r="123" spans="6:40" x14ac:dyDescent="0.25">
      <c r="F123" s="1">
        <v>-61</v>
      </c>
      <c r="H123" s="1">
        <v>2.306</v>
      </c>
      <c r="I123" s="16">
        <f t="shared" si="24"/>
        <v>230600</v>
      </c>
      <c r="J123" s="16">
        <f t="shared" si="20"/>
        <v>2.2577385139700829E-2</v>
      </c>
      <c r="K123" s="16">
        <f t="shared" si="25"/>
        <v>3.6042213751299784E-4</v>
      </c>
      <c r="L123" s="16">
        <f t="shared" si="26"/>
        <v>-1512.2483688661343</v>
      </c>
      <c r="M123" s="16">
        <f t="shared" si="27"/>
        <v>-0.238335279398078</v>
      </c>
      <c r="Q123" s="1">
        <v>2.6019999999999999</v>
      </c>
      <c r="R123" s="16">
        <f t="shared" si="28"/>
        <v>260200</v>
      </c>
      <c r="S123" s="16">
        <f t="shared" si="21"/>
        <v>2.2577385139700829E-2</v>
      </c>
      <c r="T123" s="16">
        <f t="shared" si="29"/>
        <v>3.6042213751299784E-4</v>
      </c>
      <c r="U123" s="16">
        <f t="shared" si="30"/>
        <v>-1940.3536351251444</v>
      </c>
      <c r="V123" s="16">
        <f t="shared" si="31"/>
        <v>-0.18575074717746087</v>
      </c>
      <c r="Z123" s="1">
        <v>2.7370000000000001</v>
      </c>
      <c r="AA123" s="16">
        <f t="shared" si="32"/>
        <v>273700</v>
      </c>
      <c r="AB123" s="16">
        <f t="shared" si="22"/>
        <v>2.2577385139700829E-2</v>
      </c>
      <c r="AC123" s="16">
        <f t="shared" si="33"/>
        <v>3.6042213751299784E-4</v>
      </c>
      <c r="AD123" s="16">
        <f t="shared" si="34"/>
        <v>-2193.132369528902</v>
      </c>
      <c r="AE123" s="16">
        <f t="shared" si="35"/>
        <v>-0.16434126025435422</v>
      </c>
      <c r="AI123" s="1">
        <v>2.9980000000000002</v>
      </c>
      <c r="AJ123" s="16">
        <f t="shared" si="36"/>
        <v>299800</v>
      </c>
      <c r="AK123" s="16">
        <f t="shared" si="23"/>
        <v>2.2577385139700829E-2</v>
      </c>
      <c r="AL123" s="16">
        <f t="shared" si="37"/>
        <v>3.6042213751299784E-4</v>
      </c>
      <c r="AM123" s="16">
        <f t="shared" si="38"/>
        <v>-2335.5771460713822</v>
      </c>
      <c r="AN123" s="16">
        <f t="shared" si="39"/>
        <v>-0.1543182326986095</v>
      </c>
    </row>
    <row r="124" spans="6:40" x14ac:dyDescent="0.25">
      <c r="F124" s="1">
        <v>-60</v>
      </c>
      <c r="H124" s="1">
        <v>2.37</v>
      </c>
      <c r="I124" s="16">
        <f t="shared" si="24"/>
        <v>237000</v>
      </c>
      <c r="J124" s="16">
        <f t="shared" si="20"/>
        <v>2.1950423379509497E-2</v>
      </c>
      <c r="K124" s="16">
        <f t="shared" si="25"/>
        <v>3.5272815915401805E-4</v>
      </c>
      <c r="L124" s="16">
        <f t="shared" si="26"/>
        <v>-1501.0625245196995</v>
      </c>
      <c r="M124" s="16">
        <f t="shared" si="27"/>
        <v>-0.23498565408984665</v>
      </c>
      <c r="Q124" s="1">
        <v>2.6850000000000001</v>
      </c>
      <c r="R124" s="16">
        <f t="shared" si="28"/>
        <v>268500</v>
      </c>
      <c r="S124" s="16">
        <f t="shared" si="21"/>
        <v>2.1950423379509497E-2</v>
      </c>
      <c r="T124" s="16">
        <f t="shared" si="29"/>
        <v>3.5272815915401805E-4</v>
      </c>
      <c r="U124" s="16">
        <f t="shared" si="30"/>
        <v>-1926.2739870556209</v>
      </c>
      <c r="V124" s="16">
        <f t="shared" si="31"/>
        <v>-0.18311422026374127</v>
      </c>
      <c r="Z124" s="1">
        <v>2.8210000000000002</v>
      </c>
      <c r="AA124" s="16">
        <f t="shared" si="32"/>
        <v>282100</v>
      </c>
      <c r="AB124" s="16">
        <f t="shared" si="22"/>
        <v>2.1950423379509497E-2</v>
      </c>
      <c r="AC124" s="16">
        <f t="shared" si="33"/>
        <v>3.5272815915401805E-4</v>
      </c>
      <c r="AD124" s="16">
        <f t="shared" si="34"/>
        <v>-2177.3744609921305</v>
      </c>
      <c r="AE124" s="16">
        <f t="shared" si="35"/>
        <v>-0.16199701313355896</v>
      </c>
      <c r="AI124" s="1">
        <v>3.085</v>
      </c>
      <c r="AJ124" s="16">
        <f t="shared" si="36"/>
        <v>308500</v>
      </c>
      <c r="AK124" s="16">
        <f t="shared" si="23"/>
        <v>2.1950423379509497E-2</v>
      </c>
      <c r="AL124" s="16">
        <f t="shared" si="37"/>
        <v>3.5272815915401805E-4</v>
      </c>
      <c r="AM124" s="16">
        <f t="shared" si="38"/>
        <v>-2318.7321168204653</v>
      </c>
      <c r="AN124" s="16">
        <f t="shared" si="39"/>
        <v>-0.15212113404358779</v>
      </c>
    </row>
    <row r="125" spans="6:40" x14ac:dyDescent="0.25">
      <c r="F125" s="1">
        <v>-59</v>
      </c>
      <c r="H125" s="1">
        <v>2.44</v>
      </c>
      <c r="I125" s="16">
        <f t="shared" si="24"/>
        <v>244000</v>
      </c>
      <c r="J125" s="16">
        <f t="shared" si="20"/>
        <v>2.1327368155197729E-2</v>
      </c>
      <c r="K125" s="16">
        <f t="shared" si="25"/>
        <v>3.4508212120292977E-4</v>
      </c>
      <c r="L125" s="16">
        <f t="shared" si="26"/>
        <v>-1489.2064516623134</v>
      </c>
      <c r="M125" s="16">
        <f t="shared" si="27"/>
        <v>-0.23172215028865537</v>
      </c>
      <c r="Q125" s="1">
        <v>2.7629999999999999</v>
      </c>
      <c r="R125" s="16">
        <f t="shared" si="28"/>
        <v>276300</v>
      </c>
      <c r="S125" s="16">
        <f t="shared" si="21"/>
        <v>2.1327368155197729E-2</v>
      </c>
      <c r="T125" s="16">
        <f t="shared" si="29"/>
        <v>3.4508212120292977E-4</v>
      </c>
      <c r="U125" s="16">
        <f t="shared" si="30"/>
        <v>-1911.3300488645921</v>
      </c>
      <c r="V125" s="16">
        <f t="shared" si="31"/>
        <v>-0.18054554283176924</v>
      </c>
      <c r="Z125" s="1">
        <v>2.899</v>
      </c>
      <c r="AA125" s="16">
        <f t="shared" si="32"/>
        <v>289900</v>
      </c>
      <c r="AB125" s="16">
        <f t="shared" si="22"/>
        <v>2.1327368155197729E-2</v>
      </c>
      <c r="AC125" s="16">
        <f t="shared" si="33"/>
        <v>3.4508212120292977E-4</v>
      </c>
      <c r="AD125" s="16">
        <f t="shared" si="34"/>
        <v>-2160.6450302943958</v>
      </c>
      <c r="AE125" s="16">
        <f t="shared" si="35"/>
        <v>-0.1597125471165021</v>
      </c>
      <c r="AI125" s="1">
        <v>3.1579999999999999</v>
      </c>
      <c r="AJ125" s="16">
        <f t="shared" si="36"/>
        <v>315800</v>
      </c>
      <c r="AK125" s="16">
        <f t="shared" si="23"/>
        <v>2.1327368155197729E-2</v>
      </c>
      <c r="AL125" s="16">
        <f t="shared" si="37"/>
        <v>3.4508212120292977E-4</v>
      </c>
      <c r="AM125" s="16">
        <f t="shared" si="38"/>
        <v>-2300.8551825066002</v>
      </c>
      <c r="AN125" s="16">
        <f t="shared" si="39"/>
        <v>-0.14997993955751271</v>
      </c>
    </row>
    <row r="126" spans="6:40" x14ac:dyDescent="0.25">
      <c r="F126" s="1">
        <v>-58</v>
      </c>
      <c r="H126" s="1">
        <v>2.5139999999999998</v>
      </c>
      <c r="I126" s="16">
        <f t="shared" si="24"/>
        <v>251399.99999999997</v>
      </c>
      <c r="J126" s="16">
        <f t="shared" si="20"/>
        <v>2.0708486978700157E-2</v>
      </c>
      <c r="K126" s="16">
        <f t="shared" si="25"/>
        <v>3.3748730652507911E-4</v>
      </c>
      <c r="L126" s="16">
        <f t="shared" si="26"/>
        <v>-1476.6791457610427</v>
      </c>
      <c r="M126" s="16">
        <f t="shared" si="27"/>
        <v>-0.22854477730918776</v>
      </c>
      <c r="Q126" s="1">
        <v>2.8460000000000001</v>
      </c>
      <c r="R126" s="16">
        <f t="shared" si="28"/>
        <v>284600</v>
      </c>
      <c r="S126" s="16">
        <f t="shared" si="21"/>
        <v>2.0708486978700157E-2</v>
      </c>
      <c r="T126" s="16">
        <f t="shared" si="29"/>
        <v>3.3748730652507911E-4</v>
      </c>
      <c r="U126" s="16">
        <f t="shared" si="30"/>
        <v>-1895.5297698716013</v>
      </c>
      <c r="V126" s="16">
        <f t="shared" si="31"/>
        <v>-0.17804379118136443</v>
      </c>
      <c r="Z126" s="1">
        <v>2.9809999999999999</v>
      </c>
      <c r="AA126" s="16">
        <f t="shared" si="32"/>
        <v>298100</v>
      </c>
      <c r="AB126" s="16">
        <f t="shared" si="22"/>
        <v>2.0708486978700157E-2</v>
      </c>
      <c r="AC126" s="16">
        <f t="shared" si="33"/>
        <v>3.3748730652507911E-4</v>
      </c>
      <c r="AD126" s="16">
        <f t="shared" si="34"/>
        <v>-2142.952963947906</v>
      </c>
      <c r="AE126" s="16">
        <f t="shared" si="35"/>
        <v>-0.15748703410798859</v>
      </c>
      <c r="AI126" s="1">
        <v>3.2480000000000002</v>
      </c>
      <c r="AJ126" s="16">
        <f t="shared" si="36"/>
        <v>324800</v>
      </c>
      <c r="AK126" s="16">
        <f t="shared" si="23"/>
        <v>2.0708486978700157E-2</v>
      </c>
      <c r="AL126" s="16">
        <f t="shared" si="37"/>
        <v>3.3748730652507911E-4</v>
      </c>
      <c r="AM126" s="16">
        <f t="shared" si="38"/>
        <v>-2281.9615870127</v>
      </c>
      <c r="AN126" s="16">
        <f t="shared" si="39"/>
        <v>-0.14789350900813428</v>
      </c>
    </row>
    <row r="127" spans="6:40" x14ac:dyDescent="0.25">
      <c r="F127" s="1">
        <v>-57</v>
      </c>
      <c r="H127" s="1">
        <v>2.5950000000000002</v>
      </c>
      <c r="I127" s="16">
        <f t="shared" si="24"/>
        <v>259500.00000000003</v>
      </c>
      <c r="J127" s="16">
        <f t="shared" si="20"/>
        <v>2.0094047277880105E-2</v>
      </c>
      <c r="K127" s="16">
        <f t="shared" si="25"/>
        <v>3.2994699695410186E-4</v>
      </c>
      <c r="L127" s="16">
        <f t="shared" si="26"/>
        <v>-1463.4818203148761</v>
      </c>
      <c r="M127" s="16">
        <f t="shared" si="27"/>
        <v>-0.22545343056131162</v>
      </c>
      <c r="Q127" s="1">
        <v>2.9340000000000002</v>
      </c>
      <c r="R127" s="16">
        <f t="shared" si="28"/>
        <v>293400</v>
      </c>
      <c r="S127" s="16">
        <f t="shared" si="21"/>
        <v>2.0094047277880105E-2</v>
      </c>
      <c r="T127" s="16">
        <f t="shared" si="29"/>
        <v>3.2994699695410186E-4</v>
      </c>
      <c r="U127" s="16">
        <f t="shared" si="30"/>
        <v>-1878.8742513647555</v>
      </c>
      <c r="V127" s="16">
        <f t="shared" si="31"/>
        <v>-0.1756088768125055</v>
      </c>
      <c r="Z127" s="1">
        <v>3.0840000000000001</v>
      </c>
      <c r="AA127" s="16">
        <f t="shared" si="32"/>
        <v>308400</v>
      </c>
      <c r="AB127" s="16">
        <f t="shared" si="22"/>
        <v>2.0094047277880105E-2</v>
      </c>
      <c r="AC127" s="16">
        <f t="shared" si="33"/>
        <v>3.2994699695410186E-4</v>
      </c>
      <c r="AD127" s="16">
        <f t="shared" si="34"/>
        <v>-2124.3003560066168</v>
      </c>
      <c r="AE127" s="16">
        <f t="shared" si="35"/>
        <v>-0.15532031335453683</v>
      </c>
      <c r="AI127" s="1">
        <v>3.3719999999999999</v>
      </c>
      <c r="AJ127" s="16">
        <f t="shared" si="36"/>
        <v>337200</v>
      </c>
      <c r="AK127" s="16">
        <f t="shared" si="23"/>
        <v>2.0094047277880105E-2</v>
      </c>
      <c r="AL127" s="16">
        <f t="shared" si="37"/>
        <v>3.2994699695410186E-4</v>
      </c>
      <c r="AM127" s="16">
        <f t="shared" si="38"/>
        <v>-2262.0439324358326</v>
      </c>
      <c r="AN127" s="16">
        <f t="shared" si="39"/>
        <v>-0.14586232929561435</v>
      </c>
    </row>
    <row r="128" spans="6:40" x14ac:dyDescent="0.25">
      <c r="F128" s="1">
        <v>-56</v>
      </c>
      <c r="H128" s="1">
        <v>2.6749999999999998</v>
      </c>
      <c r="I128" s="16">
        <f t="shared" si="24"/>
        <v>267500</v>
      </c>
      <c r="J128" s="16">
        <f t="shared" si="20"/>
        <v>1.9484316205792052E-2</v>
      </c>
      <c r="K128" s="16">
        <f t="shared" si="25"/>
        <v>3.2246447095122193E-4</v>
      </c>
      <c r="L128" s="16">
        <f t="shared" si="26"/>
        <v>-1449.6141524447623</v>
      </c>
      <c r="M128" s="16">
        <f t="shared" si="27"/>
        <v>-0.22244848424485111</v>
      </c>
      <c r="Q128" s="1">
        <v>3.02</v>
      </c>
      <c r="R128" s="16">
        <f t="shared" si="28"/>
        <v>302000</v>
      </c>
      <c r="S128" s="16">
        <f t="shared" si="21"/>
        <v>1.9484316205792052E-2</v>
      </c>
      <c r="T128" s="16">
        <f t="shared" si="29"/>
        <v>3.2246447095122193E-4</v>
      </c>
      <c r="U128" s="16">
        <f t="shared" si="30"/>
        <v>-1861.3654545078305</v>
      </c>
      <c r="V128" s="16">
        <f t="shared" si="31"/>
        <v>-0.17324081639652314</v>
      </c>
      <c r="Z128" s="1">
        <v>3.1669999999999998</v>
      </c>
      <c r="AA128" s="16">
        <f t="shared" si="32"/>
        <v>316700</v>
      </c>
      <c r="AB128" s="16">
        <f t="shared" si="22"/>
        <v>1.9484316205792052E-2</v>
      </c>
      <c r="AC128" s="16">
        <f t="shared" si="33"/>
        <v>3.2246447095122193E-4</v>
      </c>
      <c r="AD128" s="16">
        <f t="shared" si="34"/>
        <v>-2104.6775961742264</v>
      </c>
      <c r="AE128" s="16">
        <f t="shared" si="35"/>
        <v>-0.15321323871047093</v>
      </c>
      <c r="AI128" s="1">
        <v>3.488</v>
      </c>
      <c r="AJ128" s="16">
        <f t="shared" si="36"/>
        <v>348800</v>
      </c>
      <c r="AK128" s="16">
        <f t="shared" si="23"/>
        <v>1.9484316205792052E-2</v>
      </c>
      <c r="AL128" s="16">
        <f t="shared" si="37"/>
        <v>3.2246447095122193E-4</v>
      </c>
      <c r="AM128" s="16">
        <f t="shared" si="38"/>
        <v>-2241.0834669444343</v>
      </c>
      <c r="AN128" s="16">
        <f t="shared" si="39"/>
        <v>-0.14388775594818895</v>
      </c>
    </row>
    <row r="129" spans="6:40" x14ac:dyDescent="0.25">
      <c r="F129" s="1">
        <v>-55</v>
      </c>
      <c r="H129" s="1">
        <v>2.758</v>
      </c>
      <c r="I129" s="16">
        <f t="shared" si="24"/>
        <v>275800</v>
      </c>
      <c r="J129" s="16">
        <f t="shared" si="20"/>
        <v>1.8879560449606522E-2</v>
      </c>
      <c r="K129" s="16">
        <f t="shared" si="25"/>
        <v>3.1504300126040707E-4</v>
      </c>
      <c r="L129" s="16">
        <f t="shared" si="26"/>
        <v>-1435.0824821704293</v>
      </c>
      <c r="M129" s="16">
        <f t="shared" si="27"/>
        <v>-0.2195295428482506</v>
      </c>
      <c r="Q129" s="1">
        <v>3.117</v>
      </c>
      <c r="R129" s="16">
        <f t="shared" si="28"/>
        <v>311700</v>
      </c>
      <c r="S129" s="16">
        <f t="shared" si="21"/>
        <v>1.8879560449606522E-2</v>
      </c>
      <c r="T129" s="16">
        <f t="shared" si="29"/>
        <v>3.1504300126040707E-4</v>
      </c>
      <c r="U129" s="16">
        <f t="shared" si="30"/>
        <v>-1843.0113631683957</v>
      </c>
      <c r="V129" s="16">
        <f t="shared" si="31"/>
        <v>-0.17093926144807045</v>
      </c>
      <c r="Z129" s="1">
        <v>3.28</v>
      </c>
      <c r="AA129" s="16">
        <f t="shared" si="32"/>
        <v>328000</v>
      </c>
      <c r="AB129" s="16">
        <f t="shared" si="22"/>
        <v>1.8879560449606522E-2</v>
      </c>
      <c r="AC129" s="16">
        <f t="shared" si="33"/>
        <v>3.1504300126040707E-4</v>
      </c>
      <c r="AD129" s="16">
        <f t="shared" si="34"/>
        <v>-2084.1065974312642</v>
      </c>
      <c r="AE129" s="16">
        <f t="shared" si="35"/>
        <v>-0.15116453335386437</v>
      </c>
      <c r="AI129" s="1">
        <v>3.5840000000000001</v>
      </c>
      <c r="AJ129" s="16">
        <f t="shared" si="36"/>
        <v>358400</v>
      </c>
      <c r="AK129" s="16">
        <f t="shared" si="23"/>
        <v>1.8879560449606522E-2</v>
      </c>
      <c r="AL129" s="16">
        <f t="shared" si="37"/>
        <v>3.1504300126040707E-4</v>
      </c>
      <c r="AM129" s="16">
        <f t="shared" si="38"/>
        <v>-2219.0940903122432</v>
      </c>
      <c r="AN129" s="16">
        <f t="shared" si="39"/>
        <v>-0.14196919483304926</v>
      </c>
    </row>
    <row r="130" spans="6:40" x14ac:dyDescent="0.25">
      <c r="F130" s="1">
        <v>-54</v>
      </c>
      <c r="H130" s="1">
        <v>2.84</v>
      </c>
      <c r="I130" s="16">
        <f t="shared" si="24"/>
        <v>284000</v>
      </c>
      <c r="J130" s="16">
        <f t="shared" si="20"/>
        <v>1.8280046039444758E-2</v>
      </c>
      <c r="K130" s="16">
        <f t="shared" si="25"/>
        <v>3.0768585256241718E-4</v>
      </c>
      <c r="L130" s="16">
        <f t="shared" si="26"/>
        <v>-1419.8908134066796</v>
      </c>
      <c r="M130" s="16">
        <f t="shared" si="27"/>
        <v>-0.2166968401071632</v>
      </c>
      <c r="Q130" s="1">
        <v>3.2210000000000001</v>
      </c>
      <c r="R130" s="16">
        <f t="shared" si="28"/>
        <v>322100</v>
      </c>
      <c r="S130" s="16">
        <f t="shared" si="21"/>
        <v>1.8280046039444758E-2</v>
      </c>
      <c r="T130" s="16">
        <f t="shared" si="29"/>
        <v>3.0768585256241718E-4</v>
      </c>
      <c r="U130" s="16">
        <f t="shared" si="30"/>
        <v>-1823.8111799588955</v>
      </c>
      <c r="V130" s="16">
        <f t="shared" si="31"/>
        <v>-0.16870488345693313</v>
      </c>
      <c r="Z130" s="1">
        <v>3.3980000000000001</v>
      </c>
      <c r="AA130" s="16">
        <f t="shared" si="32"/>
        <v>339800</v>
      </c>
      <c r="AB130" s="16">
        <f t="shared" si="22"/>
        <v>1.8280046039444758E-2</v>
      </c>
      <c r="AC130" s="16">
        <f t="shared" si="33"/>
        <v>3.0768585256241718E-4</v>
      </c>
      <c r="AD130" s="16">
        <f t="shared" si="34"/>
        <v>-2062.5731391836412</v>
      </c>
      <c r="AE130" s="16">
        <f t="shared" si="35"/>
        <v>-0.14917572944065299</v>
      </c>
      <c r="AI130" s="1">
        <v>3.67</v>
      </c>
      <c r="AJ130" s="16">
        <f t="shared" si="36"/>
        <v>367000</v>
      </c>
      <c r="AK130" s="16">
        <f t="shared" si="23"/>
        <v>1.8280046039444758E-2</v>
      </c>
      <c r="AL130" s="16">
        <f t="shared" si="37"/>
        <v>3.0768585256241718E-4</v>
      </c>
      <c r="AM130" s="16">
        <f t="shared" si="38"/>
        <v>-2196.0991715615678</v>
      </c>
      <c r="AN130" s="16">
        <f t="shared" si="39"/>
        <v>-0.14010562753576958</v>
      </c>
    </row>
    <row r="131" spans="6:40" x14ac:dyDescent="0.25">
      <c r="F131" s="1">
        <v>-53</v>
      </c>
      <c r="H131" s="1">
        <v>2.9329999999999998</v>
      </c>
      <c r="I131" s="16">
        <f t="shared" si="24"/>
        <v>293300</v>
      </c>
      <c r="J131" s="16">
        <f t="shared" si="20"/>
        <v>1.7686038157364851E-2</v>
      </c>
      <c r="K131" s="16">
        <f t="shared" si="25"/>
        <v>3.0039627913071147E-4</v>
      </c>
      <c r="L131" s="16">
        <f t="shared" si="26"/>
        <v>-1404.0467224549591</v>
      </c>
      <c r="M131" s="16">
        <f t="shared" si="27"/>
        <v>-0.21395034390698348</v>
      </c>
      <c r="Q131" s="1">
        <v>3.3140000000000001</v>
      </c>
      <c r="R131" s="16">
        <f t="shared" si="28"/>
        <v>331400</v>
      </c>
      <c r="S131" s="16">
        <f t="shared" si="21"/>
        <v>1.7686038157364851E-2</v>
      </c>
      <c r="T131" s="16">
        <f t="shared" si="29"/>
        <v>3.0039627913071147E-4</v>
      </c>
      <c r="U131" s="16">
        <f t="shared" si="30"/>
        <v>-1803.768046301099</v>
      </c>
      <c r="V131" s="16">
        <f t="shared" si="31"/>
        <v>-0.16653819749535967</v>
      </c>
      <c r="Z131" s="1">
        <v>3.4740000000000002</v>
      </c>
      <c r="AA131" s="16">
        <f t="shared" si="32"/>
        <v>347400</v>
      </c>
      <c r="AB131" s="16">
        <f t="shared" si="22"/>
        <v>1.7686038157364851E-2</v>
      </c>
      <c r="AC131" s="16">
        <f t="shared" si="33"/>
        <v>3.0039627913071147E-4</v>
      </c>
      <c r="AD131" s="16">
        <f t="shared" si="34"/>
        <v>-2040.0827073733985</v>
      </c>
      <c r="AE131" s="16">
        <f t="shared" si="35"/>
        <v>-0.14724710819076103</v>
      </c>
      <c r="AI131" s="1">
        <v>3.8010000000000002</v>
      </c>
      <c r="AJ131" s="16">
        <f t="shared" si="36"/>
        <v>380100</v>
      </c>
      <c r="AK131" s="16">
        <f t="shared" si="23"/>
        <v>1.7686038157364851E-2</v>
      </c>
      <c r="AL131" s="16">
        <f t="shared" si="37"/>
        <v>3.0039627913071147E-4</v>
      </c>
      <c r="AM131" s="16">
        <f t="shared" si="38"/>
        <v>-2172.1152100445875</v>
      </c>
      <c r="AN131" s="16">
        <f t="shared" si="39"/>
        <v>-0.13829666020548936</v>
      </c>
    </row>
    <row r="132" spans="6:40" x14ac:dyDescent="0.25">
      <c r="F132" s="1">
        <v>-52</v>
      </c>
      <c r="H132" s="1">
        <v>3.0209999999999999</v>
      </c>
      <c r="I132" s="16">
        <f t="shared" si="24"/>
        <v>302100</v>
      </c>
      <c r="J132" s="16">
        <f t="shared" ref="J132:J195" si="40" xml:space="preserve"> $B$10*(1-COS(RADIANS(F132))) + $B$13*(1-SQRT(1-($B$10/$B$13)^2*SIN(RADIANS(F132))^2))</f>
        <v>1.7097800946736005E-2</v>
      </c>
      <c r="K132" s="16">
        <f t="shared" si="25"/>
        <v>2.9317752249211873E-4</v>
      </c>
      <c r="L132" s="16">
        <f t="shared" si="26"/>
        <v>-1387.5497823407447</v>
      </c>
      <c r="M132" s="16">
        <f t="shared" si="27"/>
        <v>-0.21129153434591672</v>
      </c>
      <c r="Q132" s="1">
        <v>3.4350000000000001</v>
      </c>
      <c r="R132" s="16">
        <f t="shared" si="28"/>
        <v>343500</v>
      </c>
      <c r="S132" s="16">
        <f t="shared" ref="S132:S195" si="41" xml:space="preserve"> $B$10*(1-COS(RADIANS(F132))) + $B$13*(1-SQRT(1-($B$10/$B$13)^2*SIN(RADIANS(F132))^2))</f>
        <v>1.7097800946736005E-2</v>
      </c>
      <c r="T132" s="16">
        <f t="shared" si="29"/>
        <v>2.9317752249211873E-4</v>
      </c>
      <c r="U132" s="16">
        <f t="shared" si="30"/>
        <v>-1782.8989258088261</v>
      </c>
      <c r="V132" s="16">
        <f t="shared" si="31"/>
        <v>-0.16443866685214162</v>
      </c>
      <c r="Z132" s="1">
        <v>3.605</v>
      </c>
      <c r="AA132" s="16">
        <f t="shared" si="32"/>
        <v>360500</v>
      </c>
      <c r="AB132" s="16">
        <f t="shared" ref="AB132:AB195" si="42" xml:space="preserve"> $B$10*(1-COS(RADIANS(F132))) + $B$13*(1-SQRT(1-($B$10/$B$13)^2*SIN(RADIANS(F132))^2))</f>
        <v>1.7097800946736005E-2</v>
      </c>
      <c r="AC132" s="16">
        <f t="shared" si="33"/>
        <v>2.9317752249211873E-4</v>
      </c>
      <c r="AD132" s="16">
        <f t="shared" si="34"/>
        <v>-2016.6753771024009</v>
      </c>
      <c r="AE132" s="16">
        <f t="shared" si="35"/>
        <v>-0.14537665596599983</v>
      </c>
      <c r="AI132" s="1">
        <v>3.97</v>
      </c>
      <c r="AJ132" s="16">
        <f t="shared" si="36"/>
        <v>397000</v>
      </c>
      <c r="AK132" s="16">
        <f t="shared" ref="AK132:AK195" si="43" xml:space="preserve"> $B$10*(1-COS(RADIANS(F132))) + $B$13*(1-SQRT(1-($B$10/$B$13)^2*SIN(RADIANS(F132))^2))</f>
        <v>1.7097800946736005E-2</v>
      </c>
      <c r="AL132" s="16">
        <f t="shared" si="37"/>
        <v>2.9317752249211873E-4</v>
      </c>
      <c r="AM132" s="16">
        <f t="shared" si="38"/>
        <v>-2147.1199819487174</v>
      </c>
      <c r="AN132" s="16">
        <f t="shared" si="39"/>
        <v>-0.13654454569699082</v>
      </c>
    </row>
    <row r="133" spans="6:40" x14ac:dyDescent="0.25">
      <c r="F133" s="1">
        <v>-51</v>
      </c>
      <c r="H133" s="1">
        <v>3.1179999999999999</v>
      </c>
      <c r="I133" s="16">
        <f t="shared" ref="I133:I196" si="44">H133*100000</f>
        <v>311800</v>
      </c>
      <c r="J133" s="16">
        <f t="shared" si="40"/>
        <v>1.6515597322230371E-2</v>
      </c>
      <c r="K133" s="16">
        <f t="shared" ref="K133:K196" si="45">($B$21+(((PI()*($B$13^2)/4)*J133)))</f>
        <v>2.8603280909508648E-4</v>
      </c>
      <c r="L133" s="16">
        <f t="shared" ref="L133:L196" si="46">SUM(I133:I492)*(K134-K133)</f>
        <v>-1370.4118054434061</v>
      </c>
      <c r="M133" s="16">
        <f t="shared" ref="M133:M196" si="47">K133*1000000/L133</f>
        <v>-0.20872033352233024</v>
      </c>
      <c r="Q133" s="1">
        <v>3.5430000000000001</v>
      </c>
      <c r="R133" s="16">
        <f t="shared" ref="R133:R196" si="48">Q133*100000</f>
        <v>354300</v>
      </c>
      <c r="S133" s="16">
        <f t="shared" si="41"/>
        <v>1.6515597322230371E-2</v>
      </c>
      <c r="T133" s="16">
        <f t="shared" ref="T133:T196" si="49">($B$21+(((PI()*($B$13^2)/4)*S133)))</f>
        <v>2.8603280909508648E-4</v>
      </c>
      <c r="U133" s="16">
        <f t="shared" ref="U133:U196" si="50">SUM(R133:R492)*(T134-T133)</f>
        <v>-1761.1936391695249</v>
      </c>
      <c r="V133" s="16">
        <f t="shared" ref="V133:V196" si="51">T133*1000000/U133</f>
        <v>-0.16240849542811356</v>
      </c>
      <c r="Z133" s="1">
        <v>3.7309999999999999</v>
      </c>
      <c r="AA133" s="16">
        <f t="shared" ref="AA133:AA196" si="52">Z133*100000</f>
        <v>373100</v>
      </c>
      <c r="AB133" s="16">
        <f t="shared" si="42"/>
        <v>1.6515597322230371E-2</v>
      </c>
      <c r="AC133" s="16">
        <f t="shared" ref="AC133:AC196" si="53">($B$21+(((PI()*($B$13^2)/4)*AB133)))</f>
        <v>2.8603280909508648E-4</v>
      </c>
      <c r="AD133" s="16">
        <f t="shared" ref="AD133:AD196" si="54">SUM(AA133:AA492)*(AC134-AC133)</f>
        <v>-1992.3222332384414</v>
      </c>
      <c r="AE133" s="16">
        <f t="shared" ref="AE133:AE196" si="55">AC133*1000000/AD133</f>
        <v>-0.14356754360470664</v>
      </c>
      <c r="AI133" s="1">
        <v>4.1020000000000003</v>
      </c>
      <c r="AJ133" s="16">
        <f t="shared" ref="AJ133:AJ196" si="56">AI133*100000</f>
        <v>410200.00000000006</v>
      </c>
      <c r="AK133" s="16">
        <f t="shared" si="43"/>
        <v>1.6515597322230371E-2</v>
      </c>
      <c r="AL133" s="16">
        <f t="shared" ref="AL133:AL196" si="57">($B$21+(((PI()*($B$13^2)/4)*AK133)))</f>
        <v>2.8603280909508648E-4</v>
      </c>
      <c r="AM133" s="16">
        <f t="shared" ref="AM133:AM196" si="58">SUM(AJ133:AJ492)*(AL134-AL133)</f>
        <v>-2121.0984420660093</v>
      </c>
      <c r="AN133" s="16">
        <f t="shared" ref="AN133:AN196" si="59">AL133*1000000/AM133</f>
        <v>-0.13485126546813286</v>
      </c>
    </row>
    <row r="134" spans="6:40" x14ac:dyDescent="0.25">
      <c r="F134" s="1">
        <v>-50</v>
      </c>
      <c r="H134" s="1">
        <v>3.2240000000000002</v>
      </c>
      <c r="I134" s="16">
        <f t="shared" si="44"/>
        <v>322400</v>
      </c>
      <c r="J134" s="16">
        <f t="shared" si="40"/>
        <v>1.593968878065629E-2</v>
      </c>
      <c r="K134" s="16">
        <f t="shared" si="45"/>
        <v>2.7896534798825545E-4</v>
      </c>
      <c r="L134" s="16">
        <f t="shared" si="46"/>
        <v>-1352.6352666564705</v>
      </c>
      <c r="M134" s="16">
        <f t="shared" si="47"/>
        <v>-0.20623841094859199</v>
      </c>
      <c r="Q134" s="1">
        <v>3.66</v>
      </c>
      <c r="R134" s="16">
        <f t="shared" si="48"/>
        <v>366000</v>
      </c>
      <c r="S134" s="16">
        <f t="shared" si="41"/>
        <v>1.593968878065629E-2</v>
      </c>
      <c r="T134" s="16">
        <f t="shared" si="49"/>
        <v>2.7896534798825545E-4</v>
      </c>
      <c r="U134" s="16">
        <f t="shared" si="50"/>
        <v>-1738.6722849305677</v>
      </c>
      <c r="V134" s="16">
        <f t="shared" si="51"/>
        <v>-0.16044734272588679</v>
      </c>
      <c r="Z134" s="1">
        <v>3.863</v>
      </c>
      <c r="AA134" s="16">
        <f t="shared" si="52"/>
        <v>386300</v>
      </c>
      <c r="AB134" s="16">
        <f t="shared" si="42"/>
        <v>1.593968878065629E-2</v>
      </c>
      <c r="AC134" s="16">
        <f t="shared" si="53"/>
        <v>2.7896534798825545E-4</v>
      </c>
      <c r="AD134" s="16">
        <f t="shared" si="54"/>
        <v>-1967.0388242998758</v>
      </c>
      <c r="AE134" s="16">
        <f t="shared" si="55"/>
        <v>-0.14181995014132323</v>
      </c>
      <c r="AI134" s="1">
        <v>4.1959999999999997</v>
      </c>
      <c r="AJ134" s="16">
        <f t="shared" si="56"/>
        <v>419600</v>
      </c>
      <c r="AK134" s="16">
        <f t="shared" si="43"/>
        <v>1.593968878065629E-2</v>
      </c>
      <c r="AL134" s="16">
        <f t="shared" si="57"/>
        <v>2.7896534798825545E-4</v>
      </c>
      <c r="AM134" s="16">
        <f t="shared" si="58"/>
        <v>-2094.0900877539261</v>
      </c>
      <c r="AN134" s="16">
        <f t="shared" si="59"/>
        <v>-0.1332155429318074</v>
      </c>
    </row>
    <row r="135" spans="6:40" x14ac:dyDescent="0.25">
      <c r="F135" s="1">
        <v>-49</v>
      </c>
      <c r="H135" s="1">
        <v>3.3279999999999998</v>
      </c>
      <c r="I135" s="16">
        <f t="shared" si="44"/>
        <v>332800</v>
      </c>
      <c r="J135" s="16">
        <f t="shared" si="40"/>
        <v>1.5370335212849121E-2</v>
      </c>
      <c r="K135" s="16">
        <f t="shared" si="45"/>
        <v>2.7197832851201271E-4</v>
      </c>
      <c r="L135" s="16">
        <f t="shared" si="46"/>
        <v>-1334.2235292579849</v>
      </c>
      <c r="M135" s="16">
        <f t="shared" si="47"/>
        <v>-0.20384764812480166</v>
      </c>
      <c r="Q135" s="1">
        <v>3.7930000000000001</v>
      </c>
      <c r="R135" s="16">
        <f t="shared" si="48"/>
        <v>379300</v>
      </c>
      <c r="S135" s="16">
        <f t="shared" si="41"/>
        <v>1.5370335212849121E-2</v>
      </c>
      <c r="T135" s="16">
        <f t="shared" si="49"/>
        <v>2.7197832851201271E-4</v>
      </c>
      <c r="U135" s="16">
        <f t="shared" si="50"/>
        <v>-1715.3401130859397</v>
      </c>
      <c r="V135" s="16">
        <f t="shared" si="51"/>
        <v>-0.15855650225698792</v>
      </c>
      <c r="Z135" s="1">
        <v>3.988</v>
      </c>
      <c r="AA135" s="16">
        <f t="shared" si="52"/>
        <v>398800</v>
      </c>
      <c r="AB135" s="16">
        <f t="shared" si="42"/>
        <v>1.5370335212849121E-2</v>
      </c>
      <c r="AC135" s="16">
        <f t="shared" si="53"/>
        <v>2.7197832851201271E-4</v>
      </c>
      <c r="AD135" s="16">
        <f t="shared" si="54"/>
        <v>-1940.8338042087084</v>
      </c>
      <c r="AE135" s="16">
        <f t="shared" si="55"/>
        <v>-0.14013478532897883</v>
      </c>
      <c r="AI135" s="1">
        <v>4.34</v>
      </c>
      <c r="AJ135" s="16">
        <f t="shared" si="56"/>
        <v>434000</v>
      </c>
      <c r="AK135" s="16">
        <f t="shared" si="43"/>
        <v>1.5370335212849121E-2</v>
      </c>
      <c r="AL135" s="16">
        <f t="shared" si="57"/>
        <v>2.7197832851201271E-4</v>
      </c>
      <c r="AM135" s="16">
        <f t="shared" si="58"/>
        <v>-2066.1348469465438</v>
      </c>
      <c r="AN135" s="16">
        <f t="shared" si="59"/>
        <v>-0.13163629126819015</v>
      </c>
    </row>
    <row r="136" spans="6:40" x14ac:dyDescent="0.25">
      <c r="F136" s="1">
        <v>-48</v>
      </c>
      <c r="H136" s="1">
        <v>3.4460000000000002</v>
      </c>
      <c r="I136" s="16">
        <f t="shared" si="44"/>
        <v>344600</v>
      </c>
      <c r="J136" s="16">
        <f t="shared" si="40"/>
        <v>1.4807794716828979E-2</v>
      </c>
      <c r="K136" s="16">
        <f t="shared" si="45"/>
        <v>2.6507491800559224E-4</v>
      </c>
      <c r="L136" s="16">
        <f t="shared" si="46"/>
        <v>-1315.1883625444634</v>
      </c>
      <c r="M136" s="16">
        <f t="shared" si="47"/>
        <v>-0.20154901423607346</v>
      </c>
      <c r="Q136" s="1">
        <v>3.915</v>
      </c>
      <c r="R136" s="16">
        <f t="shared" si="48"/>
        <v>391500</v>
      </c>
      <c r="S136" s="16">
        <f t="shared" si="41"/>
        <v>1.4807794716828979E-2</v>
      </c>
      <c r="T136" s="16">
        <f t="shared" si="49"/>
        <v>2.6507491800559224E-4</v>
      </c>
      <c r="U136" s="16">
        <f t="shared" si="50"/>
        <v>-1691.198652266072</v>
      </c>
      <c r="V136" s="16">
        <f t="shared" si="51"/>
        <v>-0.15673789572290214</v>
      </c>
      <c r="Z136" s="1">
        <v>4.1150000000000002</v>
      </c>
      <c r="AA136" s="16">
        <f t="shared" si="52"/>
        <v>411500</v>
      </c>
      <c r="AB136" s="16">
        <f t="shared" si="42"/>
        <v>1.4807794716828979E-2</v>
      </c>
      <c r="AC136" s="16">
        <f t="shared" si="53"/>
        <v>2.6507491800559224E-4</v>
      </c>
      <c r="AD136" s="16">
        <f t="shared" si="54"/>
        <v>-1913.7257414666055</v>
      </c>
      <c r="AE136" s="16">
        <f t="shared" si="55"/>
        <v>-0.1385124901974977</v>
      </c>
      <c r="AI136" s="1">
        <v>4.51</v>
      </c>
      <c r="AJ136" s="16">
        <f t="shared" si="56"/>
        <v>451000</v>
      </c>
      <c r="AK136" s="16">
        <f t="shared" si="43"/>
        <v>1.4807794716828979E-2</v>
      </c>
      <c r="AL136" s="16">
        <f t="shared" si="57"/>
        <v>2.6507491800559224E-4</v>
      </c>
      <c r="AM136" s="16">
        <f t="shared" si="58"/>
        <v>-2037.2122363755136</v>
      </c>
      <c r="AN136" s="16">
        <f t="shared" si="59"/>
        <v>-0.13011649609821591</v>
      </c>
    </row>
    <row r="137" spans="6:40" x14ac:dyDescent="0.25">
      <c r="F137" s="1">
        <v>-47</v>
      </c>
      <c r="H137" s="1">
        <v>3.5659999999999998</v>
      </c>
      <c r="I137" s="16">
        <f t="shared" si="44"/>
        <v>356600</v>
      </c>
      <c r="J137" s="16">
        <f t="shared" si="40"/>
        <v>1.4252323412427164E-2</v>
      </c>
      <c r="K137" s="16">
        <f t="shared" si="45"/>
        <v>2.5825825953219899E-4</v>
      </c>
      <c r="L137" s="16">
        <f t="shared" si="46"/>
        <v>-1295.5313033279253</v>
      </c>
      <c r="M137" s="16">
        <f t="shared" si="47"/>
        <v>-0.19934544141758073</v>
      </c>
      <c r="Q137" s="1">
        <v>4.056</v>
      </c>
      <c r="R137" s="16">
        <f t="shared" si="48"/>
        <v>405600</v>
      </c>
      <c r="S137" s="16">
        <f t="shared" si="41"/>
        <v>1.4252323412427164E-2</v>
      </c>
      <c r="T137" s="16">
        <f t="shared" si="49"/>
        <v>2.5825825953219899E-4</v>
      </c>
      <c r="U137" s="16">
        <f t="shared" si="50"/>
        <v>-1666.2689115827195</v>
      </c>
      <c r="V137" s="16">
        <f t="shared" si="51"/>
        <v>-0.15499194501978086</v>
      </c>
      <c r="Z137" s="1">
        <v>4.266</v>
      </c>
      <c r="AA137" s="16">
        <f t="shared" si="52"/>
        <v>426600</v>
      </c>
      <c r="AB137" s="16">
        <f t="shared" si="42"/>
        <v>1.4252323412427164E-2</v>
      </c>
      <c r="AC137" s="16">
        <f t="shared" si="53"/>
        <v>2.5825825953219899E-4</v>
      </c>
      <c r="AD137" s="16">
        <f t="shared" si="54"/>
        <v>-1885.7277416041545</v>
      </c>
      <c r="AE137" s="16">
        <f t="shared" si="55"/>
        <v>-0.13695416036702271</v>
      </c>
      <c r="AI137" s="1">
        <v>4.6669999999999998</v>
      </c>
      <c r="AJ137" s="16">
        <f t="shared" si="56"/>
        <v>466700</v>
      </c>
      <c r="AK137" s="16">
        <f t="shared" si="43"/>
        <v>1.4252323412427164E-2</v>
      </c>
      <c r="AL137" s="16">
        <f t="shared" si="57"/>
        <v>2.5825825953219899E-4</v>
      </c>
      <c r="AM137" s="16">
        <f t="shared" si="58"/>
        <v>-2007.3205232960206</v>
      </c>
      <c r="AN137" s="16">
        <f t="shared" si="59"/>
        <v>-0.12865820706507741</v>
      </c>
    </row>
    <row r="138" spans="6:40" x14ac:dyDescent="0.25">
      <c r="F138" s="1">
        <v>-46</v>
      </c>
      <c r="H138" s="1">
        <v>3.6890000000000001</v>
      </c>
      <c r="I138" s="16">
        <f t="shared" si="44"/>
        <v>368900</v>
      </c>
      <c r="J138" s="16">
        <f t="shared" si="40"/>
        <v>1.3704175257575467E-2</v>
      </c>
      <c r="K138" s="16">
        <f t="shared" si="45"/>
        <v>2.5153146962453928E-4</v>
      </c>
      <c r="L138" s="16">
        <f t="shared" si="46"/>
        <v>-1275.2629572162534</v>
      </c>
      <c r="M138" s="16">
        <f t="shared" si="47"/>
        <v>-0.19723890527927074</v>
      </c>
      <c r="Q138" s="1">
        <v>4.1870000000000003</v>
      </c>
      <c r="R138" s="16">
        <f t="shared" si="48"/>
        <v>418700</v>
      </c>
      <c r="S138" s="16">
        <f t="shared" si="41"/>
        <v>1.3704175257575467E-2</v>
      </c>
      <c r="T138" s="16">
        <f t="shared" si="49"/>
        <v>2.5153146962453928E-4</v>
      </c>
      <c r="U138" s="16">
        <f t="shared" si="50"/>
        <v>-1640.5523492970899</v>
      </c>
      <c r="V138" s="16">
        <f t="shared" si="51"/>
        <v>-0.15332120900153556</v>
      </c>
      <c r="Z138" s="1">
        <v>4.3970000000000002</v>
      </c>
      <c r="AA138" s="16">
        <f t="shared" si="52"/>
        <v>439700</v>
      </c>
      <c r="AB138" s="16">
        <f t="shared" si="42"/>
        <v>1.3704175257575467E-2</v>
      </c>
      <c r="AC138" s="16">
        <f t="shared" si="53"/>
        <v>2.5153146962453928E-4</v>
      </c>
      <c r="AD138" s="16">
        <f t="shared" si="54"/>
        <v>-1856.8392055286211</v>
      </c>
      <c r="AE138" s="16">
        <f t="shared" si="55"/>
        <v>-0.13546217080920106</v>
      </c>
      <c r="AI138" s="1">
        <v>4.8239999999999998</v>
      </c>
      <c r="AJ138" s="16">
        <f t="shared" si="56"/>
        <v>482400</v>
      </c>
      <c r="AK138" s="16">
        <f t="shared" si="43"/>
        <v>1.3704175257575467E-2</v>
      </c>
      <c r="AL138" s="16">
        <f t="shared" si="57"/>
        <v>2.5153146962453928E-4</v>
      </c>
      <c r="AM138" s="16">
        <f t="shared" si="58"/>
        <v>-1976.4857010573553</v>
      </c>
      <c r="AN138" s="16">
        <f t="shared" si="59"/>
        <v>-0.12726197284907154</v>
      </c>
    </row>
    <row r="139" spans="6:40" x14ac:dyDescent="0.25">
      <c r="F139" s="1">
        <v>-45</v>
      </c>
      <c r="H139" s="1">
        <v>3.8180000000000001</v>
      </c>
      <c r="I139" s="16">
        <f t="shared" si="44"/>
        <v>381800</v>
      </c>
      <c r="J139" s="16">
        <f t="shared" si="40"/>
        <v>1.3163601866444802E-2</v>
      </c>
      <c r="K139" s="16">
        <f t="shared" si="45"/>
        <v>2.4489763605304622E-4</v>
      </c>
      <c r="L139" s="16">
        <f t="shared" si="46"/>
        <v>-1254.3939545678784</v>
      </c>
      <c r="M139" s="16">
        <f t="shared" si="47"/>
        <v>-0.1952318369849049</v>
      </c>
      <c r="Q139" s="1">
        <v>4.3470000000000004</v>
      </c>
      <c r="R139" s="16">
        <f t="shared" si="48"/>
        <v>434700.00000000006</v>
      </c>
      <c r="S139" s="16">
        <f t="shared" si="41"/>
        <v>1.3163601866444802E-2</v>
      </c>
      <c r="T139" s="16">
        <f t="shared" si="49"/>
        <v>2.4489763605304622E-4</v>
      </c>
      <c r="U139" s="16">
        <f t="shared" si="50"/>
        <v>-1614.0708381835907</v>
      </c>
      <c r="V139" s="16">
        <f t="shared" si="51"/>
        <v>-0.15172669641231112</v>
      </c>
      <c r="Z139" s="1">
        <v>4.5759999999999996</v>
      </c>
      <c r="AA139" s="16">
        <f t="shared" si="52"/>
        <v>457599.99999999994</v>
      </c>
      <c r="AB139" s="16">
        <f t="shared" si="42"/>
        <v>1.3163601866444802E-2</v>
      </c>
      <c r="AC139" s="16">
        <f t="shared" si="53"/>
        <v>2.4489763605304622E-4</v>
      </c>
      <c r="AD139" s="16">
        <f t="shared" si="54"/>
        <v>-1827.0900262583868</v>
      </c>
      <c r="AE139" s="16">
        <f t="shared" si="55"/>
        <v>-0.13403698369180023</v>
      </c>
      <c r="AI139" s="1">
        <v>4.9930000000000003</v>
      </c>
      <c r="AJ139" s="16">
        <f t="shared" si="56"/>
        <v>499300.00000000006</v>
      </c>
      <c r="AK139" s="16">
        <f t="shared" si="43"/>
        <v>1.3163601866444802E-2</v>
      </c>
      <c r="AL139" s="16">
        <f t="shared" si="57"/>
        <v>2.4489763605304622E-4</v>
      </c>
      <c r="AM139" s="16">
        <f t="shared" si="58"/>
        <v>-1944.725683110468</v>
      </c>
      <c r="AN139" s="16">
        <f t="shared" si="59"/>
        <v>-0.12592914166760408</v>
      </c>
    </row>
    <row r="140" spans="6:40" x14ac:dyDescent="0.25">
      <c r="F140" s="1">
        <v>-44</v>
      </c>
      <c r="H140" s="1">
        <v>3.9540000000000002</v>
      </c>
      <c r="I140" s="16">
        <f t="shared" si="44"/>
        <v>395400</v>
      </c>
      <c r="J140" s="16">
        <f t="shared" si="40"/>
        <v>1.263085232961136E-2</v>
      </c>
      <c r="K140" s="16">
        <f t="shared" si="45"/>
        <v>2.3835981561898644E-4</v>
      </c>
      <c r="L140" s="16">
        <f t="shared" si="46"/>
        <v>-1232.9337055476331</v>
      </c>
      <c r="M140" s="16">
        <f t="shared" si="47"/>
        <v>-0.19332735778613011</v>
      </c>
      <c r="Q140" s="1">
        <v>4.4989999999999997</v>
      </c>
      <c r="R140" s="16">
        <f t="shared" si="48"/>
        <v>449899.99999999994</v>
      </c>
      <c r="S140" s="16">
        <f t="shared" si="41"/>
        <v>1.263085232961136E-2</v>
      </c>
      <c r="T140" s="16">
        <f t="shared" si="49"/>
        <v>2.3835981561898644E-4</v>
      </c>
      <c r="U140" s="16">
        <f t="shared" si="50"/>
        <v>-1586.8214883350422</v>
      </c>
      <c r="V140" s="16">
        <f t="shared" si="51"/>
        <v>-0.15021211734981182</v>
      </c>
      <c r="Z140" s="1">
        <v>4.7439999999999998</v>
      </c>
      <c r="AA140" s="16">
        <f t="shared" si="52"/>
        <v>474400</v>
      </c>
      <c r="AB140" s="16">
        <f t="shared" si="42"/>
        <v>1.263085232961136E-2</v>
      </c>
      <c r="AC140" s="16">
        <f t="shared" si="53"/>
        <v>2.3835981561898644E-4</v>
      </c>
      <c r="AD140" s="16">
        <f t="shared" si="54"/>
        <v>-1796.4663521629523</v>
      </c>
      <c r="AE140" s="16">
        <f t="shared" si="55"/>
        <v>-0.13268259398902757</v>
      </c>
      <c r="AI140" s="1">
        <v>5.2130000000000001</v>
      </c>
      <c r="AJ140" s="16">
        <f t="shared" si="56"/>
        <v>521300</v>
      </c>
      <c r="AK140" s="16">
        <f t="shared" si="43"/>
        <v>1.263085232961136E-2</v>
      </c>
      <c r="AL140" s="16">
        <f t="shared" si="57"/>
        <v>2.3835981561898644E-4</v>
      </c>
      <c r="AM140" s="16">
        <f t="shared" si="58"/>
        <v>-1912.0515328777728</v>
      </c>
      <c r="AN140" s="16">
        <f t="shared" si="59"/>
        <v>-0.12466181560506272</v>
      </c>
    </row>
    <row r="141" spans="6:40" x14ac:dyDescent="0.25">
      <c r="F141" s="1">
        <v>-43</v>
      </c>
      <c r="H141" s="1">
        <v>4.0940000000000003</v>
      </c>
      <c r="I141" s="16">
        <f t="shared" si="44"/>
        <v>409400.00000000006</v>
      </c>
      <c r="J141" s="16">
        <f t="shared" si="40"/>
        <v>1.2106173036421189E-2</v>
      </c>
      <c r="K141" s="16">
        <f t="shared" si="45"/>
        <v>2.319210319745453E-4</v>
      </c>
      <c r="L141" s="16">
        <f t="shared" si="46"/>
        <v>-1210.8918159496834</v>
      </c>
      <c r="M141" s="16">
        <f t="shared" si="47"/>
        <v>-0.19152911013165391</v>
      </c>
      <c r="Q141" s="1">
        <v>4.6559999999999997</v>
      </c>
      <c r="R141" s="16">
        <f t="shared" si="48"/>
        <v>465599.99999999994</v>
      </c>
      <c r="S141" s="16">
        <f t="shared" si="41"/>
        <v>1.2106173036421189E-2</v>
      </c>
      <c r="T141" s="16">
        <f t="shared" si="49"/>
        <v>2.319210319745453E-4</v>
      </c>
      <c r="U141" s="16">
        <f t="shared" si="50"/>
        <v>-1558.8267497587906</v>
      </c>
      <c r="V141" s="16">
        <f t="shared" si="51"/>
        <v>-0.14877922258546838</v>
      </c>
      <c r="Z141" s="1">
        <v>4.9089999999999998</v>
      </c>
      <c r="AA141" s="16">
        <f t="shared" si="52"/>
        <v>490900</v>
      </c>
      <c r="AB141" s="16">
        <f t="shared" si="42"/>
        <v>1.2106173036421189E-2</v>
      </c>
      <c r="AC141" s="16">
        <f t="shared" si="53"/>
        <v>2.319210319745453E-4</v>
      </c>
      <c r="AD141" s="16">
        <f t="shared" si="54"/>
        <v>-1764.9944549946251</v>
      </c>
      <c r="AE141" s="16">
        <f t="shared" si="55"/>
        <v>-0.13140043092954168</v>
      </c>
      <c r="AI141" s="1">
        <v>5.3920000000000003</v>
      </c>
      <c r="AJ141" s="16">
        <f t="shared" si="56"/>
        <v>539200</v>
      </c>
      <c r="AK141" s="16">
        <f t="shared" si="43"/>
        <v>1.2106173036421189E-2</v>
      </c>
      <c r="AL141" s="16">
        <f t="shared" si="57"/>
        <v>2.319210319745453E-4</v>
      </c>
      <c r="AM141" s="16">
        <f t="shared" si="58"/>
        <v>-1878.4509476055512</v>
      </c>
      <c r="AN141" s="16">
        <f t="shared" si="59"/>
        <v>-0.12346398093076293</v>
      </c>
    </row>
    <row r="142" spans="6:40" x14ac:dyDescent="0.25">
      <c r="F142" s="1">
        <v>-42</v>
      </c>
      <c r="H142" s="1">
        <v>4.2439999999999998</v>
      </c>
      <c r="I142" s="16">
        <f t="shared" si="44"/>
        <v>424400</v>
      </c>
      <c r="J142" s="16">
        <f t="shared" si="40"/>
        <v>1.1589807499715457E-2</v>
      </c>
      <c r="K142" s="16">
        <f t="shared" si="45"/>
        <v>2.2558427347188251E-4</v>
      </c>
      <c r="L142" s="16">
        <f t="shared" si="46"/>
        <v>-1188.2806357767604</v>
      </c>
      <c r="M142" s="16">
        <f t="shared" si="47"/>
        <v>-0.18984090683630606</v>
      </c>
      <c r="Q142" s="1">
        <v>4.8339999999999996</v>
      </c>
      <c r="R142" s="16">
        <f t="shared" si="48"/>
        <v>483399.99999999994</v>
      </c>
      <c r="S142" s="16">
        <f t="shared" si="41"/>
        <v>1.1589807499715457E-2</v>
      </c>
      <c r="T142" s="16">
        <f t="shared" si="49"/>
        <v>2.2558427347188251E-4</v>
      </c>
      <c r="U142" s="16">
        <f t="shared" si="50"/>
        <v>-1530.1013801369304</v>
      </c>
      <c r="V142" s="16">
        <f t="shared" si="51"/>
        <v>-0.14743093261682746</v>
      </c>
      <c r="Z142" s="1">
        <v>5.0780000000000003</v>
      </c>
      <c r="AA142" s="16">
        <f t="shared" si="52"/>
        <v>507800.00000000006</v>
      </c>
      <c r="AB142" s="16">
        <f t="shared" si="42"/>
        <v>1.1589807499715457E-2</v>
      </c>
      <c r="AC142" s="16">
        <f t="shared" si="53"/>
        <v>2.2558427347188251E-4</v>
      </c>
      <c r="AD142" s="16">
        <f t="shared" si="54"/>
        <v>-1732.6960037199092</v>
      </c>
      <c r="AE142" s="16">
        <f t="shared" si="55"/>
        <v>-0.13019264371105935</v>
      </c>
      <c r="AI142" s="1">
        <v>5.55</v>
      </c>
      <c r="AJ142" s="16">
        <f t="shared" si="56"/>
        <v>555000</v>
      </c>
      <c r="AK142" s="16">
        <f t="shared" si="43"/>
        <v>1.1589807499715457E-2</v>
      </c>
      <c r="AL142" s="16">
        <f t="shared" si="57"/>
        <v>2.2558427347188251E-4</v>
      </c>
      <c r="AM142" s="16">
        <f t="shared" si="58"/>
        <v>-1843.9719571255605</v>
      </c>
      <c r="AN142" s="16">
        <f t="shared" si="59"/>
        <v>-0.12233606514468372</v>
      </c>
    </row>
    <row r="143" spans="6:40" x14ac:dyDescent="0.25">
      <c r="F143" s="1">
        <v>-41</v>
      </c>
      <c r="H143" s="1">
        <v>4.3949999999999996</v>
      </c>
      <c r="I143" s="16">
        <f t="shared" si="44"/>
        <v>439499.99999999994</v>
      </c>
      <c r="J143" s="16">
        <f t="shared" si="40"/>
        <v>1.1081996183070947E-2</v>
      </c>
      <c r="K143" s="16">
        <f t="shared" si="45"/>
        <v>2.1935249104305379E-4</v>
      </c>
      <c r="L143" s="16">
        <f t="shared" si="46"/>
        <v>-1165.1095910568911</v>
      </c>
      <c r="M143" s="16">
        <f t="shared" si="47"/>
        <v>-0.18826768977506686</v>
      </c>
      <c r="Q143" s="1">
        <v>5.008</v>
      </c>
      <c r="R143" s="16">
        <f t="shared" si="48"/>
        <v>500800</v>
      </c>
      <c r="S143" s="16">
        <f t="shared" si="41"/>
        <v>1.1081996183070947E-2</v>
      </c>
      <c r="T143" s="16">
        <f t="shared" si="49"/>
        <v>2.1935249104305379E-4</v>
      </c>
      <c r="U143" s="16">
        <f t="shared" si="50"/>
        <v>-1500.6512668652999</v>
      </c>
      <c r="V143" s="16">
        <f t="shared" si="51"/>
        <v>-0.14617152957945898</v>
      </c>
      <c r="Z143" s="1">
        <v>5.2770000000000001</v>
      </c>
      <c r="AA143" s="16">
        <f t="shared" si="52"/>
        <v>527700</v>
      </c>
      <c r="AB143" s="16">
        <f t="shared" si="42"/>
        <v>1.1081996183070947E-2</v>
      </c>
      <c r="AC143" s="16">
        <f t="shared" si="53"/>
        <v>2.1935249104305379E-4</v>
      </c>
      <c r="AD143" s="16">
        <f t="shared" si="54"/>
        <v>-1699.5890556285558</v>
      </c>
      <c r="AE143" s="16">
        <f t="shared" si="55"/>
        <v>-0.12906207551561991</v>
      </c>
      <c r="AI143" s="1">
        <v>5.7610000000000001</v>
      </c>
      <c r="AJ143" s="16">
        <f t="shared" si="56"/>
        <v>576100</v>
      </c>
      <c r="AK143" s="16">
        <f t="shared" si="43"/>
        <v>1.1081996183070947E-2</v>
      </c>
      <c r="AL143" s="16">
        <f t="shared" si="57"/>
        <v>2.1935249104305379E-4</v>
      </c>
      <c r="AM143" s="16">
        <f t="shared" si="58"/>
        <v>-1808.6495004450071</v>
      </c>
      <c r="AN143" s="16">
        <f t="shared" si="59"/>
        <v>-0.12127971228758444</v>
      </c>
    </row>
    <row r="144" spans="6:40" x14ac:dyDescent="0.25">
      <c r="F144" s="1">
        <v>-40</v>
      </c>
      <c r="H144" s="1">
        <v>4.5590000000000002</v>
      </c>
      <c r="I144" s="16">
        <f t="shared" si="44"/>
        <v>455900</v>
      </c>
      <c r="J144" s="16">
        <f t="shared" si="40"/>
        <v>1.0582976330702506E-2</v>
      </c>
      <c r="K144" s="16">
        <f t="shared" si="45"/>
        <v>2.1322859611260002E-4</v>
      </c>
      <c r="L144" s="16">
        <f t="shared" si="46"/>
        <v>-1141.3945311360153</v>
      </c>
      <c r="M144" s="16">
        <f t="shared" si="47"/>
        <v>-0.18681410353383798</v>
      </c>
      <c r="Q144" s="1">
        <v>5.1989999999999998</v>
      </c>
      <c r="R144" s="16">
        <f t="shared" si="48"/>
        <v>519900</v>
      </c>
      <c r="S144" s="16">
        <f t="shared" si="41"/>
        <v>1.0582976330702506E-2</v>
      </c>
      <c r="T144" s="16">
        <f t="shared" si="49"/>
        <v>2.1322859611260002E-4</v>
      </c>
      <c r="U144" s="16">
        <f t="shared" si="50"/>
        <v>-1470.498962061793</v>
      </c>
      <c r="V144" s="16">
        <f t="shared" si="51"/>
        <v>-0.14500424795515074</v>
      </c>
      <c r="Z144" s="1">
        <v>5.4770000000000003</v>
      </c>
      <c r="AA144" s="16">
        <f t="shared" si="52"/>
        <v>547700</v>
      </c>
      <c r="AB144" s="16">
        <f t="shared" si="42"/>
        <v>1.0582976330702506E-2</v>
      </c>
      <c r="AC144" s="16">
        <f t="shared" si="53"/>
        <v>2.1322859611260002E-4</v>
      </c>
      <c r="AD144" s="16">
        <f t="shared" si="54"/>
        <v>-1665.6769891296367</v>
      </c>
      <c r="AE144" s="16">
        <f t="shared" si="55"/>
        <v>-0.12801317272445362</v>
      </c>
      <c r="AI144" s="1">
        <v>5.9909999999999997</v>
      </c>
      <c r="AJ144" s="16">
        <f t="shared" si="56"/>
        <v>599100</v>
      </c>
      <c r="AK144" s="16">
        <f t="shared" si="43"/>
        <v>1.0582976330702506E-2</v>
      </c>
      <c r="AL144" s="16">
        <f t="shared" si="57"/>
        <v>2.1322859611260002E-4</v>
      </c>
      <c r="AM144" s="16">
        <f t="shared" si="58"/>
        <v>-1772.4739202215858</v>
      </c>
      <c r="AN144" s="16">
        <f t="shared" si="59"/>
        <v>-0.1202999906965871</v>
      </c>
    </row>
    <row r="145" spans="6:40" x14ac:dyDescent="0.25">
      <c r="F145" s="1">
        <v>-39</v>
      </c>
      <c r="H145" s="1">
        <v>4.7300000000000004</v>
      </c>
      <c r="I145" s="16">
        <f t="shared" si="44"/>
        <v>473000.00000000006</v>
      </c>
      <c r="J145" s="16">
        <f t="shared" si="40"/>
        <v>1.0092981800165921E-2</v>
      </c>
      <c r="K145" s="16">
        <f t="shared" si="45"/>
        <v>2.072154585445027E-4</v>
      </c>
      <c r="L145" s="16">
        <f t="shared" si="46"/>
        <v>-1117.1448397739105</v>
      </c>
      <c r="M145" s="16">
        <f t="shared" si="47"/>
        <v>-0.18548665416244439</v>
      </c>
      <c r="Q145" s="1">
        <v>5.3959999999999999</v>
      </c>
      <c r="R145" s="16">
        <f t="shared" si="48"/>
        <v>539600</v>
      </c>
      <c r="S145" s="16">
        <f t="shared" si="41"/>
        <v>1.0092981800165921E-2</v>
      </c>
      <c r="T145" s="16">
        <f t="shared" si="49"/>
        <v>2.072154585445027E-4</v>
      </c>
      <c r="U145" s="16">
        <f t="shared" si="50"/>
        <v>-1439.6551639297229</v>
      </c>
      <c r="V145" s="16">
        <f t="shared" si="51"/>
        <v>-0.14393409181326561</v>
      </c>
      <c r="Z145" s="1">
        <v>5.6870000000000003</v>
      </c>
      <c r="AA145" s="16">
        <f t="shared" si="52"/>
        <v>568700</v>
      </c>
      <c r="AB145" s="16">
        <f t="shared" si="42"/>
        <v>1.0092981800165921E-2</v>
      </c>
      <c r="AC145" s="16">
        <f t="shared" si="53"/>
        <v>2.072154585445027E-4</v>
      </c>
      <c r="AD145" s="16">
        <f t="shared" si="54"/>
        <v>-1630.9824171786236</v>
      </c>
      <c r="AE145" s="16">
        <f t="shared" si="55"/>
        <v>-0.12704947420767237</v>
      </c>
      <c r="AI145" s="1">
        <v>6.2370000000000001</v>
      </c>
      <c r="AJ145" s="16">
        <f t="shared" si="56"/>
        <v>623700</v>
      </c>
      <c r="AK145" s="16">
        <f t="shared" si="43"/>
        <v>1.0092981800165921E-2</v>
      </c>
      <c r="AL145" s="16">
        <f t="shared" si="57"/>
        <v>2.072154585445027E-4</v>
      </c>
      <c r="AM145" s="16">
        <f t="shared" si="58"/>
        <v>-1735.4587974478561</v>
      </c>
      <c r="AN145" s="16">
        <f t="shared" si="59"/>
        <v>-0.11940096696575635</v>
      </c>
    </row>
    <row r="146" spans="6:40" x14ac:dyDescent="0.25">
      <c r="F146" s="1">
        <v>-38</v>
      </c>
      <c r="H146" s="1">
        <v>4.9050000000000002</v>
      </c>
      <c r="I146" s="16">
        <f t="shared" si="44"/>
        <v>490500</v>
      </c>
      <c r="J146" s="16">
        <f t="shared" si="40"/>
        <v>9.6122428979923125E-3</v>
      </c>
      <c r="K146" s="16">
        <f t="shared" si="45"/>
        <v>2.0131590462511433E-4</v>
      </c>
      <c r="L146" s="16">
        <f t="shared" si="46"/>
        <v>-1092.3745278031558</v>
      </c>
      <c r="M146" s="16">
        <f t="shared" si="47"/>
        <v>-0.18429201661263117</v>
      </c>
      <c r="Q146" s="1">
        <v>5.6029999999999998</v>
      </c>
      <c r="R146" s="16">
        <f t="shared" si="48"/>
        <v>560300</v>
      </c>
      <c r="S146" s="16">
        <f t="shared" si="41"/>
        <v>9.6122428979923125E-3</v>
      </c>
      <c r="T146" s="16">
        <f t="shared" si="49"/>
        <v>2.0131590462511433E-4</v>
      </c>
      <c r="U146" s="16">
        <f t="shared" si="50"/>
        <v>-1408.1384117280163</v>
      </c>
      <c r="V146" s="16">
        <f t="shared" si="51"/>
        <v>-0.14296599180052674</v>
      </c>
      <c r="Z146" s="1">
        <v>5.9089999999999998</v>
      </c>
      <c r="AA146" s="16">
        <f t="shared" si="52"/>
        <v>590900</v>
      </c>
      <c r="AB146" s="16">
        <f t="shared" si="42"/>
        <v>9.6122428979923125E-3</v>
      </c>
      <c r="AC146" s="16">
        <f t="shared" si="53"/>
        <v>2.0131590462511433E-4</v>
      </c>
      <c r="AD146" s="16">
        <f t="shared" si="54"/>
        <v>-1595.5235842960819</v>
      </c>
      <c r="AE146" s="16">
        <f t="shared" si="55"/>
        <v>-0.12617544899151803</v>
      </c>
      <c r="AI146" s="1">
        <v>6.4359999999999999</v>
      </c>
      <c r="AJ146" s="16">
        <f t="shared" si="56"/>
        <v>643600</v>
      </c>
      <c r="AK146" s="16">
        <f t="shared" si="43"/>
        <v>9.6122428979923125E-3</v>
      </c>
      <c r="AL146" s="16">
        <f t="shared" si="57"/>
        <v>2.0131590462511433E-4</v>
      </c>
      <c r="AM146" s="16">
        <f t="shared" si="58"/>
        <v>-1697.6211691003095</v>
      </c>
      <c r="AN146" s="16">
        <f t="shared" si="59"/>
        <v>-0.11858706069965301</v>
      </c>
    </row>
    <row r="147" spans="6:40" x14ac:dyDescent="0.25">
      <c r="F147" s="1">
        <v>-37</v>
      </c>
      <c r="H147" s="1">
        <v>5.0940000000000003</v>
      </c>
      <c r="I147" s="16">
        <f t="shared" si="44"/>
        <v>509400.00000000006</v>
      </c>
      <c r="J147" s="16">
        <f t="shared" si="40"/>
        <v>9.1409862183772402E-3</v>
      </c>
      <c r="K147" s="16">
        <f t="shared" si="45"/>
        <v>1.955327150835759E-4</v>
      </c>
      <c r="L147" s="16">
        <f t="shared" si="46"/>
        <v>-1067.1001934316846</v>
      </c>
      <c r="M147" s="16">
        <f t="shared" si="47"/>
        <v>-0.18323744694934671</v>
      </c>
      <c r="Q147" s="1">
        <v>5.81</v>
      </c>
      <c r="R147" s="16">
        <f t="shared" si="48"/>
        <v>581000</v>
      </c>
      <c r="S147" s="16">
        <f t="shared" si="41"/>
        <v>9.1409862183772402E-3</v>
      </c>
      <c r="T147" s="16">
        <f t="shared" si="49"/>
        <v>1.955327150835759E-4</v>
      </c>
      <c r="U147" s="16">
        <f t="shared" si="50"/>
        <v>-1375.9659585533182</v>
      </c>
      <c r="V147" s="16">
        <f t="shared" si="51"/>
        <v>-0.14210577948393269</v>
      </c>
      <c r="Z147" s="1">
        <v>6.1180000000000003</v>
      </c>
      <c r="AA147" s="16">
        <f t="shared" si="52"/>
        <v>611800</v>
      </c>
      <c r="AB147" s="16">
        <f t="shared" si="42"/>
        <v>9.1409862183772402E-3</v>
      </c>
      <c r="AC147" s="16">
        <f t="shared" si="53"/>
        <v>1.955327150835759E-4</v>
      </c>
      <c r="AD147" s="16">
        <f t="shared" si="54"/>
        <v>-1559.3188449073571</v>
      </c>
      <c r="AE147" s="16">
        <f t="shared" si="55"/>
        <v>-0.12539623677490602</v>
      </c>
      <c r="AI147" s="1">
        <v>6.6820000000000004</v>
      </c>
      <c r="AJ147" s="16">
        <f t="shared" si="56"/>
        <v>668200</v>
      </c>
      <c r="AK147" s="16">
        <f t="shared" si="43"/>
        <v>9.1409862183772402E-3</v>
      </c>
      <c r="AL147" s="16">
        <f t="shared" si="57"/>
        <v>1.955327150835759E-4</v>
      </c>
      <c r="AM147" s="16">
        <f t="shared" si="58"/>
        <v>-1659.0153590561076</v>
      </c>
      <c r="AN147" s="16">
        <f t="shared" si="59"/>
        <v>-0.11786070214251888</v>
      </c>
    </row>
    <row r="148" spans="6:40" x14ac:dyDescent="0.25">
      <c r="F148" s="1">
        <v>-36</v>
      </c>
      <c r="H148" s="1">
        <v>5.2830000000000004</v>
      </c>
      <c r="I148" s="16">
        <f t="shared" si="44"/>
        <v>528300</v>
      </c>
      <c r="J148" s="16">
        <f t="shared" si="40"/>
        <v>8.6794344850401935E-3</v>
      </c>
      <c r="K148" s="16">
        <f t="shared" si="45"/>
        <v>1.8986862315114114E-4</v>
      </c>
      <c r="L148" s="16">
        <f t="shared" si="46"/>
        <v>-1041.3336334209832</v>
      </c>
      <c r="M148" s="16">
        <f t="shared" si="47"/>
        <v>-0.18233217199312562</v>
      </c>
      <c r="Q148" s="1">
        <v>6.0369999999999999</v>
      </c>
      <c r="R148" s="16">
        <f t="shared" si="48"/>
        <v>603700</v>
      </c>
      <c r="S148" s="16">
        <f t="shared" si="41"/>
        <v>8.6794344850401935E-3</v>
      </c>
      <c r="T148" s="16">
        <f t="shared" si="49"/>
        <v>1.8986862315114114E-4</v>
      </c>
      <c r="U148" s="16">
        <f t="shared" si="50"/>
        <v>-1343.1617661868331</v>
      </c>
      <c r="V148" s="16">
        <f t="shared" si="51"/>
        <v>-0.14135946088621057</v>
      </c>
      <c r="Z148" s="1">
        <v>6.3540000000000001</v>
      </c>
      <c r="AA148" s="16">
        <f t="shared" si="52"/>
        <v>635400</v>
      </c>
      <c r="AB148" s="16">
        <f t="shared" si="42"/>
        <v>8.6794344850401935E-3</v>
      </c>
      <c r="AC148" s="16">
        <f t="shared" si="53"/>
        <v>1.8986862315114114E-4</v>
      </c>
      <c r="AD148" s="16">
        <f t="shared" si="54"/>
        <v>-1522.4017501396381</v>
      </c>
      <c r="AE148" s="16">
        <f t="shared" si="55"/>
        <v>-0.12471650346810621</v>
      </c>
      <c r="AI148" s="1">
        <v>6.9669999999999996</v>
      </c>
      <c r="AJ148" s="16">
        <f t="shared" si="56"/>
        <v>696700</v>
      </c>
      <c r="AK148" s="16">
        <f t="shared" si="43"/>
        <v>8.6794344850401935E-3</v>
      </c>
      <c r="AL148" s="16">
        <f t="shared" si="57"/>
        <v>1.8986862315114114E-4</v>
      </c>
      <c r="AM148" s="16">
        <f t="shared" si="58"/>
        <v>-1619.6421419248213</v>
      </c>
      <c r="AN148" s="16">
        <f t="shared" si="59"/>
        <v>-0.11722874963323487</v>
      </c>
    </row>
    <row r="149" spans="6:40" x14ac:dyDescent="0.25">
      <c r="F149" s="1">
        <v>-35</v>
      </c>
      <c r="H149" s="1">
        <v>5.4880000000000004</v>
      </c>
      <c r="I149" s="16">
        <f t="shared" si="44"/>
        <v>548800</v>
      </c>
      <c r="J149" s="16">
        <f t="shared" si="40"/>
        <v>8.227806396362905E-3</v>
      </c>
      <c r="K149" s="16">
        <f t="shared" si="45"/>
        <v>1.8432631266073737E-4</v>
      </c>
      <c r="L149" s="16">
        <f t="shared" si="46"/>
        <v>-1015.0954577616289</v>
      </c>
      <c r="M149" s="16">
        <f t="shared" si="47"/>
        <v>-0.18158520092996222</v>
      </c>
      <c r="Q149" s="1">
        <v>6.2670000000000003</v>
      </c>
      <c r="R149" s="16">
        <f t="shared" si="48"/>
        <v>626700</v>
      </c>
      <c r="S149" s="16">
        <f t="shared" si="41"/>
        <v>8.227806396362905E-3</v>
      </c>
      <c r="T149" s="16">
        <f t="shared" si="49"/>
        <v>1.8432631266073737E-4</v>
      </c>
      <c r="U149" s="16">
        <f t="shared" si="50"/>
        <v>-1309.7396305863056</v>
      </c>
      <c r="V149" s="16">
        <f t="shared" si="51"/>
        <v>-0.14073508074137117</v>
      </c>
      <c r="Z149" s="1">
        <v>6.6109999999999998</v>
      </c>
      <c r="AA149" s="16">
        <f t="shared" si="52"/>
        <v>661100</v>
      </c>
      <c r="AB149" s="16">
        <f t="shared" si="42"/>
        <v>8.227806396362905E-3</v>
      </c>
      <c r="AC149" s="16">
        <f t="shared" si="53"/>
        <v>1.8432631266073737E-4</v>
      </c>
      <c r="AD149" s="16">
        <f t="shared" si="54"/>
        <v>-1484.7842805651289</v>
      </c>
      <c r="AE149" s="16">
        <f t="shared" si="55"/>
        <v>-0.12414349685233755</v>
      </c>
      <c r="AI149" s="1">
        <v>7.2149999999999999</v>
      </c>
      <c r="AJ149" s="16">
        <f t="shared" si="56"/>
        <v>721500</v>
      </c>
      <c r="AK149" s="16">
        <f t="shared" si="43"/>
        <v>8.227806396362905E-3</v>
      </c>
      <c r="AL149" s="16">
        <f t="shared" si="57"/>
        <v>1.8432631266073737E-4</v>
      </c>
      <c r="AM149" s="16">
        <f t="shared" si="58"/>
        <v>-1579.5096989150343</v>
      </c>
      <c r="AN149" s="16">
        <f t="shared" si="59"/>
        <v>-0.11669843672840449</v>
      </c>
    </row>
    <row r="150" spans="6:40" x14ac:dyDescent="0.25">
      <c r="F150" s="1">
        <v>-34</v>
      </c>
      <c r="H150" s="1">
        <v>5.6980000000000004</v>
      </c>
      <c r="I150" s="16">
        <f t="shared" si="44"/>
        <v>569800</v>
      </c>
      <c r="J150" s="16">
        <f t="shared" si="40"/>
        <v>7.7863164739078545E-3</v>
      </c>
      <c r="K150" s="16">
        <f t="shared" si="45"/>
        <v>1.7890841618800802E-4</v>
      </c>
      <c r="L150" s="16">
        <f t="shared" si="46"/>
        <v>-988.3983424660247</v>
      </c>
      <c r="M150" s="16">
        <f t="shared" si="47"/>
        <v>-0.18100841381586782</v>
      </c>
      <c r="Q150" s="1">
        <v>6.5129999999999999</v>
      </c>
      <c r="R150" s="16">
        <f t="shared" si="48"/>
        <v>651300</v>
      </c>
      <c r="S150" s="16">
        <f t="shared" si="41"/>
        <v>7.7863164739078545E-3</v>
      </c>
      <c r="T150" s="16">
        <f t="shared" si="49"/>
        <v>1.7890841618800802E-4</v>
      </c>
      <c r="U150" s="16">
        <f t="shared" si="50"/>
        <v>-1275.7240018714606</v>
      </c>
      <c r="V150" s="16">
        <f t="shared" si="51"/>
        <v>-0.14024069150188687</v>
      </c>
      <c r="Z150" s="1">
        <v>6.8769999999999998</v>
      </c>
      <c r="AA150" s="16">
        <f t="shared" si="52"/>
        <v>687700</v>
      </c>
      <c r="AB150" s="16">
        <f t="shared" si="42"/>
        <v>7.7863164739078545E-3</v>
      </c>
      <c r="AC150" s="16">
        <f t="shared" si="53"/>
        <v>1.7890841618800802E-4</v>
      </c>
      <c r="AD150" s="16">
        <f t="shared" si="54"/>
        <v>-1446.483661957767</v>
      </c>
      <c r="AE150" s="16">
        <f t="shared" si="55"/>
        <v>-0.12368505838901872</v>
      </c>
      <c r="AI150" s="1">
        <v>7.4740000000000002</v>
      </c>
      <c r="AJ150" s="16">
        <f t="shared" si="56"/>
        <v>747400</v>
      </c>
      <c r="AK150" s="16">
        <f t="shared" si="43"/>
        <v>7.7863164739078545E-3</v>
      </c>
      <c r="AL150" s="16">
        <f t="shared" si="57"/>
        <v>1.7890841618800802E-4</v>
      </c>
      <c r="AM150" s="16">
        <f t="shared" si="58"/>
        <v>-1538.6691804693878</v>
      </c>
      <c r="AN150" s="16">
        <f t="shared" si="59"/>
        <v>-0.11627477722887129</v>
      </c>
    </row>
    <row r="151" spans="6:40" x14ac:dyDescent="0.25">
      <c r="F151" s="1">
        <v>-33</v>
      </c>
      <c r="H151" s="1">
        <v>5.923</v>
      </c>
      <c r="I151" s="16">
        <f t="shared" si="44"/>
        <v>592300</v>
      </c>
      <c r="J151" s="16">
        <f t="shared" si="40"/>
        <v>7.3551749144109557E-3</v>
      </c>
      <c r="K151" s="16">
        <f t="shared" si="45"/>
        <v>1.7361751323498962E-4</v>
      </c>
      <c r="L151" s="16">
        <f t="shared" si="46"/>
        <v>-961.26197848191407</v>
      </c>
      <c r="M151" s="16">
        <f t="shared" si="47"/>
        <v>-0.18061414798614778</v>
      </c>
      <c r="Q151" s="1">
        <v>6.7530000000000001</v>
      </c>
      <c r="R151" s="16">
        <f t="shared" si="48"/>
        <v>675300</v>
      </c>
      <c r="S151" s="16">
        <f t="shared" si="41"/>
        <v>7.3551749144109557E-3</v>
      </c>
      <c r="T151" s="16">
        <f t="shared" si="49"/>
        <v>1.7361751323498962E-4</v>
      </c>
      <c r="U151" s="16">
        <f t="shared" si="50"/>
        <v>-1241.1334227946954</v>
      </c>
      <c r="V151" s="16">
        <f t="shared" si="51"/>
        <v>-0.13988626045058888</v>
      </c>
      <c r="Z151" s="1">
        <v>7.1470000000000002</v>
      </c>
      <c r="AA151" s="16">
        <f t="shared" si="52"/>
        <v>714700</v>
      </c>
      <c r="AB151" s="16">
        <f t="shared" si="42"/>
        <v>7.3551749144109557E-3</v>
      </c>
      <c r="AC151" s="16">
        <f t="shared" si="53"/>
        <v>1.7361751323498962E-4</v>
      </c>
      <c r="AD151" s="16">
        <f t="shared" si="54"/>
        <v>-1407.5251129742758</v>
      </c>
      <c r="AE151" s="16">
        <f t="shared" si="55"/>
        <v>-0.12334949595898449</v>
      </c>
      <c r="AI151" s="1">
        <v>7.7889999999999997</v>
      </c>
      <c r="AJ151" s="16">
        <f t="shared" si="56"/>
        <v>778900</v>
      </c>
      <c r="AK151" s="16">
        <f t="shared" si="43"/>
        <v>7.3551749144109557E-3</v>
      </c>
      <c r="AL151" s="16">
        <f t="shared" si="57"/>
        <v>1.7361751323498962E-4</v>
      </c>
      <c r="AM151" s="16">
        <f t="shared" si="58"/>
        <v>-1497.1458498350785</v>
      </c>
      <c r="AN151" s="16">
        <f t="shared" si="59"/>
        <v>-0.11596566443684485</v>
      </c>
    </row>
    <row r="152" spans="6:40" x14ac:dyDescent="0.25">
      <c r="F152" s="1">
        <v>-32</v>
      </c>
      <c r="H152" s="1">
        <v>6.149</v>
      </c>
      <c r="I152" s="16">
        <f t="shared" si="44"/>
        <v>614900</v>
      </c>
      <c r="J152" s="16">
        <f t="shared" si="40"/>
        <v>6.9345874453365887E-3</v>
      </c>
      <c r="K152" s="16">
        <f t="shared" si="45"/>
        <v>1.6845612845750542E-4</v>
      </c>
      <c r="L152" s="16">
        <f t="shared" si="46"/>
        <v>-933.70180000464563</v>
      </c>
      <c r="M152" s="16">
        <f t="shared" si="47"/>
        <v>-0.18041748281589184</v>
      </c>
      <c r="Q152" s="1">
        <v>7.0250000000000004</v>
      </c>
      <c r="R152" s="16">
        <f t="shared" si="48"/>
        <v>702500</v>
      </c>
      <c r="S152" s="16">
        <f t="shared" si="41"/>
        <v>6.9345874453365887E-3</v>
      </c>
      <c r="T152" s="16">
        <f t="shared" si="49"/>
        <v>1.6845612845750542E-4</v>
      </c>
      <c r="U152" s="16">
        <f t="shared" si="50"/>
        <v>-1205.9989682289031</v>
      </c>
      <c r="V152" s="16">
        <f t="shared" si="51"/>
        <v>-0.13968181805735327</v>
      </c>
      <c r="Z152" s="1">
        <v>7.4180000000000001</v>
      </c>
      <c r="AA152" s="16">
        <f t="shared" si="52"/>
        <v>741800</v>
      </c>
      <c r="AB152" s="16">
        <f t="shared" si="42"/>
        <v>6.9345874453365887E-3</v>
      </c>
      <c r="AC152" s="16">
        <f t="shared" si="53"/>
        <v>1.6845612845750542E-4</v>
      </c>
      <c r="AD152" s="16">
        <f t="shared" si="54"/>
        <v>-1367.9375535430531</v>
      </c>
      <c r="AE152" s="16">
        <f t="shared" si="55"/>
        <v>-0.12314606614987093</v>
      </c>
      <c r="AI152" s="1">
        <v>8.1319999999999997</v>
      </c>
      <c r="AJ152" s="16">
        <f t="shared" si="56"/>
        <v>813200</v>
      </c>
      <c r="AK152" s="16">
        <f t="shared" si="43"/>
        <v>6.9345874453365887E-3</v>
      </c>
      <c r="AL152" s="16">
        <f t="shared" si="57"/>
        <v>1.6845612845750542E-4</v>
      </c>
      <c r="AM152" s="16">
        <f t="shared" si="58"/>
        <v>-1454.9436332439743</v>
      </c>
      <c r="AN152" s="16">
        <f t="shared" si="59"/>
        <v>-0.11578189326957769</v>
      </c>
    </row>
    <row r="153" spans="6:40" x14ac:dyDescent="0.25">
      <c r="F153" s="1">
        <v>-31</v>
      </c>
      <c r="H153" s="1">
        <v>6.391</v>
      </c>
      <c r="I153" s="16">
        <f t="shared" si="44"/>
        <v>639100</v>
      </c>
      <c r="J153" s="16">
        <f t="shared" si="40"/>
        <v>6.524755184075518E-3</v>
      </c>
      <c r="K153" s="16">
        <f t="shared" si="45"/>
        <v>1.6342672993726373E-4</v>
      </c>
      <c r="L153" s="16">
        <f t="shared" si="46"/>
        <v>-905.74139155319313</v>
      </c>
      <c r="M153" s="16">
        <f t="shared" si="47"/>
        <v>-0.1804342072266506</v>
      </c>
      <c r="Q153" s="1">
        <v>7.2960000000000003</v>
      </c>
      <c r="R153" s="16">
        <f t="shared" si="48"/>
        <v>729600</v>
      </c>
      <c r="S153" s="16">
        <f t="shared" si="41"/>
        <v>6.524755184075518E-3</v>
      </c>
      <c r="T153" s="16">
        <f t="shared" si="49"/>
        <v>1.6342672993726373E-4</v>
      </c>
      <c r="U153" s="16">
        <f t="shared" si="50"/>
        <v>-1170.3334058182577</v>
      </c>
      <c r="V153" s="16">
        <f t="shared" si="51"/>
        <v>-0.13964117329710951</v>
      </c>
      <c r="Z153" s="1">
        <v>7.7009999999999996</v>
      </c>
      <c r="AA153" s="16">
        <f t="shared" si="52"/>
        <v>770100</v>
      </c>
      <c r="AB153" s="16">
        <f t="shared" si="42"/>
        <v>6.524755184075518E-3</v>
      </c>
      <c r="AC153" s="16">
        <f t="shared" si="53"/>
        <v>1.6342672993726373E-4</v>
      </c>
      <c r="AD153" s="16">
        <f t="shared" si="54"/>
        <v>-1327.75227871181</v>
      </c>
      <c r="AE153" s="16">
        <f t="shared" si="55"/>
        <v>-0.1230852566081234</v>
      </c>
      <c r="AI153" s="1">
        <v>8.4390000000000001</v>
      </c>
      <c r="AJ153" s="16">
        <f t="shared" si="56"/>
        <v>843900</v>
      </c>
      <c r="AK153" s="16">
        <f t="shared" si="43"/>
        <v>6.524755184075518E-3</v>
      </c>
      <c r="AL153" s="16">
        <f t="shared" si="57"/>
        <v>1.6342672993726373E-4</v>
      </c>
      <c r="AM153" s="16">
        <f t="shared" si="58"/>
        <v>-1412.0838702083822</v>
      </c>
      <c r="AN153" s="16">
        <f t="shared" si="59"/>
        <v>-0.11573443574080818</v>
      </c>
    </row>
    <row r="154" spans="6:40" x14ac:dyDescent="0.25">
      <c r="F154" s="1">
        <v>-30</v>
      </c>
      <c r="H154" s="1">
        <v>6.6369999999999996</v>
      </c>
      <c r="I154" s="16">
        <f t="shared" si="44"/>
        <v>663700</v>
      </c>
      <c r="J154" s="16">
        <f t="shared" si="40"/>
        <v>6.1258745008609576E-3</v>
      </c>
      <c r="K154" s="16">
        <f t="shared" si="45"/>
        <v>1.5853172749958505E-4</v>
      </c>
      <c r="L154" s="16">
        <f t="shared" si="46"/>
        <v>-877.39774127972294</v>
      </c>
      <c r="M154" s="16">
        <f t="shared" si="47"/>
        <v>-0.18068399317778003</v>
      </c>
      <c r="Q154" s="1">
        <v>7.5819999999999999</v>
      </c>
      <c r="R154" s="16">
        <f t="shared" si="48"/>
        <v>758200</v>
      </c>
      <c r="S154" s="16">
        <f t="shared" si="41"/>
        <v>6.1258745008609576E-3</v>
      </c>
      <c r="T154" s="16">
        <f t="shared" si="49"/>
        <v>1.5853172749958505E-4</v>
      </c>
      <c r="U154" s="16">
        <f t="shared" si="50"/>
        <v>-1134.1675325790311</v>
      </c>
      <c r="V154" s="16">
        <f t="shared" si="51"/>
        <v>-0.1397780512541151</v>
      </c>
      <c r="Z154" s="1">
        <v>8.01</v>
      </c>
      <c r="AA154" s="16">
        <f t="shared" si="52"/>
        <v>801000</v>
      </c>
      <c r="AB154" s="16">
        <f t="shared" si="42"/>
        <v>6.1258745008609576E-3</v>
      </c>
      <c r="AC154" s="16">
        <f t="shared" si="53"/>
        <v>1.5853172749958505E-4</v>
      </c>
      <c r="AD154" s="16">
        <f t="shared" si="54"/>
        <v>-1286.996067294039</v>
      </c>
      <c r="AE154" s="16">
        <f t="shared" si="55"/>
        <v>-0.12317965184843524</v>
      </c>
      <c r="AI154" s="1">
        <v>8.7449999999999992</v>
      </c>
      <c r="AJ154" s="16">
        <f t="shared" si="56"/>
        <v>874499.99999999988</v>
      </c>
      <c r="AK154" s="16">
        <f t="shared" si="43"/>
        <v>6.1258745008609576E-3</v>
      </c>
      <c r="AL154" s="16">
        <f t="shared" si="57"/>
        <v>1.5853172749958505E-4</v>
      </c>
      <c r="AM154" s="16">
        <f t="shared" si="58"/>
        <v>-1368.6206254336109</v>
      </c>
      <c r="AN154" s="16">
        <f t="shared" si="59"/>
        <v>-0.11583321524864387</v>
      </c>
    </row>
    <row r="155" spans="6:40" x14ac:dyDescent="0.25">
      <c r="F155" s="1">
        <v>-29</v>
      </c>
      <c r="H155" s="1">
        <v>6.9</v>
      </c>
      <c r="I155" s="16">
        <f t="shared" si="44"/>
        <v>690000</v>
      </c>
      <c r="J155" s="16">
        <f t="shared" si="40"/>
        <v>5.7381368854718352E-3</v>
      </c>
      <c r="K155" s="16">
        <f t="shared" si="45"/>
        <v>1.5377347107760502E-4</v>
      </c>
      <c r="L155" s="16">
        <f t="shared" si="46"/>
        <v>-848.69473073075631</v>
      </c>
      <c r="M155" s="16">
        <f t="shared" si="47"/>
        <v>-0.18118820055027396</v>
      </c>
      <c r="Q155" s="1">
        <v>7.8810000000000002</v>
      </c>
      <c r="R155" s="16">
        <f t="shared" si="48"/>
        <v>788100</v>
      </c>
      <c r="S155" s="16">
        <f t="shared" si="41"/>
        <v>5.7381368854718352E-3</v>
      </c>
      <c r="T155" s="16">
        <f t="shared" si="49"/>
        <v>1.5377347107760502E-4</v>
      </c>
      <c r="U155" s="16">
        <f t="shared" si="50"/>
        <v>-1097.5252885534098</v>
      </c>
      <c r="V155" s="16">
        <f t="shared" si="51"/>
        <v>-0.14010927372824886</v>
      </c>
      <c r="Z155" s="1">
        <v>8.3580000000000005</v>
      </c>
      <c r="AA155" s="16">
        <f t="shared" si="52"/>
        <v>835800</v>
      </c>
      <c r="AB155" s="16">
        <f t="shared" si="42"/>
        <v>5.7381368854718352E-3</v>
      </c>
      <c r="AC155" s="16">
        <f t="shared" si="53"/>
        <v>1.5377347107760502E-4</v>
      </c>
      <c r="AD155" s="16">
        <f t="shared" si="54"/>
        <v>-1245.6905281017148</v>
      </c>
      <c r="AE155" s="16">
        <f t="shared" si="55"/>
        <v>-0.12344436086540501</v>
      </c>
      <c r="AI155" s="1">
        <v>9.1010000000000009</v>
      </c>
      <c r="AJ155" s="16">
        <f t="shared" si="56"/>
        <v>910100.00000000012</v>
      </c>
      <c r="AK155" s="16">
        <f t="shared" si="43"/>
        <v>5.7381368854718352E-3</v>
      </c>
      <c r="AL155" s="16">
        <f t="shared" si="57"/>
        <v>1.5377347107760502E-4</v>
      </c>
      <c r="AM155" s="16">
        <f t="shared" si="58"/>
        <v>-1324.5905344515702</v>
      </c>
      <c r="AN155" s="16">
        <f t="shared" si="59"/>
        <v>-0.1160913256422091</v>
      </c>
    </row>
    <row r="156" spans="6:40" x14ac:dyDescent="0.25">
      <c r="F156" s="1">
        <v>-28</v>
      </c>
      <c r="H156" s="1">
        <v>7.1619999999999999</v>
      </c>
      <c r="I156" s="16">
        <f t="shared" si="44"/>
        <v>716200</v>
      </c>
      <c r="J156" s="16">
        <f t="shared" si="40"/>
        <v>5.3617288177860442E-3</v>
      </c>
      <c r="K156" s="16">
        <f t="shared" si="45"/>
        <v>1.4915424912372374E-4</v>
      </c>
      <c r="L156" s="16">
        <f t="shared" si="46"/>
        <v>-819.65110025137199</v>
      </c>
      <c r="M156" s="16">
        <f t="shared" si="47"/>
        <v>-0.18197285293459722</v>
      </c>
      <c r="Q156" s="1">
        <v>8.1940000000000008</v>
      </c>
      <c r="R156" s="16">
        <f t="shared" si="48"/>
        <v>819400.00000000012</v>
      </c>
      <c r="S156" s="16">
        <f t="shared" si="41"/>
        <v>5.3617288177860442E-3</v>
      </c>
      <c r="T156" s="16">
        <f t="shared" si="49"/>
        <v>1.4915424912372374E-4</v>
      </c>
      <c r="U156" s="16">
        <f t="shared" si="50"/>
        <v>-1060.4329111176548</v>
      </c>
      <c r="V156" s="16">
        <f t="shared" si="51"/>
        <v>-0.14065411169342243</v>
      </c>
      <c r="Z156" s="1">
        <v>8.6590000000000007</v>
      </c>
      <c r="AA156" s="16">
        <f t="shared" si="52"/>
        <v>865900.00000000012</v>
      </c>
      <c r="AB156" s="16">
        <f t="shared" si="42"/>
        <v>5.3617288177860442E-3</v>
      </c>
      <c r="AC156" s="16">
        <f t="shared" si="53"/>
        <v>1.4915424912372374E-4</v>
      </c>
      <c r="AD156" s="16">
        <f t="shared" si="54"/>
        <v>-1203.8535276019361</v>
      </c>
      <c r="AE156" s="16">
        <f t="shared" si="55"/>
        <v>-0.12389733942204537</v>
      </c>
      <c r="AI156" s="1">
        <v>9.4789999999999992</v>
      </c>
      <c r="AJ156" s="16">
        <f t="shared" si="56"/>
        <v>947899.99999999988</v>
      </c>
      <c r="AK156" s="16">
        <f t="shared" si="43"/>
        <v>5.3617288177860442E-3</v>
      </c>
      <c r="AL156" s="16">
        <f t="shared" si="57"/>
        <v>1.4915424912372374E-4</v>
      </c>
      <c r="AM156" s="16">
        <f t="shared" si="58"/>
        <v>-1280.0079892852682</v>
      </c>
      <c r="AN156" s="16">
        <f t="shared" si="59"/>
        <v>-0.11652602981564872</v>
      </c>
    </row>
    <row r="157" spans="6:40" x14ac:dyDescent="0.25">
      <c r="F157" s="1">
        <v>-27</v>
      </c>
      <c r="H157" s="1">
        <v>7.4379999999999997</v>
      </c>
      <c r="I157" s="16">
        <f t="shared" si="44"/>
        <v>743800</v>
      </c>
      <c r="J157" s="16">
        <f t="shared" si="40"/>
        <v>4.9968316422421546E-3</v>
      </c>
      <c r="K157" s="16">
        <f t="shared" si="45"/>
        <v>1.4467628706901924E-4</v>
      </c>
      <c r="L157" s="16">
        <f t="shared" si="46"/>
        <v>-790.29479771947547</v>
      </c>
      <c r="M157" s="16">
        <f t="shared" si="47"/>
        <v>-0.18306622729455677</v>
      </c>
      <c r="Q157" s="1">
        <v>8.5109999999999992</v>
      </c>
      <c r="R157" s="16">
        <f t="shared" si="48"/>
        <v>851099.99999999988</v>
      </c>
      <c r="S157" s="16">
        <f t="shared" si="41"/>
        <v>4.9968316422421546E-3</v>
      </c>
      <c r="T157" s="16">
        <f t="shared" si="49"/>
        <v>1.4467628706901924E-4</v>
      </c>
      <c r="U157" s="16">
        <f t="shared" si="50"/>
        <v>-1022.9174892342967</v>
      </c>
      <c r="V157" s="16">
        <f t="shared" si="51"/>
        <v>-0.1414349530550274</v>
      </c>
      <c r="Z157" s="1">
        <v>8.9939999999999998</v>
      </c>
      <c r="AA157" s="16">
        <f t="shared" si="52"/>
        <v>899400</v>
      </c>
      <c r="AB157" s="16">
        <f t="shared" si="42"/>
        <v>4.9968316422421546E-3</v>
      </c>
      <c r="AC157" s="16">
        <f t="shared" si="53"/>
        <v>1.4467628706901924E-4</v>
      </c>
      <c r="AD157" s="16">
        <f t="shared" si="54"/>
        <v>-1161.5430532836679</v>
      </c>
      <c r="AE157" s="16">
        <f t="shared" si="55"/>
        <v>-0.12455525144765076</v>
      </c>
      <c r="AI157" s="1">
        <v>9.8290000000000006</v>
      </c>
      <c r="AJ157" s="16">
        <f t="shared" si="56"/>
        <v>982900.00000000012</v>
      </c>
      <c r="AK157" s="16">
        <f t="shared" si="43"/>
        <v>4.9968316422421546E-3</v>
      </c>
      <c r="AL157" s="16">
        <f t="shared" si="57"/>
        <v>1.4467628706901924E-4</v>
      </c>
      <c r="AM157" s="16">
        <f t="shared" si="58"/>
        <v>-1234.9029964620447</v>
      </c>
      <c r="AN157" s="16">
        <f t="shared" si="59"/>
        <v>-0.11715599321040755</v>
      </c>
    </row>
    <row r="158" spans="6:40" x14ac:dyDescent="0.25">
      <c r="F158" s="1">
        <v>-26</v>
      </c>
      <c r="H158" s="1">
        <v>7.7240000000000002</v>
      </c>
      <c r="I158" s="16">
        <f t="shared" si="44"/>
        <v>772400</v>
      </c>
      <c r="J158" s="16">
        <f t="shared" si="40"/>
        <v>4.6436214462617122E-3</v>
      </c>
      <c r="K158" s="16">
        <f t="shared" si="45"/>
        <v>1.4034174583126469E-4</v>
      </c>
      <c r="L158" s="16">
        <f t="shared" si="46"/>
        <v>-760.64785079583373</v>
      </c>
      <c r="M158" s="16">
        <f t="shared" si="47"/>
        <v>-0.18450291509327352</v>
      </c>
      <c r="Q158" s="1">
        <v>8.8420000000000005</v>
      </c>
      <c r="R158" s="16">
        <f t="shared" si="48"/>
        <v>884200</v>
      </c>
      <c r="S158" s="16">
        <f t="shared" si="41"/>
        <v>4.6436214462617122E-3</v>
      </c>
      <c r="T158" s="16">
        <f t="shared" si="49"/>
        <v>1.4034174583126469E-4</v>
      </c>
      <c r="U158" s="16">
        <f t="shared" si="50"/>
        <v>-985.01163548399654</v>
      </c>
      <c r="V158" s="16">
        <f t="shared" si="51"/>
        <v>-0.14247724674065013</v>
      </c>
      <c r="Z158" s="1">
        <v>9.35</v>
      </c>
      <c r="AA158" s="16">
        <f t="shared" si="52"/>
        <v>935000</v>
      </c>
      <c r="AB158" s="16">
        <f t="shared" si="42"/>
        <v>4.6436214462617122E-3</v>
      </c>
      <c r="AC158" s="16">
        <f t="shared" si="53"/>
        <v>1.4034174583126469E-4</v>
      </c>
      <c r="AD158" s="16">
        <f t="shared" si="54"/>
        <v>-1118.7810421778572</v>
      </c>
      <c r="AE158" s="16">
        <f t="shared" si="55"/>
        <v>-0.12544165528410339</v>
      </c>
      <c r="AI158" s="1">
        <v>10.236000000000001</v>
      </c>
      <c r="AJ158" s="16">
        <f t="shared" si="56"/>
        <v>1023600.0000000001</v>
      </c>
      <c r="AK158" s="16">
        <f t="shared" si="43"/>
        <v>4.6436214462617122E-3</v>
      </c>
      <c r="AL158" s="16">
        <f t="shared" si="57"/>
        <v>1.4034174583126469E-4</v>
      </c>
      <c r="AM158" s="16">
        <f t="shared" si="58"/>
        <v>-1189.3284199349732</v>
      </c>
      <c r="AN158" s="16">
        <f t="shared" si="59"/>
        <v>-0.11800083431869719</v>
      </c>
    </row>
    <row r="159" spans="6:40" x14ac:dyDescent="0.25">
      <c r="F159" s="1">
        <v>-25</v>
      </c>
      <c r="H159" s="1">
        <v>8.0220000000000002</v>
      </c>
      <c r="I159" s="16">
        <f t="shared" si="44"/>
        <v>802200</v>
      </c>
      <c r="J159" s="16">
        <f t="shared" si="40"/>
        <v>4.3022689426802929E-3</v>
      </c>
      <c r="K159" s="16">
        <f t="shared" si="45"/>
        <v>1.3615272037214017E-4</v>
      </c>
      <c r="L159" s="16">
        <f t="shared" si="46"/>
        <v>-730.73511878344254</v>
      </c>
      <c r="M159" s="16">
        <f t="shared" si="47"/>
        <v>-0.18632294640335989</v>
      </c>
      <c r="Q159" s="1">
        <v>9.1880000000000006</v>
      </c>
      <c r="R159" s="16">
        <f t="shared" si="48"/>
        <v>918800.00000000012</v>
      </c>
      <c r="S159" s="16">
        <f t="shared" si="41"/>
        <v>4.3022689426802929E-3</v>
      </c>
      <c r="T159" s="16">
        <f t="shared" si="49"/>
        <v>1.3615272037214017E-4</v>
      </c>
      <c r="U159" s="16">
        <f t="shared" si="50"/>
        <v>-946.74465650065031</v>
      </c>
      <c r="V159" s="16">
        <f t="shared" si="51"/>
        <v>-0.14381144845896118</v>
      </c>
      <c r="Z159" s="1">
        <v>9.7279999999999998</v>
      </c>
      <c r="AA159" s="16">
        <f t="shared" si="52"/>
        <v>972800</v>
      </c>
      <c r="AB159" s="16">
        <f t="shared" si="42"/>
        <v>4.3022689426802929E-3</v>
      </c>
      <c r="AC159" s="16">
        <f t="shared" si="53"/>
        <v>1.3615272037214017E-4</v>
      </c>
      <c r="AD159" s="16">
        <f t="shared" si="54"/>
        <v>-1075.5972085327876</v>
      </c>
      <c r="AE159" s="16">
        <f t="shared" si="55"/>
        <v>-0.12658337088645374</v>
      </c>
      <c r="AI159" s="1">
        <v>10.651</v>
      </c>
      <c r="AJ159" s="16">
        <f t="shared" si="56"/>
        <v>1065100</v>
      </c>
      <c r="AK159" s="16">
        <f t="shared" si="43"/>
        <v>4.3022689426802929E-3</v>
      </c>
      <c r="AL159" s="16">
        <f t="shared" si="57"/>
        <v>1.3615272037214017E-4</v>
      </c>
      <c r="AM159" s="16">
        <f t="shared" si="58"/>
        <v>-1143.3017327282923</v>
      </c>
      <c r="AN159" s="16">
        <f t="shared" si="59"/>
        <v>-0.11908730344284112</v>
      </c>
    </row>
    <row r="160" spans="6:40" x14ac:dyDescent="0.25">
      <c r="F160" s="1">
        <v>-24</v>
      </c>
      <c r="H160" s="1">
        <v>8.3209999999999997</v>
      </c>
      <c r="I160" s="16">
        <f t="shared" si="44"/>
        <v>832100</v>
      </c>
      <c r="J160" s="16">
        <f t="shared" si="40"/>
        <v>3.9729393562303213E-3</v>
      </c>
      <c r="K160" s="16">
        <f t="shared" si="45"/>
        <v>1.3211123830416755E-4</v>
      </c>
      <c r="L160" s="16">
        <f t="shared" si="46"/>
        <v>-700.58165400619657</v>
      </c>
      <c r="M160" s="16">
        <f t="shared" si="47"/>
        <v>-0.18857364812324795</v>
      </c>
      <c r="Q160" s="1">
        <v>9.5389999999999997</v>
      </c>
      <c r="R160" s="16">
        <f t="shared" si="48"/>
        <v>953900</v>
      </c>
      <c r="S160" s="16">
        <f t="shared" si="41"/>
        <v>3.9729393562303213E-3</v>
      </c>
      <c r="T160" s="16">
        <f t="shared" si="49"/>
        <v>1.3211123830416755E-4</v>
      </c>
      <c r="U160" s="16">
        <f t="shared" si="50"/>
        <v>-908.14677238043009</v>
      </c>
      <c r="V160" s="16">
        <f t="shared" si="51"/>
        <v>-0.14547344363497344</v>
      </c>
      <c r="Z160" s="1">
        <v>10.106999999999999</v>
      </c>
      <c r="AA160" s="16">
        <f t="shared" si="52"/>
        <v>1010699.9999999999</v>
      </c>
      <c r="AB160" s="16">
        <f t="shared" si="42"/>
        <v>3.9729393562303213E-3</v>
      </c>
      <c r="AC160" s="16">
        <f t="shared" si="53"/>
        <v>1.3211123830416755E-4</v>
      </c>
      <c r="AD160" s="16">
        <f t="shared" si="54"/>
        <v>-1032.0226500544932</v>
      </c>
      <c r="AE160" s="16">
        <f t="shared" si="55"/>
        <v>-0.12801195622711553</v>
      </c>
      <c r="AI160" s="1">
        <v>11.039</v>
      </c>
      <c r="AJ160" s="16">
        <f t="shared" si="56"/>
        <v>1103900</v>
      </c>
      <c r="AK160" s="16">
        <f t="shared" si="43"/>
        <v>3.9729393562303213E-3</v>
      </c>
      <c r="AL160" s="16">
        <f t="shared" si="57"/>
        <v>1.3211123830416755E-4</v>
      </c>
      <c r="AM160" s="16">
        <f t="shared" si="58"/>
        <v>-1096.8634219927767</v>
      </c>
      <c r="AN160" s="16">
        <f t="shared" si="59"/>
        <v>-0.12044456552680774</v>
      </c>
    </row>
    <row r="161" spans="6:40" x14ac:dyDescent="0.25">
      <c r="F161" s="1">
        <v>-23</v>
      </c>
      <c r="H161" s="1">
        <v>8.6419999999999995</v>
      </c>
      <c r="I161" s="16">
        <f t="shared" si="44"/>
        <v>864200</v>
      </c>
      <c r="J161" s="16">
        <f t="shared" si="40"/>
        <v>3.655792314114698E-3</v>
      </c>
      <c r="K161" s="16">
        <f t="shared" si="45"/>
        <v>1.2821925854784654E-4</v>
      </c>
      <c r="L161" s="16">
        <f t="shared" si="46"/>
        <v>-670.21770164403733</v>
      </c>
      <c r="M161" s="16">
        <f t="shared" si="47"/>
        <v>-0.1913098657843951</v>
      </c>
      <c r="Q161" s="1">
        <v>9.9049999999999994</v>
      </c>
      <c r="R161" s="16">
        <f t="shared" si="48"/>
        <v>990499.99999999988</v>
      </c>
      <c r="S161" s="16">
        <f t="shared" si="41"/>
        <v>3.655792314114698E-3</v>
      </c>
      <c r="T161" s="16">
        <f t="shared" si="49"/>
        <v>1.2821925854784654E-4</v>
      </c>
      <c r="U161" s="16">
        <f t="shared" si="50"/>
        <v>-869.2532940008067</v>
      </c>
      <c r="V161" s="16">
        <f t="shared" si="51"/>
        <v>-0.14750505914991396</v>
      </c>
      <c r="Z161" s="1">
        <v>10.486000000000001</v>
      </c>
      <c r="AA161" s="16">
        <f t="shared" si="52"/>
        <v>1048600</v>
      </c>
      <c r="AB161" s="16">
        <f t="shared" si="42"/>
        <v>3.655792314114698E-3</v>
      </c>
      <c r="AC161" s="16">
        <f t="shared" si="53"/>
        <v>1.2821925854784654E-4</v>
      </c>
      <c r="AD161" s="16">
        <f t="shared" si="54"/>
        <v>-988.09814991394978</v>
      </c>
      <c r="AE161" s="16">
        <f t="shared" si="55"/>
        <v>-0.12976368649107656</v>
      </c>
      <c r="AI161" s="1">
        <v>11.426</v>
      </c>
      <c r="AJ161" s="16">
        <f t="shared" si="56"/>
        <v>1142600</v>
      </c>
      <c r="AK161" s="16">
        <f t="shared" si="43"/>
        <v>3.655792314114698E-3</v>
      </c>
      <c r="AL161" s="16">
        <f t="shared" si="57"/>
        <v>1.2821925854784654E-4</v>
      </c>
      <c r="AM161" s="16">
        <f t="shared" si="58"/>
        <v>-1050.0681056741846</v>
      </c>
      <c r="AN161" s="16">
        <f t="shared" si="59"/>
        <v>-0.12210565948531957</v>
      </c>
    </row>
    <row r="162" spans="6:40" x14ac:dyDescent="0.25">
      <c r="F162" s="1">
        <v>-22</v>
      </c>
      <c r="H162" s="1">
        <v>8.9610000000000003</v>
      </c>
      <c r="I162" s="16">
        <f t="shared" si="44"/>
        <v>896100</v>
      </c>
      <c r="J162" s="16">
        <f t="shared" si="40"/>
        <v>3.3509817407061031E-3</v>
      </c>
      <c r="K162" s="16">
        <f t="shared" si="45"/>
        <v>1.2447867003942102E-4</v>
      </c>
      <c r="L162" s="16">
        <f t="shared" si="46"/>
        <v>-639.66636499508365</v>
      </c>
      <c r="M162" s="16">
        <f t="shared" si="47"/>
        <v>-0.19459936750055279</v>
      </c>
      <c r="Q162" s="1">
        <v>10.275</v>
      </c>
      <c r="R162" s="16">
        <f t="shared" si="48"/>
        <v>1027500</v>
      </c>
      <c r="S162" s="16">
        <f t="shared" si="41"/>
        <v>3.3509817407061031E-3</v>
      </c>
      <c r="T162" s="16">
        <f t="shared" si="49"/>
        <v>1.2447867003942102E-4</v>
      </c>
      <c r="U162" s="16">
        <f t="shared" si="50"/>
        <v>-830.09666858725075</v>
      </c>
      <c r="V162" s="16">
        <f t="shared" si="51"/>
        <v>-0.14995683605292914</v>
      </c>
      <c r="Z162" s="1">
        <v>10.86</v>
      </c>
      <c r="AA162" s="16">
        <f t="shared" si="52"/>
        <v>1086000</v>
      </c>
      <c r="AB162" s="16">
        <f t="shared" si="42"/>
        <v>3.3509817407061031E-3</v>
      </c>
      <c r="AC162" s="16">
        <f t="shared" si="53"/>
        <v>1.2447867003942102E-4</v>
      </c>
      <c r="AD162" s="16">
        <f t="shared" si="54"/>
        <v>-943.86538867678053</v>
      </c>
      <c r="AE162" s="16">
        <f t="shared" si="55"/>
        <v>-0.13188180383850032</v>
      </c>
      <c r="AI162" s="1">
        <v>11.872</v>
      </c>
      <c r="AJ162" s="16">
        <f t="shared" si="56"/>
        <v>1187200</v>
      </c>
      <c r="AK162" s="16">
        <f t="shared" si="43"/>
        <v>3.3509817407061031E-3</v>
      </c>
      <c r="AL162" s="16">
        <f t="shared" si="57"/>
        <v>1.2447867003942102E-4</v>
      </c>
      <c r="AM162" s="16">
        <f t="shared" si="58"/>
        <v>-1002.9599332621577</v>
      </c>
      <c r="AN162" s="16">
        <f t="shared" si="59"/>
        <v>-0.12411130884815144</v>
      </c>
    </row>
    <row r="163" spans="6:40" x14ac:dyDescent="0.25">
      <c r="F163" s="1">
        <v>-21</v>
      </c>
      <c r="H163" s="1">
        <v>9.2940000000000005</v>
      </c>
      <c r="I163" s="16">
        <f t="shared" si="44"/>
        <v>929400</v>
      </c>
      <c r="J163" s="16">
        <f t="shared" si="40"/>
        <v>3.0586557564027984E-3</v>
      </c>
      <c r="K163" s="16">
        <f t="shared" si="45"/>
        <v>1.2089129048965279E-4</v>
      </c>
      <c r="L163" s="16">
        <f t="shared" si="46"/>
        <v>-608.96064465476559</v>
      </c>
      <c r="M163" s="16">
        <f t="shared" si="47"/>
        <v>-0.19852069513981313</v>
      </c>
      <c r="Q163" s="1">
        <v>10.656000000000001</v>
      </c>
      <c r="R163" s="16">
        <f t="shared" si="48"/>
        <v>1065600</v>
      </c>
      <c r="S163" s="16">
        <f t="shared" si="41"/>
        <v>3.0586557564027984E-3</v>
      </c>
      <c r="T163" s="16">
        <f t="shared" si="49"/>
        <v>1.2089129048965279E-4</v>
      </c>
      <c r="U163" s="16">
        <f t="shared" si="50"/>
        <v>-790.71442891294555</v>
      </c>
      <c r="V163" s="16">
        <f t="shared" si="51"/>
        <v>-0.15288868657152382</v>
      </c>
      <c r="Z163" s="1">
        <v>11.279</v>
      </c>
      <c r="AA163" s="16">
        <f t="shared" si="52"/>
        <v>1127900</v>
      </c>
      <c r="AB163" s="16">
        <f t="shared" si="42"/>
        <v>3.0586557564027984E-3</v>
      </c>
      <c r="AC163" s="16">
        <f t="shared" si="53"/>
        <v>1.2089129048965279E-4</v>
      </c>
      <c r="AD163" s="16">
        <f t="shared" si="54"/>
        <v>-899.36819489102209</v>
      </c>
      <c r="AE163" s="16">
        <f t="shared" si="55"/>
        <v>-0.13441801831151187</v>
      </c>
      <c r="AI163" s="1">
        <v>12.345000000000001</v>
      </c>
      <c r="AJ163" s="16">
        <f t="shared" si="56"/>
        <v>1234500</v>
      </c>
      <c r="AK163" s="16">
        <f t="shared" si="43"/>
        <v>3.0586557564027984E-3</v>
      </c>
      <c r="AL163" s="16">
        <f t="shared" si="57"/>
        <v>1.2089129048965279E-4</v>
      </c>
      <c r="AM163" s="16">
        <f t="shared" si="58"/>
        <v>-955.56283210471827</v>
      </c>
      <c r="AN163" s="16">
        <f t="shared" si="59"/>
        <v>-0.12651317781309909</v>
      </c>
    </row>
    <row r="164" spans="6:40" x14ac:dyDescent="0.25">
      <c r="F164" s="1">
        <v>-20</v>
      </c>
      <c r="H164" s="1">
        <v>9.6270000000000007</v>
      </c>
      <c r="I164" s="16">
        <f t="shared" si="44"/>
        <v>962700.00000000012</v>
      </c>
      <c r="J164" s="16">
        <f t="shared" si="40"/>
        <v>2.7789565806689677E-3</v>
      </c>
      <c r="K164" s="16">
        <f t="shared" si="45"/>
        <v>1.1745886519394763E-4</v>
      </c>
      <c r="L164" s="16">
        <f t="shared" si="46"/>
        <v>-578.12845668907926</v>
      </c>
      <c r="M164" s="16">
        <f t="shared" si="47"/>
        <v>-0.20317087635960751</v>
      </c>
      <c r="Q164" s="1">
        <v>11.042999999999999</v>
      </c>
      <c r="R164" s="16">
        <f t="shared" si="48"/>
        <v>1104300</v>
      </c>
      <c r="S164" s="16">
        <f t="shared" si="41"/>
        <v>2.7789565806689677E-3</v>
      </c>
      <c r="T164" s="16">
        <f t="shared" si="49"/>
        <v>1.1745886519394763E-4</v>
      </c>
      <c r="U164" s="16">
        <f t="shared" si="50"/>
        <v>-751.14241734855329</v>
      </c>
      <c r="V164" s="16">
        <f t="shared" si="51"/>
        <v>-0.15637362833078175</v>
      </c>
      <c r="Z164" s="1">
        <v>11.701000000000001</v>
      </c>
      <c r="AA164" s="16">
        <f t="shared" si="52"/>
        <v>1170100</v>
      </c>
      <c r="AB164" s="16">
        <f t="shared" si="42"/>
        <v>2.7789565806689677E-3</v>
      </c>
      <c r="AC164" s="16">
        <f t="shared" si="53"/>
        <v>1.1745886519394763E-4</v>
      </c>
      <c r="AD164" s="16">
        <f t="shared" si="54"/>
        <v>-854.63408946793095</v>
      </c>
      <c r="AE164" s="16">
        <f t="shared" si="55"/>
        <v>-0.13743760826001444</v>
      </c>
      <c r="AI164" s="1">
        <v>12.784000000000001</v>
      </c>
      <c r="AJ164" s="16">
        <f t="shared" si="56"/>
        <v>1278400</v>
      </c>
      <c r="AK164" s="16">
        <f t="shared" si="43"/>
        <v>2.7789565806689677E-3</v>
      </c>
      <c r="AL164" s="16">
        <f t="shared" si="57"/>
        <v>1.1745886519394763E-4</v>
      </c>
      <c r="AM164" s="16">
        <f t="shared" si="58"/>
        <v>-907.91529265944587</v>
      </c>
      <c r="AN164" s="16">
        <f t="shared" si="59"/>
        <v>-0.12937205281551065</v>
      </c>
    </row>
    <row r="165" spans="6:40" x14ac:dyDescent="0.25">
      <c r="F165" s="1">
        <v>-19</v>
      </c>
      <c r="H165" s="1">
        <v>9.9629999999999992</v>
      </c>
      <c r="I165" s="16">
        <f t="shared" si="44"/>
        <v>996299.99999999988</v>
      </c>
      <c r="J165" s="16">
        <f t="shared" si="40"/>
        <v>2.5120204392835238E-3</v>
      </c>
      <c r="K165" s="16">
        <f t="shared" si="45"/>
        <v>1.1418306589412685E-4</v>
      </c>
      <c r="L165" s="16">
        <f t="shared" si="46"/>
        <v>-547.20321013047521</v>
      </c>
      <c r="M165" s="16">
        <f t="shared" si="47"/>
        <v>-0.20866665944247847</v>
      </c>
      <c r="Q165" s="1">
        <v>11.436999999999999</v>
      </c>
      <c r="R165" s="16">
        <f t="shared" si="48"/>
        <v>1143700</v>
      </c>
      <c r="S165" s="16">
        <f t="shared" si="41"/>
        <v>2.5120204392835238E-3</v>
      </c>
      <c r="T165" s="16">
        <f t="shared" si="49"/>
        <v>1.1418306589412685E-4</v>
      </c>
      <c r="U165" s="16">
        <f t="shared" si="50"/>
        <v>-711.41904251077324</v>
      </c>
      <c r="V165" s="16">
        <f t="shared" si="51"/>
        <v>-0.16050043514599591</v>
      </c>
      <c r="Z165" s="1">
        <v>12.114000000000001</v>
      </c>
      <c r="AA165" s="16">
        <f t="shared" si="52"/>
        <v>1211400</v>
      </c>
      <c r="AB165" s="16">
        <f t="shared" si="42"/>
        <v>2.5120204392835238E-3</v>
      </c>
      <c r="AC165" s="16">
        <f t="shared" si="53"/>
        <v>1.1418306589412685E-4</v>
      </c>
      <c r="AD165" s="16">
        <f t="shared" si="54"/>
        <v>-809.70686743177168</v>
      </c>
      <c r="AE165" s="16">
        <f t="shared" si="55"/>
        <v>-0.14101778123272279</v>
      </c>
      <c r="AI165" s="1">
        <v>13.242000000000001</v>
      </c>
      <c r="AJ165" s="16">
        <f t="shared" si="56"/>
        <v>1324200</v>
      </c>
      <c r="AK165" s="16">
        <f t="shared" si="43"/>
        <v>2.5120204392835238E-3</v>
      </c>
      <c r="AL165" s="16">
        <f t="shared" si="57"/>
        <v>1.1418306589412685E-4</v>
      </c>
      <c r="AM165" s="16">
        <f t="shared" si="58"/>
        <v>-860.0769226125243</v>
      </c>
      <c r="AN165" s="16">
        <f t="shared" si="59"/>
        <v>-0.13275913222655758</v>
      </c>
    </row>
    <row r="166" spans="6:40" x14ac:dyDescent="0.25">
      <c r="F166" s="1">
        <v>-18</v>
      </c>
      <c r="H166" s="1">
        <v>10.304</v>
      </c>
      <c r="I166" s="16">
        <f t="shared" si="44"/>
        <v>1030400</v>
      </c>
      <c r="J166" s="16">
        <f t="shared" si="40"/>
        <v>2.2579774758189706E-3</v>
      </c>
      <c r="K166" s="16">
        <f t="shared" si="45"/>
        <v>1.1106548969210958E-4</v>
      </c>
      <c r="L166" s="16">
        <f t="shared" si="46"/>
        <v>-516.21764380182617</v>
      </c>
      <c r="M166" s="16">
        <f t="shared" si="47"/>
        <v>-0.21515244785927379</v>
      </c>
      <c r="Q166" s="1">
        <v>11.837</v>
      </c>
      <c r="R166" s="16">
        <f t="shared" si="48"/>
        <v>1183700</v>
      </c>
      <c r="S166" s="16">
        <f t="shared" si="41"/>
        <v>2.2579774758189706E-3</v>
      </c>
      <c r="T166" s="16">
        <f t="shared" si="49"/>
        <v>1.1106548969210958E-4</v>
      </c>
      <c r="U166" s="16">
        <f t="shared" si="50"/>
        <v>-671.58307670053262</v>
      </c>
      <c r="V166" s="16">
        <f t="shared" si="51"/>
        <v>-0.16537863079839799</v>
      </c>
      <c r="Z166" s="1">
        <v>12.52</v>
      </c>
      <c r="AA166" s="16">
        <f t="shared" si="52"/>
        <v>1252000</v>
      </c>
      <c r="AB166" s="16">
        <f t="shared" si="42"/>
        <v>2.2579774758189706E-3</v>
      </c>
      <c r="AC166" s="16">
        <f t="shared" si="53"/>
        <v>1.1106548969210958E-4</v>
      </c>
      <c r="AD166" s="16">
        <f t="shared" si="54"/>
        <v>-764.63439075717179</v>
      </c>
      <c r="AE166" s="16">
        <f t="shared" si="55"/>
        <v>-0.14525306608577734</v>
      </c>
      <c r="AI166" s="1">
        <v>13.712999999999999</v>
      </c>
      <c r="AJ166" s="16">
        <f t="shared" si="56"/>
        <v>1371300</v>
      </c>
      <c r="AK166" s="16">
        <f t="shared" si="43"/>
        <v>2.2579774758189706E-3</v>
      </c>
      <c r="AL166" s="16">
        <f t="shared" si="57"/>
        <v>1.1106548969210958E-4</v>
      </c>
      <c r="AM166" s="16">
        <f t="shared" si="58"/>
        <v>-812.0898421729604</v>
      </c>
      <c r="AN166" s="16">
        <f t="shared" si="59"/>
        <v>-0.13676502761680234</v>
      </c>
    </row>
    <row r="167" spans="6:40" x14ac:dyDescent="0.25">
      <c r="F167" s="1">
        <v>-17</v>
      </c>
      <c r="H167" s="1">
        <v>10.645</v>
      </c>
      <c r="I167" s="16">
        <f t="shared" si="44"/>
        <v>1064500</v>
      </c>
      <c r="J167" s="16">
        <f t="shared" si="40"/>
        <v>2.0169516673688467E-3</v>
      </c>
      <c r="K167" s="16">
        <f t="shared" si="45"/>
        <v>1.0810765801573283E-4</v>
      </c>
      <c r="L167" s="16">
        <f t="shared" si="46"/>
        <v>-485.20430850701769</v>
      </c>
      <c r="M167" s="16">
        <f t="shared" si="47"/>
        <v>-0.22280852853178904</v>
      </c>
      <c r="Q167" s="1">
        <v>12.236000000000001</v>
      </c>
      <c r="R167" s="16">
        <f t="shared" si="48"/>
        <v>1223600</v>
      </c>
      <c r="S167" s="16">
        <f t="shared" si="41"/>
        <v>2.0169516673688467E-3</v>
      </c>
      <c r="T167" s="16">
        <f t="shared" si="49"/>
        <v>1.0810765801573283E-4</v>
      </c>
      <c r="U167" s="16">
        <f t="shared" si="50"/>
        <v>-631.67425813442708</v>
      </c>
      <c r="V167" s="16">
        <f t="shared" si="51"/>
        <v>-0.17114463130888952</v>
      </c>
      <c r="Z167" s="1">
        <v>12.943</v>
      </c>
      <c r="AA167" s="16">
        <f t="shared" si="52"/>
        <v>1294300</v>
      </c>
      <c r="AB167" s="16">
        <f t="shared" si="42"/>
        <v>2.0169516673688467E-3</v>
      </c>
      <c r="AC167" s="16">
        <f t="shared" si="53"/>
        <v>1.0810765801573283E-4</v>
      </c>
      <c r="AD167" s="16">
        <f t="shared" si="54"/>
        <v>-719.46365904813365</v>
      </c>
      <c r="AE167" s="16">
        <f t="shared" si="55"/>
        <v>-0.15026145748454015</v>
      </c>
      <c r="AI167" s="1">
        <v>14.167999999999999</v>
      </c>
      <c r="AJ167" s="16">
        <f t="shared" si="56"/>
        <v>1416800</v>
      </c>
      <c r="AK167" s="16">
        <f t="shared" si="43"/>
        <v>2.0169516673688467E-3</v>
      </c>
      <c r="AL167" s="16">
        <f t="shared" si="57"/>
        <v>1.0810765801573283E-4</v>
      </c>
      <c r="AM167" s="16">
        <f t="shared" si="58"/>
        <v>-763.99934993821375</v>
      </c>
      <c r="AN167" s="16">
        <f t="shared" si="59"/>
        <v>-0.14150229057717878</v>
      </c>
    </row>
    <row r="168" spans="6:40" x14ac:dyDescent="0.25">
      <c r="F168" s="1">
        <v>-16</v>
      </c>
      <c r="H168" s="1">
        <v>10.988</v>
      </c>
      <c r="I168" s="16">
        <f t="shared" si="44"/>
        <v>1098800</v>
      </c>
      <c r="J168" s="16">
        <f t="shared" si="40"/>
        <v>1.7890607445398769E-3</v>
      </c>
      <c r="K168" s="16">
        <f t="shared" si="45"/>
        <v>1.0531101563690748E-4</v>
      </c>
      <c r="L168" s="16">
        <f t="shared" si="46"/>
        <v>-454.19753807910644</v>
      </c>
      <c r="M168" s="16">
        <f t="shared" si="47"/>
        <v>-0.23186170511246965</v>
      </c>
      <c r="Q168" s="1">
        <v>12.641999999999999</v>
      </c>
      <c r="R168" s="16">
        <f t="shared" si="48"/>
        <v>1264200</v>
      </c>
      <c r="S168" s="16">
        <f t="shared" si="41"/>
        <v>1.7890607445398769E-3</v>
      </c>
      <c r="T168" s="16">
        <f t="shared" si="49"/>
        <v>1.0531101563690748E-4</v>
      </c>
      <c r="U168" s="16">
        <f t="shared" si="50"/>
        <v>-591.73475261547526</v>
      </c>
      <c r="V168" s="16">
        <f t="shared" si="51"/>
        <v>-0.17796996909752458</v>
      </c>
      <c r="Z168" s="1">
        <v>13.39</v>
      </c>
      <c r="AA168" s="16">
        <f t="shared" si="52"/>
        <v>1339000</v>
      </c>
      <c r="AB168" s="16">
        <f t="shared" si="42"/>
        <v>1.7890607445398769E-3</v>
      </c>
      <c r="AC168" s="16">
        <f t="shared" si="53"/>
        <v>1.0531101563690748E-4</v>
      </c>
      <c r="AD168" s="16">
        <f t="shared" si="54"/>
        <v>-674.2351130609353</v>
      </c>
      <c r="AE168" s="16">
        <f t="shared" si="55"/>
        <v>-0.15619331238743983</v>
      </c>
      <c r="AI168" s="1">
        <v>14.654999999999999</v>
      </c>
      <c r="AJ168" s="16">
        <f t="shared" si="56"/>
        <v>1465500</v>
      </c>
      <c r="AK168" s="16">
        <f t="shared" si="43"/>
        <v>1.7890607445398769E-3</v>
      </c>
      <c r="AL168" s="16">
        <f t="shared" si="57"/>
        <v>1.0531101563690748E-4</v>
      </c>
      <c r="AM168" s="16">
        <f t="shared" si="58"/>
        <v>-715.85946518499702</v>
      </c>
      <c r="AN168" s="16">
        <f t="shared" si="59"/>
        <v>-0.14711129873751455</v>
      </c>
    </row>
    <row r="169" spans="6:40" x14ac:dyDescent="0.25">
      <c r="F169" s="1">
        <v>-15</v>
      </c>
      <c r="H169" s="1">
        <v>11.332000000000001</v>
      </c>
      <c r="I169" s="16">
        <f t="shared" si="44"/>
        <v>1133200</v>
      </c>
      <c r="J169" s="16">
        <f t="shared" si="40"/>
        <v>1.5744161157227802E-3</v>
      </c>
      <c r="K169" s="16">
        <f t="shared" si="45"/>
        <v>1.0267692974228131E-4</v>
      </c>
      <c r="L169" s="16">
        <f t="shared" si="46"/>
        <v>-423.23127716760757</v>
      </c>
      <c r="M169" s="16">
        <f t="shared" si="47"/>
        <v>-0.24260241452244871</v>
      </c>
      <c r="Q169" s="1">
        <v>13.045</v>
      </c>
      <c r="R169" s="16">
        <f t="shared" si="48"/>
        <v>1304500</v>
      </c>
      <c r="S169" s="16">
        <f t="shared" si="41"/>
        <v>1.5744161157227802E-3</v>
      </c>
      <c r="T169" s="16">
        <f t="shared" si="49"/>
        <v>1.0267692974228131E-4</v>
      </c>
      <c r="U169" s="16">
        <f t="shared" si="50"/>
        <v>-551.80483461920335</v>
      </c>
      <c r="V169" s="16">
        <f t="shared" si="51"/>
        <v>-0.18607471935822734</v>
      </c>
      <c r="Z169" s="1">
        <v>13.831</v>
      </c>
      <c r="AA169" s="16">
        <f t="shared" si="52"/>
        <v>1383100</v>
      </c>
      <c r="AB169" s="16">
        <f t="shared" si="42"/>
        <v>1.5744161157227802E-3</v>
      </c>
      <c r="AC169" s="16">
        <f t="shared" si="53"/>
        <v>1.0267692974228131E-4</v>
      </c>
      <c r="AD169" s="16">
        <f t="shared" si="54"/>
        <v>-628.98873996520103</v>
      </c>
      <c r="AE169" s="16">
        <f t="shared" si="55"/>
        <v>-0.16324128433199289</v>
      </c>
      <c r="AI169" s="1">
        <v>15.157999999999999</v>
      </c>
      <c r="AJ169" s="16">
        <f t="shared" si="56"/>
        <v>1515800</v>
      </c>
      <c r="AK169" s="16">
        <f t="shared" si="43"/>
        <v>1.5744161157227802E-3</v>
      </c>
      <c r="AL169" s="16">
        <f t="shared" si="57"/>
        <v>1.0267692974228131E-4</v>
      </c>
      <c r="AM169" s="16">
        <f t="shared" si="58"/>
        <v>-667.71149188250934</v>
      </c>
      <c r="AN169" s="16">
        <f t="shared" si="59"/>
        <v>-0.15377439356749661</v>
      </c>
    </row>
    <row r="170" spans="6:40" x14ac:dyDescent="0.25">
      <c r="F170" s="1">
        <v>-14</v>
      </c>
      <c r="H170" s="1">
        <v>11.664999999999999</v>
      </c>
      <c r="I170" s="16">
        <f t="shared" si="44"/>
        <v>1166500</v>
      </c>
      <c r="J170" s="16">
        <f t="shared" si="40"/>
        <v>1.3731227956532766E-3</v>
      </c>
      <c r="K170" s="16">
        <f t="shared" si="45"/>
        <v>1.0020668905655064E-4</v>
      </c>
      <c r="L170" s="16">
        <f t="shared" si="46"/>
        <v>-392.33989744501406</v>
      </c>
      <c r="M170" s="16">
        <f t="shared" si="47"/>
        <v>-0.25540784842202924</v>
      </c>
      <c r="Q170" s="1">
        <v>13.438000000000001</v>
      </c>
      <c r="R170" s="16">
        <f t="shared" si="48"/>
        <v>1343800</v>
      </c>
      <c r="S170" s="16">
        <f t="shared" si="41"/>
        <v>1.3731227956532766E-3</v>
      </c>
      <c r="T170" s="16">
        <f t="shared" si="49"/>
        <v>1.0020668905655064E-4</v>
      </c>
      <c r="U170" s="16">
        <f t="shared" si="50"/>
        <v>-511.92764716876775</v>
      </c>
      <c r="V170" s="16">
        <f t="shared" si="51"/>
        <v>-0.19574385093430086</v>
      </c>
      <c r="Z170" s="1">
        <v>14.223000000000001</v>
      </c>
      <c r="AA170" s="16">
        <f t="shared" si="52"/>
        <v>1422300</v>
      </c>
      <c r="AB170" s="16">
        <f t="shared" si="42"/>
        <v>1.3731227956532766E-3</v>
      </c>
      <c r="AC170" s="16">
        <f t="shared" si="53"/>
        <v>1.0020668905655064E-4</v>
      </c>
      <c r="AD170" s="16">
        <f t="shared" si="54"/>
        <v>-583.7731498966308</v>
      </c>
      <c r="AE170" s="16">
        <f t="shared" si="55"/>
        <v>-0.17165347374111728</v>
      </c>
      <c r="AI170" s="1">
        <v>15.627000000000001</v>
      </c>
      <c r="AJ170" s="16">
        <f t="shared" si="56"/>
        <v>1562700</v>
      </c>
      <c r="AK170" s="16">
        <f t="shared" si="43"/>
        <v>1.3731227956532766E-3</v>
      </c>
      <c r="AL170" s="16">
        <f t="shared" si="57"/>
        <v>1.0020668905655064E-4</v>
      </c>
      <c r="AM170" s="16">
        <f t="shared" si="58"/>
        <v>-619.60265648532504</v>
      </c>
      <c r="AN170" s="16">
        <f t="shared" si="59"/>
        <v>-0.16172733929994695</v>
      </c>
    </row>
    <row r="171" spans="6:40" x14ac:dyDescent="0.25">
      <c r="F171" s="1">
        <v>-13</v>
      </c>
      <c r="H171" s="1">
        <v>11.992000000000001</v>
      </c>
      <c r="I171" s="16">
        <f t="shared" si="44"/>
        <v>1199200</v>
      </c>
      <c r="J171" s="16">
        <f t="shared" si="40"/>
        <v>1.1852793382735709E-3</v>
      </c>
      <c r="K171" s="16">
        <f t="shared" si="45"/>
        <v>9.7901503018546761E-5</v>
      </c>
      <c r="L171" s="16">
        <f t="shared" si="46"/>
        <v>-361.56042917607294</v>
      </c>
      <c r="M171" s="16">
        <f t="shared" si="47"/>
        <v>-0.27077493862269597</v>
      </c>
      <c r="Q171" s="1">
        <v>13.824999999999999</v>
      </c>
      <c r="R171" s="16">
        <f t="shared" si="48"/>
        <v>1382500</v>
      </c>
      <c r="S171" s="16">
        <f t="shared" si="41"/>
        <v>1.1852793382735709E-3</v>
      </c>
      <c r="T171" s="16">
        <f t="shared" si="49"/>
        <v>9.7901503018546761E-5</v>
      </c>
      <c r="U171" s="16">
        <f t="shared" si="50"/>
        <v>-472.14768860858754</v>
      </c>
      <c r="V171" s="16">
        <f t="shared" si="51"/>
        <v>-0.20735355775448375</v>
      </c>
      <c r="Z171" s="1">
        <v>14.646000000000001</v>
      </c>
      <c r="AA171" s="16">
        <f t="shared" si="52"/>
        <v>1464600</v>
      </c>
      <c r="AB171" s="16">
        <f t="shared" si="42"/>
        <v>1.1852793382735709E-3</v>
      </c>
      <c r="AC171" s="16">
        <f t="shared" si="53"/>
        <v>9.7901503018546761E-5</v>
      </c>
      <c r="AD171" s="16">
        <f t="shared" si="54"/>
        <v>-538.64583864498547</v>
      </c>
      <c r="AE171" s="16">
        <f t="shared" si="55"/>
        <v>-0.18175486747438213</v>
      </c>
      <c r="AI171" s="1">
        <v>16.068999999999999</v>
      </c>
      <c r="AJ171" s="16">
        <f t="shared" si="56"/>
        <v>1606900</v>
      </c>
      <c r="AK171" s="16">
        <f t="shared" si="43"/>
        <v>1.1852793382735709E-3</v>
      </c>
      <c r="AL171" s="16">
        <f t="shared" si="57"/>
        <v>9.7901503018546761E-5</v>
      </c>
      <c r="AM171" s="16">
        <f t="shared" si="58"/>
        <v>-571.59203097880209</v>
      </c>
      <c r="AN171" s="16">
        <f t="shared" si="59"/>
        <v>-0.1712786353072468</v>
      </c>
    </row>
    <row r="172" spans="6:40" x14ac:dyDescent="0.25">
      <c r="F172" s="1">
        <v>-12</v>
      </c>
      <c r="H172" s="1">
        <v>12.311</v>
      </c>
      <c r="I172" s="16">
        <f t="shared" si="44"/>
        <v>1231100</v>
      </c>
      <c r="J172" s="16">
        <f t="shared" si="40"/>
        <v>1.0109777739023993E-3</v>
      </c>
      <c r="K172" s="16">
        <f t="shared" si="45"/>
        <v>9.5762501010196447E-5</v>
      </c>
      <c r="L172" s="16">
        <f t="shared" si="46"/>
        <v>-330.92816614654123</v>
      </c>
      <c r="M172" s="16">
        <f t="shared" si="47"/>
        <v>-0.28937549234715487</v>
      </c>
      <c r="Q172" s="1">
        <v>14.209</v>
      </c>
      <c r="R172" s="16">
        <f t="shared" si="48"/>
        <v>1420900</v>
      </c>
      <c r="S172" s="16">
        <f t="shared" si="41"/>
        <v>1.0109777739023993E-3</v>
      </c>
      <c r="T172" s="16">
        <f t="shared" si="49"/>
        <v>9.5762501010196447E-5</v>
      </c>
      <c r="U172" s="16">
        <f t="shared" si="50"/>
        <v>-432.50800604813384</v>
      </c>
      <c r="V172" s="16">
        <f t="shared" si="51"/>
        <v>-0.22141208872683626</v>
      </c>
      <c r="Z172" s="1">
        <v>15.074</v>
      </c>
      <c r="AA172" s="16">
        <f t="shared" si="52"/>
        <v>1507400</v>
      </c>
      <c r="AB172" s="16">
        <f t="shared" si="42"/>
        <v>1.0109777739023993E-3</v>
      </c>
      <c r="AC172" s="16">
        <f t="shared" si="53"/>
        <v>9.5762501010196447E-5</v>
      </c>
      <c r="AD172" s="16">
        <f t="shared" si="54"/>
        <v>-493.64527871955261</v>
      </c>
      <c r="AE172" s="16">
        <f t="shared" si="55"/>
        <v>-0.1939905133066219</v>
      </c>
      <c r="AI172" s="1">
        <v>16.495000000000001</v>
      </c>
      <c r="AJ172" s="16">
        <f t="shared" si="56"/>
        <v>1649500</v>
      </c>
      <c r="AK172" s="16">
        <f t="shared" si="43"/>
        <v>1.0109777739023993E-3</v>
      </c>
      <c r="AL172" s="16">
        <f t="shared" si="57"/>
        <v>9.5762501010196447E-5</v>
      </c>
      <c r="AM172" s="16">
        <f t="shared" si="58"/>
        <v>-523.73507086333154</v>
      </c>
      <c r="AN172" s="16">
        <f t="shared" si="59"/>
        <v>-0.18284530927505069</v>
      </c>
    </row>
    <row r="173" spans="6:40" x14ac:dyDescent="0.25">
      <c r="F173" s="1">
        <v>-11</v>
      </c>
      <c r="H173" s="1">
        <v>12.624000000000001</v>
      </c>
      <c r="I173" s="16">
        <f t="shared" si="44"/>
        <v>1262400</v>
      </c>
      <c r="J173" s="16">
        <f t="shared" si="40"/>
        <v>8.503035507206445E-4</v>
      </c>
      <c r="K173" s="16">
        <f t="shared" si="45"/>
        <v>9.3790731638442357E-5</v>
      </c>
      <c r="L173" s="16">
        <f t="shared" si="46"/>
        <v>-300.47829720969412</v>
      </c>
      <c r="M173" s="16">
        <f t="shared" si="47"/>
        <v>-0.31213812281753189</v>
      </c>
      <c r="Q173" s="1">
        <v>14.571999999999999</v>
      </c>
      <c r="R173" s="16">
        <f t="shared" si="48"/>
        <v>1457200</v>
      </c>
      <c r="S173" s="16">
        <f t="shared" si="41"/>
        <v>8.503035507206445E-4</v>
      </c>
      <c r="T173" s="16">
        <f t="shared" si="49"/>
        <v>9.3790731638442357E-5</v>
      </c>
      <c r="U173" s="16">
        <f t="shared" si="50"/>
        <v>-393.05065351016555</v>
      </c>
      <c r="V173" s="16">
        <f t="shared" si="51"/>
        <v>-0.23862250526958256</v>
      </c>
      <c r="Z173" s="1">
        <v>15.476000000000001</v>
      </c>
      <c r="AA173" s="16">
        <f t="shared" si="52"/>
        <v>1547600</v>
      </c>
      <c r="AB173" s="16">
        <f t="shared" si="42"/>
        <v>8.503035507206445E-4</v>
      </c>
      <c r="AC173" s="16">
        <f t="shared" si="53"/>
        <v>9.3790731638442357E-5</v>
      </c>
      <c r="AD173" s="16">
        <f t="shared" si="54"/>
        <v>-448.81666384656182</v>
      </c>
      <c r="AE173" s="16">
        <f t="shared" si="55"/>
        <v>-0.2089733719657674</v>
      </c>
      <c r="AI173" s="1">
        <v>16.943000000000001</v>
      </c>
      <c r="AJ173" s="16">
        <f t="shared" si="56"/>
        <v>1694300.0000000002</v>
      </c>
      <c r="AK173" s="16">
        <f t="shared" si="43"/>
        <v>8.503035507206445E-4</v>
      </c>
      <c r="AL173" s="16">
        <f t="shared" si="57"/>
        <v>9.3790731638442357E-5</v>
      </c>
      <c r="AM173" s="16">
        <f t="shared" si="58"/>
        <v>-476.08338929328875</v>
      </c>
      <c r="AN173" s="16">
        <f t="shared" si="59"/>
        <v>-0.19700483937838681</v>
      </c>
    </row>
    <row r="174" spans="6:40" x14ac:dyDescent="0.25">
      <c r="F174" s="1">
        <v>-10</v>
      </c>
      <c r="H174" s="1">
        <v>12.914999999999999</v>
      </c>
      <c r="I174" s="16">
        <f t="shared" si="44"/>
        <v>1291500</v>
      </c>
      <c r="J174" s="16">
        <f t="shared" si="40"/>
        <v>7.0333548057807563E-4</v>
      </c>
      <c r="K174" s="16">
        <f t="shared" si="45"/>
        <v>9.1987162070191711E-5</v>
      </c>
      <c r="L174" s="16">
        <f t="shared" si="46"/>
        <v>-270.24503821128167</v>
      </c>
      <c r="M174" s="16">
        <f t="shared" si="47"/>
        <v>-0.34038427746553024</v>
      </c>
      <c r="Q174" s="1">
        <v>14.911</v>
      </c>
      <c r="R174" s="16">
        <f t="shared" si="48"/>
        <v>1491100</v>
      </c>
      <c r="S174" s="16">
        <f t="shared" si="41"/>
        <v>7.0333548057807563E-4</v>
      </c>
      <c r="T174" s="16">
        <f t="shared" si="49"/>
        <v>9.1987162070191711E-5</v>
      </c>
      <c r="U174" s="16">
        <f t="shared" si="50"/>
        <v>-353.82032456940982</v>
      </c>
      <c r="V174" s="16">
        <f t="shared" si="51"/>
        <v>-0.25998269653428674</v>
      </c>
      <c r="Z174" s="1">
        <v>15.821999999999999</v>
      </c>
      <c r="AA174" s="16">
        <f t="shared" si="52"/>
        <v>1582200</v>
      </c>
      <c r="AB174" s="16">
        <f t="shared" si="42"/>
        <v>7.0333548057807563E-4</v>
      </c>
      <c r="AC174" s="16">
        <f t="shared" si="53"/>
        <v>9.1987162070191711E-5</v>
      </c>
      <c r="AD174" s="16">
        <f t="shared" si="54"/>
        <v>-404.21050563329823</v>
      </c>
      <c r="AE174" s="16">
        <f t="shared" si="55"/>
        <v>-0.22757241780757406</v>
      </c>
      <c r="AI174" s="1">
        <v>17.378</v>
      </c>
      <c r="AJ174" s="16">
        <f t="shared" si="56"/>
        <v>1737800</v>
      </c>
      <c r="AK174" s="16">
        <f t="shared" si="43"/>
        <v>7.0333548057807563E-4</v>
      </c>
      <c r="AL174" s="16">
        <f t="shared" si="57"/>
        <v>9.1987162070191711E-5</v>
      </c>
      <c r="AM174" s="16">
        <f t="shared" si="58"/>
        <v>-428.68119256843181</v>
      </c>
      <c r="AN174" s="16">
        <f t="shared" si="59"/>
        <v>-0.21458175367818941</v>
      </c>
    </row>
    <row r="175" spans="6:40" x14ac:dyDescent="0.25">
      <c r="F175" s="1">
        <v>-9</v>
      </c>
      <c r="H175" s="1">
        <v>13.191000000000001</v>
      </c>
      <c r="I175" s="16">
        <f t="shared" si="44"/>
        <v>1319100</v>
      </c>
      <c r="J175" s="16">
        <f t="shared" si="40"/>
        <v>5.7014568912569226E-4</v>
      </c>
      <c r="K175" s="16">
        <f t="shared" si="45"/>
        <v>9.0352677420348106E-5</v>
      </c>
      <c r="L175" s="16">
        <f t="shared" si="46"/>
        <v>-240.26439241613699</v>
      </c>
      <c r="M175" s="16">
        <f t="shared" si="47"/>
        <v>-0.37605521364088618</v>
      </c>
      <c r="Q175" s="1">
        <v>15.255000000000001</v>
      </c>
      <c r="R175" s="16">
        <f t="shared" si="48"/>
        <v>1525500</v>
      </c>
      <c r="S175" s="16">
        <f t="shared" si="41"/>
        <v>5.7014568912569226E-4</v>
      </c>
      <c r="T175" s="16">
        <f t="shared" si="49"/>
        <v>9.0352677420348106E-5</v>
      </c>
      <c r="U175" s="16">
        <f t="shared" si="50"/>
        <v>-314.86057653830522</v>
      </c>
      <c r="V175" s="16">
        <f t="shared" si="51"/>
        <v>-0.28696090953564013</v>
      </c>
      <c r="Z175" s="1">
        <v>16.183</v>
      </c>
      <c r="AA175" s="16">
        <f t="shared" si="52"/>
        <v>1618300</v>
      </c>
      <c r="AB175" s="16">
        <f t="shared" si="42"/>
        <v>5.7014568912569226E-4</v>
      </c>
      <c r="AC175" s="16">
        <f t="shared" si="53"/>
        <v>9.0352677420348106E-5</v>
      </c>
      <c r="AD175" s="16">
        <f t="shared" si="54"/>
        <v>-359.8798054925262</v>
      </c>
      <c r="AE175" s="16">
        <f t="shared" si="55"/>
        <v>-0.25106348297785913</v>
      </c>
      <c r="AI175" s="1">
        <v>17.788</v>
      </c>
      <c r="AJ175" s="16">
        <f t="shared" si="56"/>
        <v>1778800</v>
      </c>
      <c r="AK175" s="16">
        <f t="shared" si="43"/>
        <v>5.7014568912569226E-4</v>
      </c>
      <c r="AL175" s="16">
        <f t="shared" si="57"/>
        <v>9.0352677420348106E-5</v>
      </c>
      <c r="AM175" s="16">
        <f t="shared" si="58"/>
        <v>-381.57913155359148</v>
      </c>
      <c r="AN175" s="16">
        <f t="shared" si="59"/>
        <v>-0.23678621273778536</v>
      </c>
    </row>
    <row r="176" spans="6:40" x14ac:dyDescent="0.25">
      <c r="F176" s="1">
        <v>-8</v>
      </c>
      <c r="H176" s="1">
        <v>13.442</v>
      </c>
      <c r="I176" s="16">
        <f t="shared" si="44"/>
        <v>1344200</v>
      </c>
      <c r="J176" s="16">
        <f t="shared" si="40"/>
        <v>4.5079957027747947E-4</v>
      </c>
      <c r="K176" s="16">
        <f t="shared" si="45"/>
        <v>8.8888080192973105E-5</v>
      </c>
      <c r="L176" s="16">
        <f t="shared" si="46"/>
        <v>-210.56976662761173</v>
      </c>
      <c r="M176" s="16">
        <f t="shared" si="47"/>
        <v>-0.42213125662132606</v>
      </c>
      <c r="Q176" s="1">
        <v>15.574999999999999</v>
      </c>
      <c r="R176" s="16">
        <f t="shared" si="48"/>
        <v>1557500</v>
      </c>
      <c r="S176" s="16">
        <f t="shared" si="41"/>
        <v>4.5079957027747947E-4</v>
      </c>
      <c r="T176" s="16">
        <f t="shared" si="49"/>
        <v>8.8888080192973105E-5</v>
      </c>
      <c r="U176" s="16">
        <f t="shared" si="50"/>
        <v>-276.20937153414678</v>
      </c>
      <c r="V176" s="16">
        <f t="shared" si="51"/>
        <v>-0.32181413577411577</v>
      </c>
      <c r="Z176" s="1">
        <v>16.577000000000002</v>
      </c>
      <c r="AA176" s="16">
        <f t="shared" si="52"/>
        <v>1657700.0000000002</v>
      </c>
      <c r="AB176" s="16">
        <f t="shared" si="42"/>
        <v>4.5079957027747947E-4</v>
      </c>
      <c r="AC176" s="16">
        <f t="shared" si="53"/>
        <v>8.8888080192973105E-5</v>
      </c>
      <c r="AD176" s="16">
        <f t="shared" si="54"/>
        <v>-315.86435486954781</v>
      </c>
      <c r="AE176" s="16">
        <f t="shared" si="55"/>
        <v>-0.281412191096029</v>
      </c>
      <c r="AI176" s="1">
        <v>18.16</v>
      </c>
      <c r="AJ176" s="16">
        <f t="shared" si="56"/>
        <v>1816000</v>
      </c>
      <c r="AK176" s="16">
        <f t="shared" si="43"/>
        <v>4.5079957027747947E-4</v>
      </c>
      <c r="AL176" s="16">
        <f t="shared" si="57"/>
        <v>8.8888080192973105E-5</v>
      </c>
      <c r="AM176" s="16">
        <f t="shared" si="58"/>
        <v>-334.82830203221891</v>
      </c>
      <c r="AN176" s="16">
        <f t="shared" si="59"/>
        <v>-0.26547361633850125</v>
      </c>
    </row>
    <row r="177" spans="6:40" x14ac:dyDescent="0.25">
      <c r="F177" s="1">
        <v>-7</v>
      </c>
      <c r="H177" s="1">
        <v>13.676</v>
      </c>
      <c r="I177" s="16">
        <f t="shared" si="44"/>
        <v>1367600</v>
      </c>
      <c r="J177" s="16">
        <f t="shared" si="40"/>
        <v>3.4535574500392871E-4</v>
      </c>
      <c r="K177" s="16">
        <f t="shared" si="45"/>
        <v>8.7594089775606737E-5</v>
      </c>
      <c r="L177" s="16">
        <f t="shared" si="46"/>
        <v>-181.19442735072536</v>
      </c>
      <c r="M177" s="16">
        <f t="shared" si="47"/>
        <v>-0.48342595882409223</v>
      </c>
      <c r="Q177" s="1">
        <v>15.898</v>
      </c>
      <c r="R177" s="16">
        <f t="shared" si="48"/>
        <v>1589800</v>
      </c>
      <c r="S177" s="16">
        <f t="shared" si="41"/>
        <v>3.4535574500392871E-4</v>
      </c>
      <c r="T177" s="16">
        <f t="shared" si="49"/>
        <v>8.7594089775606737E-5</v>
      </c>
      <c r="U177" s="16">
        <f t="shared" si="50"/>
        <v>-237.90801095743839</v>
      </c>
      <c r="V177" s="16">
        <f t="shared" si="51"/>
        <v>-0.36818470056175312</v>
      </c>
      <c r="Z177" s="1">
        <v>16.991</v>
      </c>
      <c r="AA177" s="16">
        <f t="shared" si="52"/>
        <v>1699100</v>
      </c>
      <c r="AB177" s="16">
        <f t="shared" si="42"/>
        <v>3.4535574500392871E-4</v>
      </c>
      <c r="AC177" s="16">
        <f t="shared" si="53"/>
        <v>8.7594089775606737E-5</v>
      </c>
      <c r="AD177" s="16">
        <f t="shared" si="54"/>
        <v>-272.20267899157858</v>
      </c>
      <c r="AE177" s="16">
        <f t="shared" si="55"/>
        <v>-0.32179730963748787</v>
      </c>
      <c r="AI177" s="1">
        <v>18.577000000000002</v>
      </c>
      <c r="AJ177" s="16">
        <f t="shared" si="56"/>
        <v>1857700.0000000002</v>
      </c>
      <c r="AK177" s="16">
        <f t="shared" si="43"/>
        <v>3.4535574500392871E-4</v>
      </c>
      <c r="AL177" s="16">
        <f t="shared" si="57"/>
        <v>8.7594089775606737E-5</v>
      </c>
      <c r="AM177" s="16">
        <f t="shared" si="58"/>
        <v>-288.47926596102184</v>
      </c>
      <c r="AN177" s="16">
        <f t="shared" si="59"/>
        <v>-0.30364085087294312</v>
      </c>
    </row>
    <row r="178" spans="6:40" x14ac:dyDescent="0.25">
      <c r="F178" s="1">
        <v>-6</v>
      </c>
      <c r="H178" s="1">
        <v>13.881</v>
      </c>
      <c r="I178" s="16">
        <f t="shared" si="44"/>
        <v>1388100</v>
      </c>
      <c r="J178" s="16">
        <f t="shared" si="40"/>
        <v>2.5386602445980365E-4</v>
      </c>
      <c r="K178" s="16">
        <f t="shared" si="45"/>
        <v>8.6471341986777024E-5</v>
      </c>
      <c r="L178" s="16">
        <f t="shared" si="46"/>
        <v>-152.16888600652405</v>
      </c>
      <c r="M178" s="16">
        <f t="shared" si="47"/>
        <v>-0.56825901967284997</v>
      </c>
      <c r="Q178" s="1">
        <v>16.254999999999999</v>
      </c>
      <c r="R178" s="16">
        <f t="shared" si="48"/>
        <v>1625500</v>
      </c>
      <c r="S178" s="16">
        <f t="shared" si="41"/>
        <v>2.5386602445980365E-4</v>
      </c>
      <c r="T178" s="16">
        <f t="shared" si="49"/>
        <v>8.6471341986777024E-5</v>
      </c>
      <c r="U178" s="16">
        <f t="shared" si="50"/>
        <v>-199.99327892274869</v>
      </c>
      <c r="V178" s="16">
        <f t="shared" si="51"/>
        <v>-0.43237123993640941</v>
      </c>
      <c r="Z178" s="1">
        <v>17.401</v>
      </c>
      <c r="AA178" s="16">
        <f t="shared" si="52"/>
        <v>1740100</v>
      </c>
      <c r="AB178" s="16">
        <f t="shared" si="42"/>
        <v>2.5386602445980365E-4</v>
      </c>
      <c r="AC178" s="16">
        <f t="shared" si="53"/>
        <v>8.6471341986777024E-5</v>
      </c>
      <c r="AD178" s="16">
        <f t="shared" si="54"/>
        <v>-228.93649386773313</v>
      </c>
      <c r="AE178" s="16">
        <f t="shared" si="55"/>
        <v>-0.37770885945661153</v>
      </c>
      <c r="AI178" s="1">
        <v>19.073</v>
      </c>
      <c r="AJ178" s="16">
        <f t="shared" si="56"/>
        <v>1907300</v>
      </c>
      <c r="AK178" s="16">
        <f t="shared" si="43"/>
        <v>2.5386602445980365E-4</v>
      </c>
      <c r="AL178" s="16">
        <f t="shared" si="57"/>
        <v>8.6471341986777024E-5</v>
      </c>
      <c r="AM178" s="16">
        <f t="shared" si="58"/>
        <v>-242.57173790402763</v>
      </c>
      <c r="AN178" s="16">
        <f t="shared" si="59"/>
        <v>-0.35647739812537022</v>
      </c>
    </row>
    <row r="179" spans="6:40" x14ac:dyDescent="0.25">
      <c r="F179" s="1">
        <v>-5</v>
      </c>
      <c r="H179" s="1">
        <v>14.076000000000001</v>
      </c>
      <c r="I179" s="16">
        <f t="shared" si="44"/>
        <v>1407600</v>
      </c>
      <c r="J179" s="16">
        <f t="shared" si="40"/>
        <v>1.7637537744763607E-4</v>
      </c>
      <c r="K179" s="16">
        <f t="shared" si="45"/>
        <v>8.5520388676717081E-5</v>
      </c>
      <c r="L179" s="16">
        <f t="shared" si="46"/>
        <v>-123.52309936964357</v>
      </c>
      <c r="M179" s="16">
        <f t="shared" si="47"/>
        <v>-0.69234328731338601</v>
      </c>
      <c r="Q179" s="1">
        <v>16.658000000000001</v>
      </c>
      <c r="R179" s="16">
        <f t="shared" si="48"/>
        <v>1665800.0000000002</v>
      </c>
      <c r="S179" s="16">
        <f t="shared" si="41"/>
        <v>1.7637537744763607E-4</v>
      </c>
      <c r="T179" s="16">
        <f t="shared" si="49"/>
        <v>8.5520388676717081E-5</v>
      </c>
      <c r="U179" s="16">
        <f t="shared" si="50"/>
        <v>-162.49940199386822</v>
      </c>
      <c r="V179" s="16">
        <f t="shared" si="51"/>
        <v>-0.52628125166850837</v>
      </c>
      <c r="Z179" s="1">
        <v>17.942</v>
      </c>
      <c r="AA179" s="16">
        <f t="shared" si="52"/>
        <v>1794200</v>
      </c>
      <c r="AB179" s="16">
        <f t="shared" si="42"/>
        <v>1.7637537744763607E-4</v>
      </c>
      <c r="AC179" s="16">
        <f t="shared" si="53"/>
        <v>8.5520388676717081E-5</v>
      </c>
      <c r="AD179" s="16">
        <f t="shared" si="54"/>
        <v>-186.11041223868907</v>
      </c>
      <c r="AE179" s="16">
        <f t="shared" si="55"/>
        <v>-0.45951426171167709</v>
      </c>
      <c r="AI179" s="1">
        <v>19.684999999999999</v>
      </c>
      <c r="AJ179" s="16">
        <f t="shared" si="56"/>
        <v>1968499.9999999998</v>
      </c>
      <c r="AK179" s="16">
        <f t="shared" si="43"/>
        <v>1.7637537744763607E-4</v>
      </c>
      <c r="AL179" s="16">
        <f t="shared" si="57"/>
        <v>8.5520388676717081E-5</v>
      </c>
      <c r="AM179" s="16">
        <f t="shared" si="58"/>
        <v>-197.1454801934151</v>
      </c>
      <c r="AN179" s="16">
        <f t="shared" si="59"/>
        <v>-0.43379330123528526</v>
      </c>
    </row>
    <row r="180" spans="6:40" x14ac:dyDescent="0.25">
      <c r="F180" s="1">
        <v>-4</v>
      </c>
      <c r="H180" s="1">
        <v>14.26</v>
      </c>
      <c r="I180" s="16">
        <f t="shared" si="44"/>
        <v>1426000</v>
      </c>
      <c r="J180" s="16">
        <f t="shared" si="40"/>
        <v>1.1292190221791097E-4</v>
      </c>
      <c r="K180" s="16">
        <f t="shared" si="45"/>
        <v>8.4741697381301274E-5</v>
      </c>
      <c r="L180" s="16">
        <f t="shared" si="46"/>
        <v>-95.283516544960264</v>
      </c>
      <c r="M180" s="16">
        <f t="shared" si="47"/>
        <v>-0.88936366387480303</v>
      </c>
      <c r="Q180" s="1">
        <v>17.193999999999999</v>
      </c>
      <c r="R180" s="16">
        <f t="shared" si="48"/>
        <v>1719400</v>
      </c>
      <c r="S180" s="16">
        <f t="shared" si="41"/>
        <v>1.1292190221791097E-4</v>
      </c>
      <c r="T180" s="16">
        <f t="shared" si="49"/>
        <v>8.4741697381301274E-5</v>
      </c>
      <c r="U180" s="16">
        <f t="shared" si="50"/>
        <v>-125.46183706577271</v>
      </c>
      <c r="V180" s="16">
        <f t="shared" si="51"/>
        <v>-0.67543804046863976</v>
      </c>
      <c r="Z180" s="1">
        <v>18.686</v>
      </c>
      <c r="AA180" s="16">
        <f t="shared" si="52"/>
        <v>1868600</v>
      </c>
      <c r="AB180" s="16">
        <f t="shared" si="42"/>
        <v>1.1292190221791097E-4</v>
      </c>
      <c r="AC180" s="16">
        <f t="shared" si="53"/>
        <v>8.4741697381301274E-5</v>
      </c>
      <c r="AD180" s="16">
        <f t="shared" si="54"/>
        <v>-143.7601945743958</v>
      </c>
      <c r="AE180" s="16">
        <f t="shared" si="55"/>
        <v>-0.58946565585960942</v>
      </c>
      <c r="AI180" s="1">
        <v>20.408999999999999</v>
      </c>
      <c r="AJ180" s="16">
        <f t="shared" si="56"/>
        <v>2040900</v>
      </c>
      <c r="AK180" s="16">
        <f t="shared" si="43"/>
        <v>1.1292190221791097E-4</v>
      </c>
      <c r="AL180" s="16">
        <f t="shared" si="57"/>
        <v>8.4741697381301274E-5</v>
      </c>
      <c r="AM180" s="16">
        <f t="shared" si="58"/>
        <v>-152.24302536458549</v>
      </c>
      <c r="AN180" s="16">
        <f t="shared" si="59"/>
        <v>-0.55662121255384445</v>
      </c>
    </row>
    <row r="181" spans="6:40" x14ac:dyDescent="0.25">
      <c r="F181" s="1">
        <v>-3</v>
      </c>
      <c r="H181" s="1">
        <v>14.472</v>
      </c>
      <c r="I181" s="16">
        <f t="shared" si="44"/>
        <v>1447200</v>
      </c>
      <c r="J181" s="16">
        <f t="shared" si="40"/>
        <v>6.353680260689064E-5</v>
      </c>
      <c r="K181" s="16">
        <f t="shared" si="45"/>
        <v>8.4135651029212277E-5</v>
      </c>
      <c r="L181" s="16">
        <f t="shared" si="46"/>
        <v>-67.475549360895258</v>
      </c>
      <c r="M181" s="16">
        <f t="shared" si="47"/>
        <v>-1.2469057581022409</v>
      </c>
      <c r="Q181" s="1">
        <v>17.928000000000001</v>
      </c>
      <c r="R181" s="16">
        <f t="shared" si="48"/>
        <v>1792800</v>
      </c>
      <c r="S181" s="16">
        <f t="shared" si="41"/>
        <v>6.353680260689064E-5</v>
      </c>
      <c r="T181" s="16">
        <f t="shared" si="49"/>
        <v>8.4135651029212277E-5</v>
      </c>
      <c r="U181" s="16">
        <f t="shared" si="50"/>
        <v>-88.915030247461544</v>
      </c>
      <c r="V181" s="16">
        <f t="shared" si="51"/>
        <v>-0.9462477917968688</v>
      </c>
      <c r="Z181" s="1">
        <v>19.669</v>
      </c>
      <c r="AA181" s="16">
        <f t="shared" si="52"/>
        <v>1966900</v>
      </c>
      <c r="AB181" s="16">
        <f t="shared" si="42"/>
        <v>6.353680260689064E-5</v>
      </c>
      <c r="AC181" s="16">
        <f t="shared" si="53"/>
        <v>8.4135651029212277E-5</v>
      </c>
      <c r="AD181" s="16">
        <f t="shared" si="54"/>
        <v>-101.92709997918591</v>
      </c>
      <c r="AE181" s="16">
        <f t="shared" si="55"/>
        <v>-0.8254492774384169</v>
      </c>
      <c r="AI181" s="1">
        <v>21.369</v>
      </c>
      <c r="AJ181" s="16">
        <f t="shared" si="56"/>
        <v>2136900</v>
      </c>
      <c r="AK181" s="16">
        <f t="shared" si="43"/>
        <v>6.353680260689064E-5</v>
      </c>
      <c r="AL181" s="16">
        <f t="shared" si="57"/>
        <v>8.4135651029212277E-5</v>
      </c>
      <c r="AM181" s="16">
        <f t="shared" si="58"/>
        <v>-107.91462354212302</v>
      </c>
      <c r="AN181" s="16">
        <f t="shared" si="59"/>
        <v>-0.7796501370027118</v>
      </c>
    </row>
    <row r="182" spans="6:40" x14ac:dyDescent="0.25">
      <c r="F182" s="1">
        <v>-2</v>
      </c>
      <c r="H182" s="1">
        <v>14.739000000000001</v>
      </c>
      <c r="I182" s="16">
        <f t="shared" si="44"/>
        <v>1473900</v>
      </c>
      <c r="J182" s="16">
        <f t="shared" si="40"/>
        <v>2.8244368512597593E-5</v>
      </c>
      <c r="K182" s="16">
        <f t="shared" si="45"/>
        <v>8.3702547702345356E-5</v>
      </c>
      <c r="L182" s="16">
        <f t="shared" si="46"/>
        <v>-40.12241657362911</v>
      </c>
      <c r="M182" s="16">
        <f t="shared" si="47"/>
        <v>-2.0861791200622686</v>
      </c>
      <c r="Q182" s="1">
        <v>18.957999999999998</v>
      </c>
      <c r="R182" s="16">
        <f t="shared" si="48"/>
        <v>1895799.9999999998</v>
      </c>
      <c r="S182" s="16">
        <f t="shared" si="41"/>
        <v>2.8244368512597593E-5</v>
      </c>
      <c r="T182" s="16">
        <f t="shared" si="49"/>
        <v>8.3702547702345356E-5</v>
      </c>
      <c r="U182" s="16">
        <f t="shared" si="50"/>
        <v>-52.900487715714526</v>
      </c>
      <c r="V182" s="16">
        <f t="shared" si="51"/>
        <v>-1.5822641967340658</v>
      </c>
      <c r="Z182" s="1">
        <v>20.984999999999999</v>
      </c>
      <c r="AA182" s="16">
        <f t="shared" si="52"/>
        <v>2098500</v>
      </c>
      <c r="AB182" s="16">
        <f t="shared" si="42"/>
        <v>2.8244368512597593E-5</v>
      </c>
      <c r="AC182" s="16">
        <f t="shared" si="53"/>
        <v>8.3702547702345356E-5</v>
      </c>
      <c r="AD182" s="16">
        <f t="shared" si="54"/>
        <v>-60.665034175437953</v>
      </c>
      <c r="AE182" s="16">
        <f t="shared" si="55"/>
        <v>-1.3797494527124956</v>
      </c>
      <c r="AI182" s="1">
        <v>22.712</v>
      </c>
      <c r="AJ182" s="16">
        <f t="shared" si="56"/>
        <v>2271200</v>
      </c>
      <c r="AK182" s="16">
        <f t="shared" si="43"/>
        <v>2.8244368512597593E-5</v>
      </c>
      <c r="AL182" s="16">
        <f t="shared" si="57"/>
        <v>8.3702547702345356E-5</v>
      </c>
      <c r="AM182" s="16">
        <f t="shared" si="58"/>
        <v>-64.21453592950931</v>
      </c>
      <c r="AN182" s="16">
        <f t="shared" si="59"/>
        <v>-1.3034828717633149</v>
      </c>
    </row>
    <row r="183" spans="6:40" x14ac:dyDescent="0.25">
      <c r="F183" s="1">
        <v>-1</v>
      </c>
      <c r="H183" s="1">
        <v>15.095000000000001</v>
      </c>
      <c r="I183" s="16">
        <f t="shared" si="44"/>
        <v>1509500</v>
      </c>
      <c r="J183" s="16">
        <f t="shared" si="40"/>
        <v>7.061960709204395E-6</v>
      </c>
      <c r="K183" s="16">
        <f t="shared" si="45"/>
        <v>8.3442600449452846E-5</v>
      </c>
      <c r="L183" s="16">
        <f t="shared" si="46"/>
        <v>-13.248599442502972</v>
      </c>
      <c r="M183" s="16">
        <f t="shared" si="47"/>
        <v>-6.2982204882547626</v>
      </c>
      <c r="Q183" s="1">
        <v>20.387</v>
      </c>
      <c r="R183" s="16">
        <f t="shared" si="48"/>
        <v>2038700</v>
      </c>
      <c r="S183" s="16">
        <f t="shared" si="41"/>
        <v>7.061960709204395E-6</v>
      </c>
      <c r="T183" s="16">
        <f t="shared" si="49"/>
        <v>8.3442600449452846E-5</v>
      </c>
      <c r="U183" s="16">
        <f t="shared" si="50"/>
        <v>-17.472091861970593</v>
      </c>
      <c r="V183" s="16">
        <f t="shared" si="51"/>
        <v>-4.7757647515047887</v>
      </c>
      <c r="Z183" s="1">
        <v>22.83</v>
      </c>
      <c r="AA183" s="16">
        <f t="shared" si="52"/>
        <v>2283000</v>
      </c>
      <c r="AB183" s="16">
        <f t="shared" si="42"/>
        <v>7.061960709204395E-6</v>
      </c>
      <c r="AC183" s="16">
        <f t="shared" si="53"/>
        <v>8.3442600449452846E-5</v>
      </c>
      <c r="AD183" s="16">
        <f t="shared" si="54"/>
        <v>-20.043131876915776</v>
      </c>
      <c r="AE183" s="16">
        <f t="shared" si="55"/>
        <v>-4.163151794932606</v>
      </c>
      <c r="AI183" s="1">
        <v>24.576000000000001</v>
      </c>
      <c r="AJ183" s="16">
        <f t="shared" si="56"/>
        <v>2457600</v>
      </c>
      <c r="AK183" s="16">
        <f t="shared" si="43"/>
        <v>7.061960709204395E-6</v>
      </c>
      <c r="AL183" s="16">
        <f t="shared" si="57"/>
        <v>8.3442600449452846E-5</v>
      </c>
      <c r="AM183" s="16">
        <f t="shared" si="58"/>
        <v>-21.211526439274319</v>
      </c>
      <c r="AN183" s="16">
        <f t="shared" si="59"/>
        <v>-3.9338328945037273</v>
      </c>
    </row>
    <row r="184" spans="6:40" x14ac:dyDescent="0.25">
      <c r="F184" s="1">
        <v>0</v>
      </c>
      <c r="H184" s="1">
        <v>15.601000000000001</v>
      </c>
      <c r="I184" s="16">
        <f t="shared" si="44"/>
        <v>1560100</v>
      </c>
      <c r="J184" s="16">
        <f t="shared" si="40"/>
        <v>0</v>
      </c>
      <c r="K184" s="16">
        <f t="shared" si="45"/>
        <v>8.3355937153031058E-5</v>
      </c>
      <c r="L184" s="16">
        <f t="shared" si="46"/>
        <v>13.117781196554283</v>
      </c>
      <c r="M184" s="16">
        <f t="shared" si="47"/>
        <v>6.3544235037954904</v>
      </c>
      <c r="Q184" s="1">
        <v>22.321000000000002</v>
      </c>
      <c r="R184" s="16">
        <f t="shared" si="48"/>
        <v>2232100</v>
      </c>
      <c r="S184" s="16">
        <f t="shared" si="41"/>
        <v>0</v>
      </c>
      <c r="T184" s="16">
        <f t="shared" si="49"/>
        <v>8.3355937153031058E-5</v>
      </c>
      <c r="U184" s="16">
        <f t="shared" si="50"/>
        <v>17.295411399555494</v>
      </c>
      <c r="V184" s="16">
        <f t="shared" si="51"/>
        <v>4.8195405837627767</v>
      </c>
      <c r="Z184" s="1">
        <v>25.263999999999999</v>
      </c>
      <c r="AA184" s="16">
        <f t="shared" si="52"/>
        <v>2526400</v>
      </c>
      <c r="AB184" s="16">
        <f t="shared" si="42"/>
        <v>0</v>
      </c>
      <c r="AC184" s="16">
        <f t="shared" si="53"/>
        <v>8.3355937153031058E-5</v>
      </c>
      <c r="AD184" s="16">
        <f t="shared" si="54"/>
        <v>19.845279571184832</v>
      </c>
      <c r="AE184" s="16">
        <f t="shared" si="55"/>
        <v>4.2002903941984844</v>
      </c>
      <c r="AI184" s="1">
        <v>27.033999999999999</v>
      </c>
      <c r="AJ184" s="16">
        <f t="shared" si="56"/>
        <v>2703400</v>
      </c>
      <c r="AK184" s="16">
        <f t="shared" si="43"/>
        <v>0</v>
      </c>
      <c r="AL184" s="16">
        <f t="shared" si="57"/>
        <v>8.3355937153031058E-5</v>
      </c>
      <c r="AM184" s="16">
        <f t="shared" si="58"/>
        <v>20.998542721988134</v>
      </c>
      <c r="AN184" s="16">
        <f t="shared" si="59"/>
        <v>3.9696058082043399</v>
      </c>
    </row>
    <row r="185" spans="6:40" x14ac:dyDescent="0.25">
      <c r="F185" s="1">
        <v>1</v>
      </c>
      <c r="H185" s="1">
        <v>16.282</v>
      </c>
      <c r="I185" s="16">
        <f t="shared" si="44"/>
        <v>1628200</v>
      </c>
      <c r="J185" s="16">
        <f t="shared" si="40"/>
        <v>7.061960709204395E-6</v>
      </c>
      <c r="K185" s="16">
        <f t="shared" si="45"/>
        <v>8.3442600449452846E-5</v>
      </c>
      <c r="L185" s="16">
        <f t="shared" si="46"/>
        <v>38.941346230111989</v>
      </c>
      <c r="M185" s="16">
        <f t="shared" si="47"/>
        <v>2.1427764709615915</v>
      </c>
      <c r="Q185" s="1">
        <v>24.776</v>
      </c>
      <c r="R185" s="16">
        <f t="shared" si="48"/>
        <v>2477600</v>
      </c>
      <c r="S185" s="16">
        <f t="shared" si="41"/>
        <v>7.061960709204395E-6</v>
      </c>
      <c r="T185" s="16">
        <f t="shared" si="49"/>
        <v>8.3442600449452846E-5</v>
      </c>
      <c r="U185" s="16">
        <f t="shared" si="50"/>
        <v>51.297496986027568</v>
      </c>
      <c r="V185" s="16">
        <f t="shared" si="51"/>
        <v>1.6266407788313915</v>
      </c>
      <c r="Z185" s="1">
        <v>28.209</v>
      </c>
      <c r="AA185" s="16">
        <f t="shared" si="52"/>
        <v>2820900</v>
      </c>
      <c r="AB185" s="16">
        <f t="shared" si="42"/>
        <v>7.061960709204395E-6</v>
      </c>
      <c r="AC185" s="16">
        <f t="shared" si="53"/>
        <v>8.3442600449452846E-5</v>
      </c>
      <c r="AD185" s="16">
        <f t="shared" si="54"/>
        <v>58.869344547181775</v>
      </c>
      <c r="AE185" s="16">
        <f t="shared" si="55"/>
        <v>1.4174202395370046</v>
      </c>
      <c r="AI185" s="1">
        <v>29.870999999999999</v>
      </c>
      <c r="AJ185" s="16">
        <f t="shared" si="56"/>
        <v>2987100</v>
      </c>
      <c r="AK185" s="16">
        <f t="shared" si="43"/>
        <v>7.061960709204395E-6</v>
      </c>
      <c r="AL185" s="16">
        <f t="shared" si="57"/>
        <v>8.3442600449452846E-5</v>
      </c>
      <c r="AM185" s="16">
        <f t="shared" si="58"/>
        <v>62.282555956561602</v>
      </c>
      <c r="AN185" s="16">
        <f t="shared" si="59"/>
        <v>1.3397427123519001</v>
      </c>
    </row>
    <row r="186" spans="6:40" x14ac:dyDescent="0.25">
      <c r="F186" s="1">
        <v>2</v>
      </c>
      <c r="H186" s="1">
        <v>17.187000000000001</v>
      </c>
      <c r="I186" s="16">
        <f t="shared" si="44"/>
        <v>1718700.0000000002</v>
      </c>
      <c r="J186" s="16">
        <f t="shared" si="40"/>
        <v>2.8244368512597593E-5</v>
      </c>
      <c r="K186" s="16">
        <f t="shared" si="45"/>
        <v>8.3702547702345356E-5</v>
      </c>
      <c r="L186" s="16">
        <f t="shared" si="46"/>
        <v>64.175778423828874</v>
      </c>
      <c r="M186" s="16">
        <f t="shared" si="47"/>
        <v>1.3042700806768255</v>
      </c>
      <c r="Q186" s="1">
        <v>27.734000000000002</v>
      </c>
      <c r="R186" s="16">
        <f t="shared" si="48"/>
        <v>2773400</v>
      </c>
      <c r="S186" s="16">
        <f t="shared" si="41"/>
        <v>2.8244368512597593E-5</v>
      </c>
      <c r="T186" s="16">
        <f t="shared" si="49"/>
        <v>8.3702547702345356E-5</v>
      </c>
      <c r="U186" s="16">
        <f t="shared" si="50"/>
        <v>84.394730824951495</v>
      </c>
      <c r="V186" s="16">
        <f t="shared" si="51"/>
        <v>0.99179826612585753</v>
      </c>
      <c r="Z186" s="1">
        <v>31.713999999999999</v>
      </c>
      <c r="AA186" s="16">
        <f t="shared" si="52"/>
        <v>3171400</v>
      </c>
      <c r="AB186" s="16">
        <f t="shared" si="42"/>
        <v>2.8244368512597593E-5</v>
      </c>
      <c r="AC186" s="16">
        <f t="shared" si="53"/>
        <v>8.3702547702345356E-5</v>
      </c>
      <c r="AD186" s="16">
        <f t="shared" si="54"/>
        <v>96.86165339914848</v>
      </c>
      <c r="AE186" s="16">
        <f t="shared" si="55"/>
        <v>0.86414535334662368</v>
      </c>
      <c r="AI186" s="1">
        <v>33.210999999999999</v>
      </c>
      <c r="AJ186" s="16">
        <f t="shared" si="56"/>
        <v>3321100</v>
      </c>
      <c r="AK186" s="16">
        <f t="shared" si="43"/>
        <v>2.8244368512597593E-5</v>
      </c>
      <c r="AL186" s="16">
        <f t="shared" si="57"/>
        <v>8.3702547702345356E-5</v>
      </c>
      <c r="AM186" s="16">
        <f t="shared" si="58"/>
        <v>102.47649154931661</v>
      </c>
      <c r="AN186" s="16">
        <f t="shared" si="59"/>
        <v>0.81679755460854819</v>
      </c>
    </row>
    <row r="187" spans="6:40" x14ac:dyDescent="0.25">
      <c r="F187" s="1">
        <v>3</v>
      </c>
      <c r="H187" s="1">
        <v>18.341999999999999</v>
      </c>
      <c r="I187" s="16">
        <f t="shared" si="44"/>
        <v>1834199.9999999998</v>
      </c>
      <c r="J187" s="16">
        <f t="shared" si="40"/>
        <v>6.353680260689064E-5</v>
      </c>
      <c r="K187" s="16">
        <f t="shared" si="45"/>
        <v>8.4135651029212277E-5</v>
      </c>
      <c r="L187" s="16">
        <f t="shared" si="46"/>
        <v>88.760276029615127</v>
      </c>
      <c r="M187" s="16">
        <f t="shared" si="47"/>
        <v>0.94789758203478525</v>
      </c>
      <c r="Q187" s="1">
        <v>31.071999999999999</v>
      </c>
      <c r="R187" s="16">
        <f t="shared" si="48"/>
        <v>3107200</v>
      </c>
      <c r="S187" s="16">
        <f t="shared" si="41"/>
        <v>6.353680260689064E-5</v>
      </c>
      <c r="T187" s="16">
        <f t="shared" si="49"/>
        <v>8.4135651029212277E-5</v>
      </c>
      <c r="U187" s="16">
        <f t="shared" si="50"/>
        <v>116.4136862383544</v>
      </c>
      <c r="V187" s="16">
        <f t="shared" si="51"/>
        <v>0.72272989326140258</v>
      </c>
      <c r="Z187" s="1">
        <v>35.423999999999999</v>
      </c>
      <c r="AA187" s="16">
        <f t="shared" si="52"/>
        <v>3542400</v>
      </c>
      <c r="AB187" s="16">
        <f t="shared" si="42"/>
        <v>6.353680260689064E-5</v>
      </c>
      <c r="AC187" s="16">
        <f t="shared" si="53"/>
        <v>8.4135651029212277E-5</v>
      </c>
      <c r="AD187" s="16">
        <f t="shared" si="54"/>
        <v>133.61758463973996</v>
      </c>
      <c r="AE187" s="16">
        <f t="shared" si="55"/>
        <v>0.62967498818407042</v>
      </c>
      <c r="AI187" s="1">
        <v>36.854999999999997</v>
      </c>
      <c r="AJ187" s="16">
        <f t="shared" si="56"/>
        <v>3685499.9999999995</v>
      </c>
      <c r="AK187" s="16">
        <f t="shared" si="43"/>
        <v>6.353680260689064E-5</v>
      </c>
      <c r="AL187" s="16">
        <f t="shared" si="57"/>
        <v>8.4135651029212277E-5</v>
      </c>
      <c r="AM187" s="16">
        <f t="shared" si="58"/>
        <v>141.38376561858442</v>
      </c>
      <c r="AN187" s="16">
        <f t="shared" si="59"/>
        <v>0.59508707142648731</v>
      </c>
    </row>
    <row r="188" spans="6:40" x14ac:dyDescent="0.25">
      <c r="F188" s="1">
        <v>4</v>
      </c>
      <c r="H188" s="1">
        <v>19.725999999999999</v>
      </c>
      <c r="I188" s="16">
        <f t="shared" si="44"/>
        <v>1972600</v>
      </c>
      <c r="J188" s="16">
        <f t="shared" si="40"/>
        <v>1.1292190221791097E-4</v>
      </c>
      <c r="K188" s="16">
        <f t="shared" si="45"/>
        <v>8.4741697381301274E-5</v>
      </c>
      <c r="L188" s="16">
        <f t="shared" si="46"/>
        <v>112.61721630082704</v>
      </c>
      <c r="M188" s="16">
        <f t="shared" si="47"/>
        <v>0.7524755109816984</v>
      </c>
      <c r="Q188" s="1">
        <v>34.481000000000002</v>
      </c>
      <c r="R188" s="16">
        <f t="shared" si="48"/>
        <v>3448100</v>
      </c>
      <c r="S188" s="16">
        <f t="shared" si="41"/>
        <v>1.1292190221791097E-4</v>
      </c>
      <c r="T188" s="16">
        <f t="shared" si="49"/>
        <v>8.4741697381301274E-5</v>
      </c>
      <c r="U188" s="16">
        <f t="shared" si="50"/>
        <v>147.15700313854964</v>
      </c>
      <c r="V188" s="16">
        <f t="shared" si="51"/>
        <v>0.57585908637671979</v>
      </c>
      <c r="Z188" s="1">
        <v>39.151000000000003</v>
      </c>
      <c r="AA188" s="16">
        <f t="shared" si="52"/>
        <v>3915100.0000000005</v>
      </c>
      <c r="AB188" s="16">
        <f t="shared" si="42"/>
        <v>1.1292190221791097E-4</v>
      </c>
      <c r="AC188" s="16">
        <f t="shared" si="53"/>
        <v>8.4741697381301274E-5</v>
      </c>
      <c r="AD188" s="16">
        <f t="shared" si="54"/>
        <v>168.92290435888273</v>
      </c>
      <c r="AE188" s="16">
        <f t="shared" si="55"/>
        <v>0.50165901245259503</v>
      </c>
      <c r="AI188" s="1">
        <v>40.463999999999999</v>
      </c>
      <c r="AJ188" s="16">
        <f t="shared" si="56"/>
        <v>4046400</v>
      </c>
      <c r="AK188" s="16">
        <f t="shared" si="43"/>
        <v>1.1292190221791097E-4</v>
      </c>
      <c r="AL188" s="16">
        <f t="shared" si="57"/>
        <v>8.4741697381301274E-5</v>
      </c>
      <c r="AM188" s="16">
        <f t="shared" si="58"/>
        <v>178.79001323961461</v>
      </c>
      <c r="AN188" s="16">
        <f t="shared" si="59"/>
        <v>0.47397332684197718</v>
      </c>
    </row>
    <row r="189" spans="6:40" x14ac:dyDescent="0.25">
      <c r="F189" s="1">
        <v>5</v>
      </c>
      <c r="H189" s="1">
        <v>21.33</v>
      </c>
      <c r="I189" s="16">
        <f t="shared" si="44"/>
        <v>2133000</v>
      </c>
      <c r="J189" s="16">
        <f t="shared" si="40"/>
        <v>1.7637537744763607E-4</v>
      </c>
      <c r="K189" s="16">
        <f t="shared" si="45"/>
        <v>8.5520388676717081E-5</v>
      </c>
      <c r="L189" s="16">
        <f t="shared" si="46"/>
        <v>135.65453572869205</v>
      </c>
      <c r="M189" s="16">
        <f t="shared" si="47"/>
        <v>0.63042778641590835</v>
      </c>
      <c r="Q189" s="1">
        <v>37.725999999999999</v>
      </c>
      <c r="R189" s="16">
        <f t="shared" si="48"/>
        <v>3772600</v>
      </c>
      <c r="S189" s="16">
        <f t="shared" si="41"/>
        <v>1.7637537744763607E-4</v>
      </c>
      <c r="T189" s="16">
        <f t="shared" si="49"/>
        <v>8.5520388676717081E-5</v>
      </c>
      <c r="U189" s="16">
        <f t="shared" si="50"/>
        <v>176.43207933137947</v>
      </c>
      <c r="V189" s="16">
        <f t="shared" si="51"/>
        <v>0.48472131032412979</v>
      </c>
      <c r="Z189" s="1">
        <v>42.518000000000001</v>
      </c>
      <c r="AA189" s="16">
        <f t="shared" si="52"/>
        <v>4251800</v>
      </c>
      <c r="AB189" s="16">
        <f t="shared" si="42"/>
        <v>1.7637537744763607E-4</v>
      </c>
      <c r="AC189" s="16">
        <f t="shared" si="53"/>
        <v>8.5520388676717081E-5</v>
      </c>
      <c r="AD189" s="16">
        <f t="shared" si="54"/>
        <v>202.56893596304602</v>
      </c>
      <c r="AE189" s="16">
        <f t="shared" si="55"/>
        <v>0.42217918690316009</v>
      </c>
      <c r="AI189" s="1">
        <v>43.81</v>
      </c>
      <c r="AJ189" s="16">
        <f t="shared" si="56"/>
        <v>4381000</v>
      </c>
      <c r="AK189" s="16">
        <f t="shared" si="43"/>
        <v>1.7637537744763607E-4</v>
      </c>
      <c r="AL189" s="16">
        <f t="shared" si="57"/>
        <v>8.5520388676717081E-5</v>
      </c>
      <c r="AM189" s="16">
        <f t="shared" si="58"/>
        <v>214.49398556652872</v>
      </c>
      <c r="AN189" s="16">
        <f t="shared" si="59"/>
        <v>0.39870763019689226</v>
      </c>
    </row>
    <row r="190" spans="6:40" x14ac:dyDescent="0.25">
      <c r="F190" s="1">
        <v>6</v>
      </c>
      <c r="H190" s="1">
        <v>23.087</v>
      </c>
      <c r="I190" s="16">
        <f t="shared" si="44"/>
        <v>2308700</v>
      </c>
      <c r="J190" s="16">
        <f t="shared" si="40"/>
        <v>2.5386602445980365E-4</v>
      </c>
      <c r="K190" s="16">
        <f t="shared" si="45"/>
        <v>8.6471341986777024E-5</v>
      </c>
      <c r="L190" s="16">
        <f t="shared" si="46"/>
        <v>157.76638606555241</v>
      </c>
      <c r="M190" s="16">
        <f t="shared" si="47"/>
        <v>0.54809737449933038</v>
      </c>
      <c r="Q190" s="1">
        <v>40.598999999999997</v>
      </c>
      <c r="R190" s="16">
        <f t="shared" si="48"/>
        <v>4059899.9999999995</v>
      </c>
      <c r="S190" s="16">
        <f t="shared" si="41"/>
        <v>2.5386602445980365E-4</v>
      </c>
      <c r="T190" s="16">
        <f t="shared" si="49"/>
        <v>8.6471341986777024E-5</v>
      </c>
      <c r="U190" s="16">
        <f t="shared" si="50"/>
        <v>204.06973989945746</v>
      </c>
      <c r="V190" s="16">
        <f t="shared" si="51"/>
        <v>0.42373426863473407</v>
      </c>
      <c r="Z190" s="1">
        <v>45.433999999999997</v>
      </c>
      <c r="AA190" s="16">
        <f t="shared" si="52"/>
        <v>4543400</v>
      </c>
      <c r="AB190" s="16">
        <f t="shared" si="42"/>
        <v>2.5386602445980365E-4</v>
      </c>
      <c r="AC190" s="16">
        <f t="shared" si="53"/>
        <v>8.6471341986777024E-5</v>
      </c>
      <c r="AD190" s="16">
        <f t="shared" si="54"/>
        <v>234.39032986025603</v>
      </c>
      <c r="AE190" s="16">
        <f t="shared" si="55"/>
        <v>0.36892026236036018</v>
      </c>
      <c r="AI190" s="1">
        <v>46.78</v>
      </c>
      <c r="AJ190" s="16">
        <f t="shared" si="56"/>
        <v>4678000</v>
      </c>
      <c r="AK190" s="16">
        <f t="shared" si="43"/>
        <v>2.5386602445980365E-4</v>
      </c>
      <c r="AL190" s="16">
        <f t="shared" si="57"/>
        <v>8.6471341986777024E-5</v>
      </c>
      <c r="AM190" s="16">
        <f t="shared" si="58"/>
        <v>248.32464039264269</v>
      </c>
      <c r="AN190" s="16">
        <f t="shared" si="59"/>
        <v>0.34821893570469448</v>
      </c>
    </row>
    <row r="191" spans="6:40" x14ac:dyDescent="0.25">
      <c r="F191" s="1">
        <v>7</v>
      </c>
      <c r="H191" s="1">
        <v>24.911999999999999</v>
      </c>
      <c r="I191" s="16">
        <f t="shared" si="44"/>
        <v>2491200</v>
      </c>
      <c r="J191" s="16">
        <f t="shared" si="40"/>
        <v>3.4535574500392871E-4</v>
      </c>
      <c r="K191" s="16">
        <f t="shared" si="45"/>
        <v>8.7594089775606737E-5</v>
      </c>
      <c r="L191" s="16">
        <f t="shared" si="46"/>
        <v>178.84163918995532</v>
      </c>
      <c r="M191" s="16">
        <f t="shared" si="47"/>
        <v>0.48978576897614612</v>
      </c>
      <c r="Q191" s="1">
        <v>42.886000000000003</v>
      </c>
      <c r="R191" s="16">
        <f t="shared" si="48"/>
        <v>4288600</v>
      </c>
      <c r="S191" s="16">
        <f t="shared" si="41"/>
        <v>3.4535574500392871E-4</v>
      </c>
      <c r="T191" s="16">
        <f t="shared" si="49"/>
        <v>8.7594089775606737E-5</v>
      </c>
      <c r="U191" s="16">
        <f t="shared" si="50"/>
        <v>229.94119137271144</v>
      </c>
      <c r="V191" s="16">
        <f t="shared" si="51"/>
        <v>0.38094127134283462</v>
      </c>
      <c r="Z191" s="1">
        <v>47.838999999999999</v>
      </c>
      <c r="AA191" s="16">
        <f t="shared" si="52"/>
        <v>4783900</v>
      </c>
      <c r="AB191" s="16">
        <f t="shared" si="42"/>
        <v>3.4535574500392871E-4</v>
      </c>
      <c r="AC191" s="16">
        <f t="shared" si="53"/>
        <v>8.7594089775606737E-5</v>
      </c>
      <c r="AD191" s="16">
        <f t="shared" si="54"/>
        <v>264.26066402018574</v>
      </c>
      <c r="AE191" s="16">
        <f t="shared" si="55"/>
        <v>0.33146851462128996</v>
      </c>
      <c r="AI191" s="1">
        <v>49.283000000000001</v>
      </c>
      <c r="AJ191" s="16">
        <f t="shared" si="56"/>
        <v>4928300</v>
      </c>
      <c r="AK191" s="16">
        <f t="shared" si="43"/>
        <v>3.4535574500392871E-4</v>
      </c>
      <c r="AL191" s="16">
        <f t="shared" si="57"/>
        <v>8.7594089775606737E-5</v>
      </c>
      <c r="AM191" s="16">
        <f t="shared" si="58"/>
        <v>280.14607858090051</v>
      </c>
      <c r="AN191" s="16">
        <f t="shared" si="59"/>
        <v>0.31267291057337193</v>
      </c>
    </row>
    <row r="192" spans="6:40" x14ac:dyDescent="0.25">
      <c r="F192" s="1">
        <v>8</v>
      </c>
      <c r="H192" s="1">
        <v>26.687999999999999</v>
      </c>
      <c r="I192" s="16">
        <f t="shared" si="44"/>
        <v>2668800</v>
      </c>
      <c r="J192" s="16">
        <f t="shared" si="40"/>
        <v>4.5079957027747947E-4</v>
      </c>
      <c r="K192" s="16">
        <f t="shared" si="45"/>
        <v>8.8888080192973105E-5</v>
      </c>
      <c r="L192" s="16">
        <f t="shared" si="46"/>
        <v>198.77249942432593</v>
      </c>
      <c r="M192" s="16">
        <f t="shared" si="47"/>
        <v>0.44718500019070001</v>
      </c>
      <c r="Q192" s="1">
        <v>44.615000000000002</v>
      </c>
      <c r="R192" s="16">
        <f t="shared" si="48"/>
        <v>4461500</v>
      </c>
      <c r="S192" s="16">
        <f t="shared" si="41"/>
        <v>4.5079957027747947E-4</v>
      </c>
      <c r="T192" s="16">
        <f t="shared" si="49"/>
        <v>8.8888080192973105E-5</v>
      </c>
      <c r="U192" s="16">
        <f t="shared" si="50"/>
        <v>253.97683041715817</v>
      </c>
      <c r="V192" s="16">
        <f t="shared" si="51"/>
        <v>0.34998499684783846</v>
      </c>
      <c r="Z192" s="1">
        <v>49.624000000000002</v>
      </c>
      <c r="AA192" s="16">
        <f t="shared" si="52"/>
        <v>4962400</v>
      </c>
      <c r="AB192" s="16">
        <f t="shared" si="42"/>
        <v>4.5079957027747947E-4</v>
      </c>
      <c r="AC192" s="16">
        <f t="shared" si="53"/>
        <v>8.8888080192973105E-5</v>
      </c>
      <c r="AD192" s="16">
        <f t="shared" si="54"/>
        <v>292.09575599432458</v>
      </c>
      <c r="AE192" s="16">
        <f t="shared" si="55"/>
        <v>0.30431144023434631</v>
      </c>
      <c r="AI192" s="1">
        <v>51.350999999999999</v>
      </c>
      <c r="AJ192" s="16">
        <f t="shared" si="56"/>
        <v>5135100</v>
      </c>
      <c r="AK192" s="16">
        <f t="shared" si="43"/>
        <v>4.5079957027747947E-4</v>
      </c>
      <c r="AL192" s="16">
        <f t="shared" si="57"/>
        <v>8.8888080192973105E-5</v>
      </c>
      <c r="AM192" s="16">
        <f t="shared" si="58"/>
        <v>309.86410309711539</v>
      </c>
      <c r="AN192" s="16">
        <f t="shared" si="59"/>
        <v>0.28686149607047073</v>
      </c>
    </row>
    <row r="193" spans="6:40" x14ac:dyDescent="0.25">
      <c r="F193" s="1">
        <v>9</v>
      </c>
      <c r="H193" s="1">
        <v>28.286999999999999</v>
      </c>
      <c r="I193" s="16">
        <f t="shared" si="44"/>
        <v>2828700</v>
      </c>
      <c r="J193" s="16">
        <f t="shared" si="40"/>
        <v>5.7014568912569226E-4</v>
      </c>
      <c r="K193" s="16">
        <f t="shared" si="45"/>
        <v>9.0352677420348106E-5</v>
      </c>
      <c r="L193" s="16">
        <f t="shared" si="46"/>
        <v>217.46720197090173</v>
      </c>
      <c r="M193" s="16">
        <f t="shared" si="47"/>
        <v>0.41547726094548165</v>
      </c>
      <c r="Q193" s="1">
        <v>45.768999999999998</v>
      </c>
      <c r="R193" s="16">
        <f t="shared" si="48"/>
        <v>4576900</v>
      </c>
      <c r="S193" s="16">
        <f t="shared" si="41"/>
        <v>5.7014568912569226E-4</v>
      </c>
      <c r="T193" s="16">
        <f t="shared" si="49"/>
        <v>9.0352677420348106E-5</v>
      </c>
      <c r="U193" s="16">
        <f t="shared" si="50"/>
        <v>276.14487400335719</v>
      </c>
      <c r="V193" s="16">
        <f t="shared" si="51"/>
        <v>0.32719302774111841</v>
      </c>
      <c r="Z193" s="1">
        <v>50.988999999999997</v>
      </c>
      <c r="AA193" s="16">
        <f t="shared" si="52"/>
        <v>5098900</v>
      </c>
      <c r="AB193" s="16">
        <f t="shared" si="42"/>
        <v>5.7014568912569226E-4</v>
      </c>
      <c r="AC193" s="16">
        <f t="shared" si="53"/>
        <v>9.0352677420348106E-5</v>
      </c>
      <c r="AD193" s="16">
        <f t="shared" si="54"/>
        <v>317.86672917526505</v>
      </c>
      <c r="AE193" s="16">
        <f t="shared" si="55"/>
        <v>0.28424704169189574</v>
      </c>
      <c r="AI193" s="1">
        <v>52.875999999999998</v>
      </c>
      <c r="AJ193" s="16">
        <f t="shared" si="56"/>
        <v>5287600</v>
      </c>
      <c r="AK193" s="16">
        <f t="shared" si="43"/>
        <v>5.7014568912569226E-4</v>
      </c>
      <c r="AL193" s="16">
        <f t="shared" si="57"/>
        <v>9.0352677420348106E-5</v>
      </c>
      <c r="AM193" s="16">
        <f t="shared" si="58"/>
        <v>337.41385799967469</v>
      </c>
      <c r="AN193" s="16">
        <f t="shared" si="59"/>
        <v>0.2677799837742148</v>
      </c>
    </row>
    <row r="194" spans="6:40" x14ac:dyDescent="0.25">
      <c r="F194" s="1">
        <v>10</v>
      </c>
      <c r="H194" s="1">
        <v>29.658000000000001</v>
      </c>
      <c r="I194" s="16">
        <f t="shared" si="44"/>
        <v>2965800</v>
      </c>
      <c r="J194" s="16">
        <f t="shared" si="40"/>
        <v>7.0333548057807563E-4</v>
      </c>
      <c r="K194" s="16">
        <f t="shared" si="45"/>
        <v>9.1987162070191711E-5</v>
      </c>
      <c r="L194" s="16">
        <f t="shared" si="46"/>
        <v>234.8620916762969</v>
      </c>
      <c r="M194" s="16">
        <f t="shared" si="47"/>
        <v>0.39166457819414618</v>
      </c>
      <c r="Q194" s="1">
        <v>46.405000000000001</v>
      </c>
      <c r="R194" s="16">
        <f t="shared" si="48"/>
        <v>4640500</v>
      </c>
      <c r="S194" s="16">
        <f t="shared" si="41"/>
        <v>7.0333548057807563E-4</v>
      </c>
      <c r="T194" s="16">
        <f t="shared" si="49"/>
        <v>9.1987162070191711E-5</v>
      </c>
      <c r="U194" s="16">
        <f t="shared" si="50"/>
        <v>296.45687814336566</v>
      </c>
      <c r="V194" s="16">
        <f t="shared" si="51"/>
        <v>0.31028850686914067</v>
      </c>
      <c r="Z194" s="1">
        <v>51.792000000000002</v>
      </c>
      <c r="AA194" s="16">
        <f t="shared" si="52"/>
        <v>5179200</v>
      </c>
      <c r="AB194" s="16">
        <f t="shared" si="42"/>
        <v>7.0333548057807563E-4</v>
      </c>
      <c r="AC194" s="16">
        <f t="shared" si="53"/>
        <v>9.1987162070191711E-5</v>
      </c>
      <c r="AD194" s="16">
        <f t="shared" si="54"/>
        <v>341.55333162790481</v>
      </c>
      <c r="AE194" s="16">
        <f t="shared" si="55"/>
        <v>0.26932005503141865</v>
      </c>
      <c r="AI194" s="1">
        <v>53.978999999999999</v>
      </c>
      <c r="AJ194" s="16">
        <f t="shared" si="56"/>
        <v>5397900</v>
      </c>
      <c r="AK194" s="16">
        <f t="shared" si="43"/>
        <v>7.0333548057807563E-4</v>
      </c>
      <c r="AL194" s="16">
        <f t="shared" si="57"/>
        <v>9.1987162070191711E-5</v>
      </c>
      <c r="AM194" s="16">
        <f t="shared" si="58"/>
        <v>362.78224723099908</v>
      </c>
      <c r="AN194" s="16">
        <f t="shared" si="59"/>
        <v>0.25356026313939095</v>
      </c>
    </row>
    <row r="195" spans="6:40" x14ac:dyDescent="0.25">
      <c r="F195" s="1">
        <v>11</v>
      </c>
      <c r="H195" s="1">
        <v>30.751000000000001</v>
      </c>
      <c r="I195" s="16">
        <f t="shared" si="44"/>
        <v>3075100</v>
      </c>
      <c r="J195" s="16">
        <f t="shared" si="40"/>
        <v>8.503035507206445E-4</v>
      </c>
      <c r="K195" s="16">
        <f t="shared" si="45"/>
        <v>9.3790731638442357E-5</v>
      </c>
      <c r="L195" s="16">
        <f t="shared" si="46"/>
        <v>250.91731422562944</v>
      </c>
      <c r="M195" s="16">
        <f t="shared" si="47"/>
        <v>0.37379138991621763</v>
      </c>
      <c r="Q195" s="1">
        <v>46.676000000000002</v>
      </c>
      <c r="R195" s="16">
        <f t="shared" si="48"/>
        <v>4667600</v>
      </c>
      <c r="S195" s="16">
        <f t="shared" si="41"/>
        <v>8.503035507206445E-4</v>
      </c>
      <c r="T195" s="16">
        <f t="shared" si="49"/>
        <v>9.3790731638442357E-5</v>
      </c>
      <c r="U195" s="16">
        <f t="shared" si="50"/>
        <v>314.95427093514979</v>
      </c>
      <c r="V195" s="16">
        <f t="shared" si="51"/>
        <v>0.29779158529891536</v>
      </c>
      <c r="Z195" s="1">
        <v>52.253</v>
      </c>
      <c r="AA195" s="16">
        <f t="shared" si="52"/>
        <v>5225300</v>
      </c>
      <c r="AB195" s="16">
        <f t="shared" si="42"/>
        <v>8.503035507206445E-4</v>
      </c>
      <c r="AC195" s="16">
        <f t="shared" si="53"/>
        <v>9.3790731638442357E-5</v>
      </c>
      <c r="AD195" s="16">
        <f t="shared" si="54"/>
        <v>363.19420014592515</v>
      </c>
      <c r="AE195" s="16">
        <f t="shared" si="55"/>
        <v>0.25823851702686568</v>
      </c>
      <c r="AI195" s="1">
        <v>54.59</v>
      </c>
      <c r="AJ195" s="16">
        <f t="shared" si="56"/>
        <v>5459000</v>
      </c>
      <c r="AK195" s="16">
        <f t="shared" si="43"/>
        <v>8.503035507206445E-4</v>
      </c>
      <c r="AL195" s="16">
        <f t="shared" si="57"/>
        <v>9.3790731638442357E-5</v>
      </c>
      <c r="AM195" s="16">
        <f t="shared" si="58"/>
        <v>385.97168557455404</v>
      </c>
      <c r="AN195" s="16">
        <f t="shared" si="59"/>
        <v>0.24299899485846041</v>
      </c>
    </row>
    <row r="196" spans="6:40" x14ac:dyDescent="0.25">
      <c r="F196" s="1">
        <v>12</v>
      </c>
      <c r="H196" s="1">
        <v>31.562999999999999</v>
      </c>
      <c r="I196" s="16">
        <f t="shared" si="44"/>
        <v>3156300</v>
      </c>
      <c r="J196" s="16">
        <f t="shared" ref="J196:J259" si="60" xml:space="preserve"> $B$10*(1-COS(RADIANS(F196))) + $B$13*(1-SQRT(1-($B$10/$B$13)^2*SIN(RADIANS(F196))^2))</f>
        <v>1.0109777739023993E-3</v>
      </c>
      <c r="K196" s="16">
        <f t="shared" si="45"/>
        <v>9.5762501010196447E-5</v>
      </c>
      <c r="L196" s="16">
        <f t="shared" si="46"/>
        <v>265.62084159654046</v>
      </c>
      <c r="M196" s="16">
        <f t="shared" si="47"/>
        <v>0.36052329491393226</v>
      </c>
      <c r="Q196" s="1">
        <v>46.567999999999998</v>
      </c>
      <c r="R196" s="16">
        <f t="shared" si="48"/>
        <v>4656800</v>
      </c>
      <c r="S196" s="16">
        <f t="shared" ref="S196:S259" si="61" xml:space="preserve"> $B$10*(1-COS(RADIANS(F196))) + $B$13*(1-SQRT(1-($B$10/$B$13)^2*SIN(RADIANS(F196))^2))</f>
        <v>1.0109777739023993E-3</v>
      </c>
      <c r="T196" s="16">
        <f t="shared" si="49"/>
        <v>9.5762501010196447E-5</v>
      </c>
      <c r="U196" s="16">
        <f t="shared" si="50"/>
        <v>331.68263522323491</v>
      </c>
      <c r="V196" s="16">
        <f t="shared" si="51"/>
        <v>0.2887172581276215</v>
      </c>
      <c r="Z196" s="1">
        <v>52.198999999999998</v>
      </c>
      <c r="AA196" s="16">
        <f t="shared" si="52"/>
        <v>5219900</v>
      </c>
      <c r="AB196" s="16">
        <f t="shared" ref="AB196:AB259" si="62" xml:space="preserve"> $B$10*(1-COS(RADIANS(F196))) + $B$13*(1-SQRT(1-($B$10/$B$13)^2*SIN(RADIANS(F196))^2))</f>
        <v>1.0109777739023993E-3</v>
      </c>
      <c r="AC196" s="16">
        <f t="shared" si="53"/>
        <v>9.5762501010196447E-5</v>
      </c>
      <c r="AD196" s="16">
        <f t="shared" si="54"/>
        <v>382.82103963807089</v>
      </c>
      <c r="AE196" s="16">
        <f t="shared" si="55"/>
        <v>0.25014952443766636</v>
      </c>
      <c r="AI196" s="1">
        <v>54.764000000000003</v>
      </c>
      <c r="AJ196" s="16">
        <f t="shared" si="56"/>
        <v>5476400</v>
      </c>
      <c r="AK196" s="16">
        <f t="shared" ref="AK196:AK259" si="63" xml:space="preserve"> $B$10*(1-COS(RADIANS(F196))) + $B$13*(1-SQRT(1-($B$10/$B$13)^2*SIN(RADIANS(F196))^2))</f>
        <v>1.0109777739023993E-3</v>
      </c>
      <c r="AL196" s="16">
        <f t="shared" si="57"/>
        <v>9.5762501010196447E-5</v>
      </c>
      <c r="AM196" s="16">
        <f t="shared" si="58"/>
        <v>407.0304782687806</v>
      </c>
      <c r="AN196" s="16">
        <f t="shared" si="59"/>
        <v>0.23527108195313115</v>
      </c>
    </row>
    <row r="197" spans="6:40" x14ac:dyDescent="0.25">
      <c r="F197" s="1">
        <v>13</v>
      </c>
      <c r="H197" s="1">
        <v>32.113</v>
      </c>
      <c r="I197" s="16">
        <f t="shared" ref="I197:I260" si="64">H197*100000</f>
        <v>3211300</v>
      </c>
      <c r="J197" s="16">
        <f t="shared" si="60"/>
        <v>1.1852793382735709E-3</v>
      </c>
      <c r="K197" s="16">
        <f t="shared" ref="K197:K260" si="65">($B$21+(((PI()*($B$13^2)/4)*J197)))</f>
        <v>9.7901503018546761E-5</v>
      </c>
      <c r="L197" s="16">
        <f t="shared" ref="L197:L260" si="66">SUM(I197:I556)*(K198-K197)</f>
        <v>278.9816824703621</v>
      </c>
      <c r="M197" s="16">
        <f t="shared" ref="M197:M260" si="67">K197*1000000/L197</f>
        <v>0.35092448418704847</v>
      </c>
      <c r="Q197" s="1">
        <v>46.167000000000002</v>
      </c>
      <c r="R197" s="16">
        <f t="shared" ref="R197:R260" si="68">Q197*100000</f>
        <v>4616700</v>
      </c>
      <c r="S197" s="16">
        <f t="shared" si="61"/>
        <v>1.1852793382735709E-3</v>
      </c>
      <c r="T197" s="16">
        <f t="shared" ref="T197:T260" si="69">($B$21+(((PI()*($B$13^2)/4)*S197)))</f>
        <v>9.7901503018546761E-5</v>
      </c>
      <c r="U197" s="16">
        <f t="shared" ref="U197:U260" si="70">SUM(R197:R556)*(T198-T197)</f>
        <v>346.71703849246416</v>
      </c>
      <c r="V197" s="16">
        <f t="shared" ref="V197:V260" si="71">T197*1000000/U197</f>
        <v>0.28236715289281822</v>
      </c>
      <c r="Z197" s="1">
        <v>51.887999999999998</v>
      </c>
      <c r="AA197" s="16">
        <f t="shared" ref="AA197:AA260" si="72">Z197*100000</f>
        <v>5188800</v>
      </c>
      <c r="AB197" s="16">
        <f t="shared" si="62"/>
        <v>1.1852793382735709E-3</v>
      </c>
      <c r="AC197" s="16">
        <f t="shared" ref="AC197:AC260" si="73">($B$21+(((PI()*($B$13^2)/4)*AB197)))</f>
        <v>9.7901503018546761E-5</v>
      </c>
      <c r="AD197" s="16">
        <f t="shared" ref="AD197:AD260" si="74">SUM(AA197:AA556)*(AC198-AC197)</f>
        <v>400.53045395664566</v>
      </c>
      <c r="AE197" s="16">
        <f t="shared" ref="AE197:AE260" si="75">AC197*1000000/AD197</f>
        <v>0.24442961091079443</v>
      </c>
      <c r="AI197" s="1">
        <v>54.499000000000002</v>
      </c>
      <c r="AJ197" s="16">
        <f t="shared" ref="AJ197:AJ260" si="76">AI197*100000</f>
        <v>5449900</v>
      </c>
      <c r="AK197" s="16">
        <f t="shared" si="63"/>
        <v>1.1852793382735709E-3</v>
      </c>
      <c r="AL197" s="16">
        <f t="shared" ref="AL197:AL260" si="77">($B$21+(((PI()*($B$13^2)/4)*AK197)))</f>
        <v>9.7901503018546761E-5</v>
      </c>
      <c r="AM197" s="16">
        <f t="shared" ref="AM197:AM260" si="78">SUM(AJ197:AJ556)*(AL198-AL197)</f>
        <v>426.02949983462935</v>
      </c>
      <c r="AN197" s="16">
        <f t="shared" ref="AN197:AN260" si="79">AL197*1000000/AM197</f>
        <v>0.22979982150660672</v>
      </c>
    </row>
    <row r="198" spans="6:40" x14ac:dyDescent="0.25">
      <c r="F198" s="1">
        <v>14</v>
      </c>
      <c r="H198" s="1">
        <v>32.417999999999999</v>
      </c>
      <c r="I198" s="16">
        <f t="shared" si="64"/>
        <v>3241800</v>
      </c>
      <c r="J198" s="16">
        <f t="shared" si="60"/>
        <v>1.3731227956532766E-3</v>
      </c>
      <c r="K198" s="16">
        <f t="shared" si="65"/>
        <v>1.0020668905655064E-4</v>
      </c>
      <c r="L198" s="16">
        <f t="shared" si="66"/>
        <v>291.02448971543913</v>
      </c>
      <c r="M198" s="16">
        <f t="shared" si="67"/>
        <v>0.34432390605523183</v>
      </c>
      <c r="Q198" s="1">
        <v>45.619</v>
      </c>
      <c r="R198" s="16">
        <f t="shared" si="68"/>
        <v>4561900</v>
      </c>
      <c r="S198" s="16">
        <f t="shared" si="61"/>
        <v>1.3731227956532766E-3</v>
      </c>
      <c r="T198" s="16">
        <f t="shared" si="69"/>
        <v>1.0020668905655064E-4</v>
      </c>
      <c r="U198" s="16">
        <f t="shared" si="70"/>
        <v>360.13811874115476</v>
      </c>
      <c r="V198" s="16">
        <f t="shared" si="71"/>
        <v>0.27824516162526269</v>
      </c>
      <c r="Z198" s="1">
        <v>51.283999999999999</v>
      </c>
      <c r="AA198" s="16">
        <f t="shared" si="72"/>
        <v>5128400</v>
      </c>
      <c r="AB198" s="16">
        <f t="shared" si="62"/>
        <v>1.3731227956532766E-3</v>
      </c>
      <c r="AC198" s="16">
        <f t="shared" si="73"/>
        <v>1.0020668905655064E-4</v>
      </c>
      <c r="AD198" s="16">
        <f t="shared" si="74"/>
        <v>416.39142773288791</v>
      </c>
      <c r="AE198" s="16">
        <f t="shared" si="75"/>
        <v>0.24065502405307082</v>
      </c>
      <c r="AI198" s="1">
        <v>53.890999999999998</v>
      </c>
      <c r="AJ198" s="16">
        <f t="shared" si="76"/>
        <v>5389100</v>
      </c>
      <c r="AK198" s="16">
        <f t="shared" si="63"/>
        <v>1.3731227956532766E-3</v>
      </c>
      <c r="AL198" s="16">
        <f t="shared" si="77"/>
        <v>1.0020668905655064E-4</v>
      </c>
      <c r="AM198" s="16">
        <f t="shared" si="78"/>
        <v>443.07126225912202</v>
      </c>
      <c r="AN198" s="16">
        <f t="shared" si="79"/>
        <v>0.22616381966552959</v>
      </c>
    </row>
    <row r="199" spans="6:40" x14ac:dyDescent="0.25">
      <c r="F199" s="1">
        <v>15</v>
      </c>
      <c r="H199" s="1">
        <v>32.511000000000003</v>
      </c>
      <c r="I199" s="16">
        <f t="shared" si="64"/>
        <v>3251100.0000000005</v>
      </c>
      <c r="J199" s="16">
        <f t="shared" si="60"/>
        <v>1.5744161157227802E-3</v>
      </c>
      <c r="K199" s="16">
        <f t="shared" si="65"/>
        <v>1.0267692974228131E-4</v>
      </c>
      <c r="L199" s="16">
        <f t="shared" si="66"/>
        <v>301.78827458167831</v>
      </c>
      <c r="M199" s="16">
        <f t="shared" si="67"/>
        <v>0.34022836004681167</v>
      </c>
      <c r="Q199" s="1">
        <v>44.783000000000001</v>
      </c>
      <c r="R199" s="16">
        <f t="shared" si="68"/>
        <v>4478300</v>
      </c>
      <c r="S199" s="16">
        <f t="shared" si="61"/>
        <v>1.5744161157227802E-3</v>
      </c>
      <c r="T199" s="16">
        <f t="shared" si="69"/>
        <v>1.0267692974228131E-4</v>
      </c>
      <c r="U199" s="16">
        <f t="shared" si="70"/>
        <v>372.00878999498065</v>
      </c>
      <c r="V199" s="16">
        <f t="shared" si="71"/>
        <v>0.27600673022717204</v>
      </c>
      <c r="Z199" s="1">
        <v>50.503999999999998</v>
      </c>
      <c r="AA199" s="16">
        <f t="shared" si="72"/>
        <v>5050400</v>
      </c>
      <c r="AB199" s="16">
        <f t="shared" si="62"/>
        <v>1.5744161157227802E-3</v>
      </c>
      <c r="AC199" s="16">
        <f t="shared" si="73"/>
        <v>1.0267692974228131E-4</v>
      </c>
      <c r="AD199" s="16">
        <f t="shared" si="74"/>
        <v>430.50103796245992</v>
      </c>
      <c r="AE199" s="16">
        <f t="shared" si="75"/>
        <v>0.2385056496686887</v>
      </c>
      <c r="AI199" s="1">
        <v>53.043999999999997</v>
      </c>
      <c r="AJ199" s="16">
        <f t="shared" si="76"/>
        <v>5304400</v>
      </c>
      <c r="AK199" s="16">
        <f t="shared" si="63"/>
        <v>1.5744161157227802E-3</v>
      </c>
      <c r="AL199" s="16">
        <f t="shared" si="77"/>
        <v>1.0267692974228131E-4</v>
      </c>
      <c r="AM199" s="16">
        <f t="shared" si="78"/>
        <v>458.26377647464085</v>
      </c>
      <c r="AN199" s="16">
        <f t="shared" si="79"/>
        <v>0.22405639505736322</v>
      </c>
    </row>
    <row r="200" spans="6:40" x14ac:dyDescent="0.25">
      <c r="F200" s="1">
        <v>16</v>
      </c>
      <c r="H200" s="1">
        <v>32.418999999999997</v>
      </c>
      <c r="I200" s="16">
        <f t="shared" si="64"/>
        <v>3241899.9999999995</v>
      </c>
      <c r="J200" s="16">
        <f t="shared" si="60"/>
        <v>1.7890607445398769E-3</v>
      </c>
      <c r="K200" s="16">
        <f t="shared" si="65"/>
        <v>1.0531101563690748E-4</v>
      </c>
      <c r="L200" s="16">
        <f t="shared" si="66"/>
        <v>311.32027196117275</v>
      </c>
      <c r="M200" s="16">
        <f t="shared" si="67"/>
        <v>0.33827227174606112</v>
      </c>
      <c r="Q200" s="1">
        <v>43.843000000000004</v>
      </c>
      <c r="R200" s="16">
        <f t="shared" si="68"/>
        <v>4384300</v>
      </c>
      <c r="S200" s="16">
        <f t="shared" si="61"/>
        <v>1.7890607445398769E-3</v>
      </c>
      <c r="T200" s="16">
        <f t="shared" si="69"/>
        <v>1.0531101563690748E-4</v>
      </c>
      <c r="U200" s="16">
        <f t="shared" si="70"/>
        <v>382.44224362555599</v>
      </c>
      <c r="V200" s="16">
        <f t="shared" si="71"/>
        <v>0.2753644959263864</v>
      </c>
      <c r="Z200" s="1">
        <v>49.494</v>
      </c>
      <c r="AA200" s="16">
        <f t="shared" si="72"/>
        <v>4949400</v>
      </c>
      <c r="AB200" s="16">
        <f t="shared" si="62"/>
        <v>1.7890607445398769E-3</v>
      </c>
      <c r="AC200" s="16">
        <f t="shared" si="73"/>
        <v>1.0531101563690748E-4</v>
      </c>
      <c r="AD200" s="16">
        <f t="shared" si="74"/>
        <v>442.9442455205878</v>
      </c>
      <c r="AE200" s="16">
        <f t="shared" si="75"/>
        <v>0.23775230562739683</v>
      </c>
      <c r="AI200" s="1">
        <v>51.985999999999997</v>
      </c>
      <c r="AJ200" s="16">
        <f t="shared" si="76"/>
        <v>5198600</v>
      </c>
      <c r="AK200" s="16">
        <f t="shared" si="63"/>
        <v>1.7890607445398769E-3</v>
      </c>
      <c r="AL200" s="16">
        <f t="shared" si="77"/>
        <v>1.0531101563690748E-4</v>
      </c>
      <c r="AM200" s="16">
        <f t="shared" si="78"/>
        <v>471.70994970070961</v>
      </c>
      <c r="AN200" s="16">
        <f t="shared" si="79"/>
        <v>0.22325375096227074</v>
      </c>
    </row>
    <row r="201" spans="6:40" x14ac:dyDescent="0.25">
      <c r="F201" s="1">
        <v>17</v>
      </c>
      <c r="H201" s="1">
        <v>32.164000000000001</v>
      </c>
      <c r="I201" s="16">
        <f t="shared" si="64"/>
        <v>3216400</v>
      </c>
      <c r="J201" s="16">
        <f t="shared" si="60"/>
        <v>2.0169516673688467E-3</v>
      </c>
      <c r="K201" s="16">
        <f t="shared" si="65"/>
        <v>1.0810765801573283E-4</v>
      </c>
      <c r="L201" s="16">
        <f t="shared" si="66"/>
        <v>319.67475722044082</v>
      </c>
      <c r="M201" s="16">
        <f t="shared" si="67"/>
        <v>0.33818015208871843</v>
      </c>
      <c r="Q201" s="1">
        <v>42.774999999999999</v>
      </c>
      <c r="R201" s="16">
        <f t="shared" si="68"/>
        <v>4277500</v>
      </c>
      <c r="S201" s="16">
        <f t="shared" si="61"/>
        <v>2.0169516673688467E-3</v>
      </c>
      <c r="T201" s="16">
        <f t="shared" si="69"/>
        <v>1.0810765801573283E-4</v>
      </c>
      <c r="U201" s="16">
        <f t="shared" si="70"/>
        <v>391.51693924162049</v>
      </c>
      <c r="V201" s="16">
        <f t="shared" si="71"/>
        <v>0.2761251102574015</v>
      </c>
      <c r="Z201" s="1">
        <v>48.414000000000001</v>
      </c>
      <c r="AA201" s="16">
        <f t="shared" si="72"/>
        <v>4841400</v>
      </c>
      <c r="AB201" s="16">
        <f t="shared" si="62"/>
        <v>2.0169516673688467E-3</v>
      </c>
      <c r="AC201" s="16">
        <f t="shared" si="73"/>
        <v>1.0810765801573283E-4</v>
      </c>
      <c r="AD201" s="16">
        <f t="shared" si="74"/>
        <v>453.83460748169938</v>
      </c>
      <c r="AE201" s="16">
        <f t="shared" si="75"/>
        <v>0.23820937459048272</v>
      </c>
      <c r="AI201" s="1">
        <v>50.884999999999998</v>
      </c>
      <c r="AJ201" s="16">
        <f t="shared" si="76"/>
        <v>5088500</v>
      </c>
      <c r="AK201" s="16">
        <f t="shared" si="63"/>
        <v>2.0169516673688467E-3</v>
      </c>
      <c r="AL201" s="16">
        <f t="shared" si="77"/>
        <v>1.0810765801573283E-4</v>
      </c>
      <c r="AM201" s="16">
        <f t="shared" si="78"/>
        <v>483.52118088482234</v>
      </c>
      <c r="AN201" s="16">
        <f t="shared" si="79"/>
        <v>0.22358412059198854</v>
      </c>
    </row>
    <row r="202" spans="6:40" x14ac:dyDescent="0.25">
      <c r="F202" s="1">
        <v>18</v>
      </c>
      <c r="H202" s="1">
        <v>31.762</v>
      </c>
      <c r="I202" s="16">
        <f t="shared" si="64"/>
        <v>3176200</v>
      </c>
      <c r="J202" s="16">
        <f t="shared" si="60"/>
        <v>2.2579774758189706E-3</v>
      </c>
      <c r="K202" s="16">
        <f t="shared" si="65"/>
        <v>1.1106548969210958E-4</v>
      </c>
      <c r="L202" s="16">
        <f t="shared" si="66"/>
        <v>326.91215811973291</v>
      </c>
      <c r="M202" s="16">
        <f t="shared" si="67"/>
        <v>0.3397410800837557</v>
      </c>
      <c r="Q202" s="1">
        <v>41.59</v>
      </c>
      <c r="R202" s="16">
        <f t="shared" si="68"/>
        <v>4159000.0000000005</v>
      </c>
      <c r="S202" s="16">
        <f t="shared" si="61"/>
        <v>2.2579774758189706E-3</v>
      </c>
      <c r="T202" s="16">
        <f t="shared" si="69"/>
        <v>1.1106548969210958E-4</v>
      </c>
      <c r="U202" s="16">
        <f t="shared" si="70"/>
        <v>399.32628286732944</v>
      </c>
      <c r="V202" s="16">
        <f t="shared" si="71"/>
        <v>0.27813218026775749</v>
      </c>
      <c r="Z202" s="1">
        <v>47.216000000000001</v>
      </c>
      <c r="AA202" s="16">
        <f t="shared" si="72"/>
        <v>4721600</v>
      </c>
      <c r="AB202" s="16">
        <f t="shared" si="62"/>
        <v>2.2579774758189706E-3</v>
      </c>
      <c r="AC202" s="16">
        <f t="shared" si="73"/>
        <v>1.1106548969210958E-4</v>
      </c>
      <c r="AD202" s="16">
        <f t="shared" si="74"/>
        <v>463.25155937445317</v>
      </c>
      <c r="AE202" s="16">
        <f t="shared" si="75"/>
        <v>0.23975200394810475</v>
      </c>
      <c r="AI202" s="1">
        <v>49.655999999999999</v>
      </c>
      <c r="AJ202" s="16">
        <f t="shared" si="76"/>
        <v>4965600</v>
      </c>
      <c r="AK202" s="16">
        <f t="shared" si="63"/>
        <v>2.2579774758189706E-3</v>
      </c>
      <c r="AL202" s="16">
        <f t="shared" si="77"/>
        <v>1.1106548969210958E-4</v>
      </c>
      <c r="AM202" s="16">
        <f t="shared" si="78"/>
        <v>493.77107160410122</v>
      </c>
      <c r="AN202" s="16">
        <f t="shared" si="79"/>
        <v>0.22493316453573114</v>
      </c>
    </row>
    <row r="203" spans="6:40" x14ac:dyDescent="0.25">
      <c r="F203" s="1">
        <v>19</v>
      </c>
      <c r="H203" s="1">
        <v>31.231000000000002</v>
      </c>
      <c r="I203" s="16">
        <f t="shared" si="64"/>
        <v>3123100</v>
      </c>
      <c r="J203" s="16">
        <f t="shared" si="60"/>
        <v>2.5120204392835238E-3</v>
      </c>
      <c r="K203" s="16">
        <f t="shared" si="65"/>
        <v>1.1418306589412685E-4</v>
      </c>
      <c r="L203" s="16">
        <f t="shared" si="66"/>
        <v>333.09899664241539</v>
      </c>
      <c r="M203" s="16">
        <f t="shared" si="67"/>
        <v>0.34279018263361311</v>
      </c>
      <c r="Q203" s="1">
        <v>40.360999999999997</v>
      </c>
      <c r="R203" s="16">
        <f t="shared" si="68"/>
        <v>4036099.9999999995</v>
      </c>
      <c r="S203" s="16">
        <f t="shared" si="61"/>
        <v>2.5120204392835238E-3</v>
      </c>
      <c r="T203" s="16">
        <f t="shared" si="69"/>
        <v>1.1418306589412685E-4</v>
      </c>
      <c r="U203" s="16">
        <f t="shared" si="70"/>
        <v>405.96882448699847</v>
      </c>
      <c r="V203" s="16">
        <f t="shared" si="71"/>
        <v>0.28126067571423496</v>
      </c>
      <c r="Z203" s="1">
        <v>45.856999999999999</v>
      </c>
      <c r="AA203" s="16">
        <f t="shared" si="72"/>
        <v>4585700</v>
      </c>
      <c r="AB203" s="16">
        <f t="shared" si="62"/>
        <v>2.5120204392835238E-3</v>
      </c>
      <c r="AC203" s="16">
        <f t="shared" si="73"/>
        <v>1.1418306589412685E-4</v>
      </c>
      <c r="AD203" s="16">
        <f t="shared" si="74"/>
        <v>471.2954692838843</v>
      </c>
      <c r="AE203" s="16">
        <f t="shared" si="75"/>
        <v>0.24227490679599301</v>
      </c>
      <c r="AI203" s="1">
        <v>48.338000000000001</v>
      </c>
      <c r="AJ203" s="16">
        <f t="shared" si="76"/>
        <v>4833800</v>
      </c>
      <c r="AK203" s="16">
        <f t="shared" si="63"/>
        <v>2.5120204392835238E-3</v>
      </c>
      <c r="AL203" s="16">
        <f t="shared" si="77"/>
        <v>1.1418306589412685E-4</v>
      </c>
      <c r="AM203" s="16">
        <f t="shared" si="78"/>
        <v>502.56461150032351</v>
      </c>
      <c r="AN203" s="16">
        <f t="shared" si="79"/>
        <v>0.22720076838130762</v>
      </c>
    </row>
    <row r="204" spans="6:40" x14ac:dyDescent="0.25">
      <c r="F204" s="1">
        <v>20</v>
      </c>
      <c r="H204" s="1">
        <v>30.599</v>
      </c>
      <c r="I204" s="16">
        <f t="shared" si="64"/>
        <v>3059900</v>
      </c>
      <c r="J204" s="16">
        <f t="shared" si="60"/>
        <v>2.7789565806689677E-3</v>
      </c>
      <c r="K204" s="16">
        <f t="shared" si="65"/>
        <v>1.1745886519394763E-4</v>
      </c>
      <c r="L204" s="16">
        <f t="shared" si="66"/>
        <v>338.3056722677037</v>
      </c>
      <c r="M204" s="16">
        <f t="shared" si="67"/>
        <v>0.34719744545400821</v>
      </c>
      <c r="Q204" s="1">
        <v>39.072000000000003</v>
      </c>
      <c r="R204" s="16">
        <f t="shared" si="68"/>
        <v>3907200.0000000005</v>
      </c>
      <c r="S204" s="16">
        <f t="shared" si="61"/>
        <v>2.7789565806689677E-3</v>
      </c>
      <c r="T204" s="16">
        <f t="shared" si="69"/>
        <v>1.1745886519394763E-4</v>
      </c>
      <c r="U204" s="16">
        <f t="shared" si="70"/>
        <v>411.52582543315674</v>
      </c>
      <c r="V204" s="16">
        <f t="shared" si="71"/>
        <v>0.28542282873818381</v>
      </c>
      <c r="Z204" s="1">
        <v>44.529000000000003</v>
      </c>
      <c r="AA204" s="16">
        <f t="shared" si="72"/>
        <v>4452900</v>
      </c>
      <c r="AB204" s="16">
        <f t="shared" si="62"/>
        <v>2.7789565806689677E-3</v>
      </c>
      <c r="AC204" s="16">
        <f t="shared" si="73"/>
        <v>1.1745886519394763E-4</v>
      </c>
      <c r="AD204" s="16">
        <f t="shared" si="74"/>
        <v>478.08947622264867</v>
      </c>
      <c r="AE204" s="16">
        <f t="shared" si="75"/>
        <v>0.24568385424833414</v>
      </c>
      <c r="AI204" s="1">
        <v>47.024999999999999</v>
      </c>
      <c r="AJ204" s="16">
        <f t="shared" si="76"/>
        <v>4702500</v>
      </c>
      <c r="AK204" s="16">
        <f t="shared" si="63"/>
        <v>2.7789565806689677E-3</v>
      </c>
      <c r="AL204" s="16">
        <f t="shared" si="77"/>
        <v>1.1745886519394763E-4</v>
      </c>
      <c r="AM204" s="16">
        <f t="shared" si="78"/>
        <v>510.00210716693789</v>
      </c>
      <c r="AN204" s="16">
        <f t="shared" si="79"/>
        <v>0.23031054880622301</v>
      </c>
    </row>
    <row r="205" spans="6:40" x14ac:dyDescent="0.25">
      <c r="F205" s="1">
        <v>21</v>
      </c>
      <c r="H205" s="1">
        <v>29.881</v>
      </c>
      <c r="I205" s="16">
        <f t="shared" si="64"/>
        <v>2988100</v>
      </c>
      <c r="J205" s="16">
        <f t="shared" si="60"/>
        <v>3.0586557564027984E-3</v>
      </c>
      <c r="K205" s="16">
        <f t="shared" si="65"/>
        <v>1.2089129048965279E-4</v>
      </c>
      <c r="L205" s="16">
        <f t="shared" si="66"/>
        <v>342.60120428605586</v>
      </c>
      <c r="M205" s="16">
        <f t="shared" si="67"/>
        <v>0.35286300508364316</v>
      </c>
      <c r="Q205" s="1">
        <v>37.816000000000003</v>
      </c>
      <c r="R205" s="16">
        <f t="shared" si="68"/>
        <v>3781600.0000000005</v>
      </c>
      <c r="S205" s="16">
        <f t="shared" si="61"/>
        <v>3.0586557564027984E-3</v>
      </c>
      <c r="T205" s="16">
        <f t="shared" si="69"/>
        <v>1.2089129048965279E-4</v>
      </c>
      <c r="U205" s="16">
        <f t="shared" si="70"/>
        <v>416.08723941123822</v>
      </c>
      <c r="V205" s="16">
        <f t="shared" si="71"/>
        <v>0.29054313384066638</v>
      </c>
      <c r="Z205" s="1">
        <v>43.08</v>
      </c>
      <c r="AA205" s="16">
        <f t="shared" si="72"/>
        <v>4308000</v>
      </c>
      <c r="AB205" s="16">
        <f t="shared" si="62"/>
        <v>3.0586557564027984E-3</v>
      </c>
      <c r="AC205" s="16">
        <f t="shared" si="73"/>
        <v>1.2089129048965279E-4</v>
      </c>
      <c r="AD205" s="16">
        <f t="shared" si="74"/>
        <v>483.69822304776517</v>
      </c>
      <c r="AE205" s="16">
        <f t="shared" si="75"/>
        <v>0.24993122721832861</v>
      </c>
      <c r="AI205" s="1">
        <v>45.664000000000001</v>
      </c>
      <c r="AJ205" s="16">
        <f t="shared" si="76"/>
        <v>4566400</v>
      </c>
      <c r="AK205" s="16">
        <f t="shared" si="63"/>
        <v>3.0586557564027984E-3</v>
      </c>
      <c r="AL205" s="16">
        <f t="shared" si="77"/>
        <v>1.2089129048965279E-4</v>
      </c>
      <c r="AM205" s="16">
        <f t="shared" si="78"/>
        <v>516.15611573815818</v>
      </c>
      <c r="AN205" s="16">
        <f t="shared" si="79"/>
        <v>0.23421458509072468</v>
      </c>
    </row>
    <row r="206" spans="6:40" x14ac:dyDescent="0.25">
      <c r="F206" s="1">
        <v>22</v>
      </c>
      <c r="H206" s="1">
        <v>29.093</v>
      </c>
      <c r="I206" s="16">
        <f t="shared" si="64"/>
        <v>2909300</v>
      </c>
      <c r="J206" s="16">
        <f t="shared" si="60"/>
        <v>3.3509817407061031E-3</v>
      </c>
      <c r="K206" s="16">
        <f t="shared" si="65"/>
        <v>1.2447867003942102E-4</v>
      </c>
      <c r="L206" s="16">
        <f t="shared" si="66"/>
        <v>346.05568309192597</v>
      </c>
      <c r="M206" s="16">
        <f t="shared" si="67"/>
        <v>0.35970705329048042</v>
      </c>
      <c r="Q206" s="1">
        <v>36.529000000000003</v>
      </c>
      <c r="R206" s="16">
        <f t="shared" si="68"/>
        <v>3652900.0000000005</v>
      </c>
      <c r="S206" s="16">
        <f t="shared" si="61"/>
        <v>3.3509817407061031E-3</v>
      </c>
      <c r="T206" s="16">
        <f t="shared" si="69"/>
        <v>1.2447867003942102E-4</v>
      </c>
      <c r="U206" s="16">
        <f t="shared" si="70"/>
        <v>419.71198547018372</v>
      </c>
      <c r="V206" s="16">
        <f t="shared" si="71"/>
        <v>0.29658116601071893</v>
      </c>
      <c r="Z206" s="1">
        <v>41.710999999999999</v>
      </c>
      <c r="AA206" s="16">
        <f t="shared" si="72"/>
        <v>4171100</v>
      </c>
      <c r="AB206" s="16">
        <f t="shared" si="62"/>
        <v>3.3509817407061031E-3</v>
      </c>
      <c r="AC206" s="16">
        <f t="shared" si="73"/>
        <v>1.2447867003942102E-4</v>
      </c>
      <c r="AD206" s="16">
        <f t="shared" si="74"/>
        <v>488.24143723879342</v>
      </c>
      <c r="AE206" s="16">
        <f t="shared" si="75"/>
        <v>0.25495310423342848</v>
      </c>
      <c r="AI206" s="1">
        <v>44.183</v>
      </c>
      <c r="AJ206" s="16">
        <f t="shared" si="76"/>
        <v>4418300</v>
      </c>
      <c r="AK206" s="16">
        <f t="shared" si="63"/>
        <v>3.3509817407061031E-3</v>
      </c>
      <c r="AL206" s="16">
        <f t="shared" si="77"/>
        <v>1.2447867003942102E-4</v>
      </c>
      <c r="AM206" s="16">
        <f t="shared" si="78"/>
        <v>521.11896587474871</v>
      </c>
      <c r="AN206" s="16">
        <f t="shared" si="79"/>
        <v>0.23886804777959195</v>
      </c>
    </row>
    <row r="207" spans="6:40" x14ac:dyDescent="0.25">
      <c r="F207" s="1">
        <v>23</v>
      </c>
      <c r="H207" s="1">
        <v>28.27</v>
      </c>
      <c r="I207" s="16">
        <f t="shared" si="64"/>
        <v>2827000</v>
      </c>
      <c r="J207" s="16">
        <f t="shared" si="60"/>
        <v>3.655792314114698E-3</v>
      </c>
      <c r="K207" s="16">
        <f t="shared" si="65"/>
        <v>1.2821925854784654E-4</v>
      </c>
      <c r="L207" s="16">
        <f t="shared" si="66"/>
        <v>348.73851087728963</v>
      </c>
      <c r="M207" s="16">
        <f t="shared" si="67"/>
        <v>0.36766590023366524</v>
      </c>
      <c r="Q207" s="1">
        <v>35.259</v>
      </c>
      <c r="R207" s="16">
        <f t="shared" si="68"/>
        <v>3525900</v>
      </c>
      <c r="S207" s="16">
        <f t="shared" si="61"/>
        <v>3.655792314114698E-3</v>
      </c>
      <c r="T207" s="16">
        <f t="shared" si="69"/>
        <v>1.2821925854784654E-4</v>
      </c>
      <c r="U207" s="16">
        <f t="shared" si="70"/>
        <v>422.48179731018183</v>
      </c>
      <c r="V207" s="16">
        <f t="shared" si="71"/>
        <v>0.30349061039832037</v>
      </c>
      <c r="Z207" s="1">
        <v>40.283000000000001</v>
      </c>
      <c r="AA207" s="16">
        <f t="shared" si="72"/>
        <v>4028300</v>
      </c>
      <c r="AB207" s="16">
        <f t="shared" si="62"/>
        <v>3.655792314114698E-3</v>
      </c>
      <c r="AC207" s="16">
        <f t="shared" si="73"/>
        <v>1.2821925854784654E-4</v>
      </c>
      <c r="AD207" s="16">
        <f t="shared" si="74"/>
        <v>491.76798852613524</v>
      </c>
      <c r="AE207" s="16">
        <f t="shared" si="75"/>
        <v>0.26073120158172369</v>
      </c>
      <c r="AI207" s="1">
        <v>42.698</v>
      </c>
      <c r="AJ207" s="16">
        <f t="shared" si="76"/>
        <v>4269800</v>
      </c>
      <c r="AK207" s="16">
        <f t="shared" si="63"/>
        <v>3.655792314114698E-3</v>
      </c>
      <c r="AL207" s="16">
        <f t="shared" si="77"/>
        <v>1.2821925854784654E-4</v>
      </c>
      <c r="AM207" s="16">
        <f t="shared" si="78"/>
        <v>525.01405800058046</v>
      </c>
      <c r="AN207" s="16">
        <f t="shared" si="79"/>
        <v>0.2442206196080654</v>
      </c>
    </row>
    <row r="208" spans="6:40" x14ac:dyDescent="0.25">
      <c r="F208" s="1">
        <v>24</v>
      </c>
      <c r="H208" s="1">
        <v>27.419</v>
      </c>
      <c r="I208" s="16">
        <f t="shared" si="64"/>
        <v>2741900</v>
      </c>
      <c r="J208" s="16">
        <f t="shared" si="60"/>
        <v>3.9729393562303213E-3</v>
      </c>
      <c r="K208" s="16">
        <f t="shared" si="65"/>
        <v>1.3211123830416755E-4</v>
      </c>
      <c r="L208" s="16">
        <f t="shared" si="66"/>
        <v>350.70930600528794</v>
      </c>
      <c r="M208" s="16">
        <f t="shared" si="67"/>
        <v>0.37669727048011553</v>
      </c>
      <c r="Q208" s="1">
        <v>34.012</v>
      </c>
      <c r="R208" s="16">
        <f t="shared" si="68"/>
        <v>3401200</v>
      </c>
      <c r="S208" s="16">
        <f t="shared" si="61"/>
        <v>3.9729393562303213E-3</v>
      </c>
      <c r="T208" s="16">
        <f t="shared" si="69"/>
        <v>1.3211123830416755E-4</v>
      </c>
      <c r="U208" s="16">
        <f t="shared" si="70"/>
        <v>424.46069567089324</v>
      </c>
      <c r="V208" s="16">
        <f t="shared" si="71"/>
        <v>0.31124492715481095</v>
      </c>
      <c r="Z208" s="1">
        <v>38.899000000000001</v>
      </c>
      <c r="AA208" s="16">
        <f t="shared" si="72"/>
        <v>3889900</v>
      </c>
      <c r="AB208" s="16">
        <f t="shared" si="62"/>
        <v>3.9729393562303213E-3</v>
      </c>
      <c r="AC208" s="16">
        <f t="shared" si="73"/>
        <v>1.3211123830416755E-4</v>
      </c>
      <c r="AD208" s="16">
        <f t="shared" si="74"/>
        <v>494.37793129861291</v>
      </c>
      <c r="AE208" s="16">
        <f t="shared" si="75"/>
        <v>0.26722721614442385</v>
      </c>
      <c r="AI208" s="1">
        <v>41.228000000000002</v>
      </c>
      <c r="AJ208" s="16">
        <f t="shared" si="76"/>
        <v>4122800</v>
      </c>
      <c r="AK208" s="16">
        <f t="shared" si="63"/>
        <v>3.9729393562303213E-3</v>
      </c>
      <c r="AL208" s="16">
        <f t="shared" si="77"/>
        <v>1.3211123830416755E-4</v>
      </c>
      <c r="AM208" s="16">
        <f t="shared" si="78"/>
        <v>527.92506150023326</v>
      </c>
      <c r="AN208" s="16">
        <f t="shared" si="79"/>
        <v>0.25024619579290269</v>
      </c>
    </row>
    <row r="209" spans="6:40" x14ac:dyDescent="0.25">
      <c r="F209" s="1">
        <v>25</v>
      </c>
      <c r="H209" s="1">
        <v>26.536000000000001</v>
      </c>
      <c r="I209" s="16">
        <f t="shared" si="64"/>
        <v>2653600</v>
      </c>
      <c r="J209" s="16">
        <f t="shared" si="60"/>
        <v>4.3022689426802929E-3</v>
      </c>
      <c r="K209" s="16">
        <f t="shared" si="65"/>
        <v>1.3615272037214017E-4</v>
      </c>
      <c r="L209" s="16">
        <f t="shared" si="66"/>
        <v>352.02684897025779</v>
      </c>
      <c r="M209" s="16">
        <f t="shared" si="67"/>
        <v>0.38676800014093105</v>
      </c>
      <c r="Q209" s="1">
        <v>32.734000000000002</v>
      </c>
      <c r="R209" s="16">
        <f t="shared" si="68"/>
        <v>3273400</v>
      </c>
      <c r="S209" s="16">
        <f t="shared" si="61"/>
        <v>4.3022689426802929E-3</v>
      </c>
      <c r="T209" s="16">
        <f t="shared" si="69"/>
        <v>1.3615272037214017E-4</v>
      </c>
      <c r="U209" s="16">
        <f t="shared" si="70"/>
        <v>425.70887447843654</v>
      </c>
      <c r="V209" s="16">
        <f t="shared" si="71"/>
        <v>0.31982589167056874</v>
      </c>
      <c r="Z209" s="1">
        <v>37.543999999999997</v>
      </c>
      <c r="AA209" s="16">
        <f t="shared" si="72"/>
        <v>3754399.9999999995</v>
      </c>
      <c r="AB209" s="16">
        <f t="shared" si="62"/>
        <v>4.3022689426802929E-3</v>
      </c>
      <c r="AC209" s="16">
        <f t="shared" si="73"/>
        <v>1.3615272037214017E-4</v>
      </c>
      <c r="AD209" s="16">
        <f t="shared" si="74"/>
        <v>496.13141927687053</v>
      </c>
      <c r="AE209" s="16">
        <f t="shared" si="75"/>
        <v>0.27442874021280023</v>
      </c>
      <c r="AI209" s="1">
        <v>39.723999999999997</v>
      </c>
      <c r="AJ209" s="16">
        <f t="shared" si="76"/>
        <v>3972399.9999999995</v>
      </c>
      <c r="AK209" s="16">
        <f t="shared" si="63"/>
        <v>4.3022689426802929E-3</v>
      </c>
      <c r="AL209" s="16">
        <f t="shared" si="77"/>
        <v>1.3615272037214017E-4</v>
      </c>
      <c r="AM209" s="16">
        <f t="shared" si="78"/>
        <v>529.92763887599529</v>
      </c>
      <c r="AN209" s="16">
        <f t="shared" si="79"/>
        <v>0.25692700358284265</v>
      </c>
    </row>
    <row r="210" spans="6:40" x14ac:dyDescent="0.25">
      <c r="F210" s="1">
        <v>26</v>
      </c>
      <c r="H210" s="1">
        <v>25.658999999999999</v>
      </c>
      <c r="I210" s="16">
        <f t="shared" si="64"/>
        <v>2565900</v>
      </c>
      <c r="J210" s="16">
        <f t="shared" si="60"/>
        <v>4.6436214462617122E-3</v>
      </c>
      <c r="K210" s="16">
        <f t="shared" si="65"/>
        <v>1.4034174583126469E-4</v>
      </c>
      <c r="L210" s="16">
        <f t="shared" si="66"/>
        <v>352.75320155681743</v>
      </c>
      <c r="M210" s="16">
        <f t="shared" si="67"/>
        <v>0.39784683799293613</v>
      </c>
      <c r="Q210" s="1">
        <v>31.527999999999999</v>
      </c>
      <c r="R210" s="16">
        <f t="shared" si="68"/>
        <v>3152800</v>
      </c>
      <c r="S210" s="16">
        <f t="shared" si="61"/>
        <v>4.6436214462617122E-3</v>
      </c>
      <c r="T210" s="16">
        <f t="shared" si="69"/>
        <v>1.4034174583126469E-4</v>
      </c>
      <c r="U210" s="16">
        <f t="shared" si="70"/>
        <v>426.30819909089331</v>
      </c>
      <c r="V210" s="16">
        <f t="shared" si="71"/>
        <v>0.32920254907258395</v>
      </c>
      <c r="Z210" s="1">
        <v>36.177</v>
      </c>
      <c r="AA210" s="16">
        <f t="shared" si="72"/>
        <v>3617700</v>
      </c>
      <c r="AB210" s="16">
        <f t="shared" si="62"/>
        <v>4.6436214462617122E-3</v>
      </c>
      <c r="AC210" s="16">
        <f t="shared" si="73"/>
        <v>1.4034174583126469E-4</v>
      </c>
      <c r="AD210" s="16">
        <f t="shared" si="74"/>
        <v>497.09212441167278</v>
      </c>
      <c r="AE210" s="16">
        <f t="shared" si="75"/>
        <v>0.28232542609152061</v>
      </c>
      <c r="AI210" s="1">
        <v>38.271000000000001</v>
      </c>
      <c r="AJ210" s="16">
        <f t="shared" si="76"/>
        <v>3827100</v>
      </c>
      <c r="AK210" s="16">
        <f t="shared" si="63"/>
        <v>4.6436214462617122E-3</v>
      </c>
      <c r="AL210" s="16">
        <f t="shared" si="77"/>
        <v>1.4034174583126469E-4</v>
      </c>
      <c r="AM210" s="16">
        <f t="shared" si="78"/>
        <v>531.11740621979845</v>
      </c>
      <c r="AN210" s="16">
        <f t="shared" si="79"/>
        <v>0.2642386489084213</v>
      </c>
    </row>
    <row r="211" spans="6:40" x14ac:dyDescent="0.25">
      <c r="F211" s="1">
        <v>27</v>
      </c>
      <c r="H211" s="1">
        <v>24.779</v>
      </c>
      <c r="I211" s="16">
        <f t="shared" si="64"/>
        <v>2477900</v>
      </c>
      <c r="J211" s="16">
        <f t="shared" si="60"/>
        <v>4.9968316422421546E-3</v>
      </c>
      <c r="K211" s="16">
        <f t="shared" si="65"/>
        <v>1.4467628706901924E-4</v>
      </c>
      <c r="L211" s="16">
        <f t="shared" si="66"/>
        <v>352.93505730358993</v>
      </c>
      <c r="M211" s="16">
        <f t="shared" si="67"/>
        <v>0.40992325379728622</v>
      </c>
      <c r="Q211" s="1">
        <v>30.315000000000001</v>
      </c>
      <c r="R211" s="16">
        <f t="shared" si="68"/>
        <v>3031500</v>
      </c>
      <c r="S211" s="16">
        <f t="shared" si="61"/>
        <v>4.9968316422421546E-3</v>
      </c>
      <c r="T211" s="16">
        <f t="shared" si="69"/>
        <v>1.4467628706901924E-4</v>
      </c>
      <c r="U211" s="16">
        <f t="shared" si="70"/>
        <v>426.29571846099191</v>
      </c>
      <c r="V211" s="16">
        <f t="shared" si="71"/>
        <v>0.33938010822939529</v>
      </c>
      <c r="Z211" s="1">
        <v>34.887</v>
      </c>
      <c r="AA211" s="16">
        <f t="shared" si="72"/>
        <v>3488700</v>
      </c>
      <c r="AB211" s="16">
        <f t="shared" si="62"/>
        <v>4.9968316422421546E-3</v>
      </c>
      <c r="AC211" s="16">
        <f t="shared" si="73"/>
        <v>1.4467628706901924E-4</v>
      </c>
      <c r="AD211" s="16">
        <f t="shared" si="74"/>
        <v>497.33992984749523</v>
      </c>
      <c r="AE211" s="16">
        <f t="shared" si="75"/>
        <v>0.29090020403827804</v>
      </c>
      <c r="AI211" s="1">
        <v>36.857999999999997</v>
      </c>
      <c r="AJ211" s="16">
        <f t="shared" si="76"/>
        <v>3685799.9999999995</v>
      </c>
      <c r="AK211" s="16">
        <f t="shared" si="63"/>
        <v>4.9968316422421546E-3</v>
      </c>
      <c r="AL211" s="16">
        <f t="shared" si="77"/>
        <v>1.4467628706901924E-4</v>
      </c>
      <c r="AM211" s="16">
        <f t="shared" si="78"/>
        <v>531.55335113025944</v>
      </c>
      <c r="AN211" s="16">
        <f t="shared" si="79"/>
        <v>0.27217641796705688</v>
      </c>
    </row>
    <row r="212" spans="6:40" x14ac:dyDescent="0.25">
      <c r="F212" s="1">
        <v>28</v>
      </c>
      <c r="H212" s="1">
        <v>23.922999999999998</v>
      </c>
      <c r="I212" s="16">
        <f t="shared" si="64"/>
        <v>2392300</v>
      </c>
      <c r="J212" s="16">
        <f t="shared" si="60"/>
        <v>5.3617288177860442E-3</v>
      </c>
      <c r="K212" s="16">
        <f t="shared" si="65"/>
        <v>1.4915424912372374E-4</v>
      </c>
      <c r="L212" s="16">
        <f t="shared" si="66"/>
        <v>352.6226274375843</v>
      </c>
      <c r="M212" s="16">
        <f t="shared" si="67"/>
        <v>0.42298547375586287</v>
      </c>
      <c r="Q212" s="1">
        <v>29.187000000000001</v>
      </c>
      <c r="R212" s="16">
        <f t="shared" si="68"/>
        <v>2918700</v>
      </c>
      <c r="S212" s="16">
        <f t="shared" si="61"/>
        <v>5.3617288177860442E-3</v>
      </c>
      <c r="T212" s="16">
        <f t="shared" si="69"/>
        <v>1.4915424912372374E-4</v>
      </c>
      <c r="U212" s="16">
        <f t="shared" si="70"/>
        <v>425.74029174557103</v>
      </c>
      <c r="V212" s="16">
        <f t="shared" si="71"/>
        <v>0.35034092853222504</v>
      </c>
      <c r="Z212" s="1">
        <v>33.593000000000004</v>
      </c>
      <c r="AA212" s="16">
        <f t="shared" si="72"/>
        <v>3359300.0000000005</v>
      </c>
      <c r="AB212" s="16">
        <f t="shared" si="62"/>
        <v>5.3617288177860442E-3</v>
      </c>
      <c r="AC212" s="16">
        <f t="shared" si="73"/>
        <v>1.4915424912372374E-4</v>
      </c>
      <c r="AD212" s="16">
        <f t="shared" si="74"/>
        <v>496.91372553316916</v>
      </c>
      <c r="AE212" s="16">
        <f t="shared" si="75"/>
        <v>0.30016125830230794</v>
      </c>
      <c r="AI212" s="1">
        <v>35.533999999999999</v>
      </c>
      <c r="AJ212" s="16">
        <f t="shared" si="76"/>
        <v>3553400</v>
      </c>
      <c r="AK212" s="16">
        <f t="shared" si="63"/>
        <v>5.3617288177860442E-3</v>
      </c>
      <c r="AL212" s="16">
        <f t="shared" si="77"/>
        <v>1.4915424912372374E-4</v>
      </c>
      <c r="AM212" s="16">
        <f t="shared" si="78"/>
        <v>531.2959803024936</v>
      </c>
      <c r="AN212" s="16">
        <f t="shared" si="79"/>
        <v>0.28073664144570171</v>
      </c>
    </row>
    <row r="213" spans="6:40" x14ac:dyDescent="0.25">
      <c r="F213" s="1">
        <v>29</v>
      </c>
      <c r="H213" s="1">
        <v>23.067</v>
      </c>
      <c r="I213" s="16">
        <f t="shared" si="64"/>
        <v>2306700</v>
      </c>
      <c r="J213" s="16">
        <f t="shared" si="60"/>
        <v>5.7381368854718352E-3</v>
      </c>
      <c r="K213" s="16">
        <f t="shared" si="65"/>
        <v>1.5377347107760502E-4</v>
      </c>
      <c r="L213" s="16">
        <f t="shared" si="66"/>
        <v>351.85307772845078</v>
      </c>
      <c r="M213" s="16">
        <f t="shared" si="67"/>
        <v>0.437038868809562</v>
      </c>
      <c r="Q213" s="1">
        <v>28.052</v>
      </c>
      <c r="R213" s="16">
        <f t="shared" si="68"/>
        <v>2805200</v>
      </c>
      <c r="S213" s="16">
        <f t="shared" si="61"/>
        <v>5.7381368854718352E-3</v>
      </c>
      <c r="T213" s="16">
        <f t="shared" si="69"/>
        <v>1.5377347107760502E-4</v>
      </c>
      <c r="U213" s="16">
        <f t="shared" si="70"/>
        <v>424.66677245144234</v>
      </c>
      <c r="V213" s="16">
        <f t="shared" si="71"/>
        <v>0.36210384483327557</v>
      </c>
      <c r="Z213" s="1">
        <v>32.353000000000002</v>
      </c>
      <c r="AA213" s="16">
        <f t="shared" si="72"/>
        <v>3235300</v>
      </c>
      <c r="AB213" s="16">
        <f t="shared" si="62"/>
        <v>5.7381368854718352E-3</v>
      </c>
      <c r="AC213" s="16">
        <f t="shared" si="73"/>
        <v>1.5377347107760502E-4</v>
      </c>
      <c r="AD213" s="16">
        <f t="shared" si="74"/>
        <v>495.88597544742839</v>
      </c>
      <c r="AE213" s="16">
        <f t="shared" si="75"/>
        <v>0.31009844740791098</v>
      </c>
      <c r="AI213" s="1">
        <v>34.244</v>
      </c>
      <c r="AJ213" s="16">
        <f t="shared" si="76"/>
        <v>3424400</v>
      </c>
      <c r="AK213" s="16">
        <f t="shared" si="63"/>
        <v>5.7381368854718352E-3</v>
      </c>
      <c r="AL213" s="16">
        <f t="shared" si="77"/>
        <v>1.5377347107760502E-4</v>
      </c>
      <c r="AM213" s="16">
        <f t="shared" si="78"/>
        <v>530.37952790164604</v>
      </c>
      <c r="AN213" s="16">
        <f t="shared" si="79"/>
        <v>0.28993100786899317</v>
      </c>
    </row>
    <row r="214" spans="6:40" x14ac:dyDescent="0.25">
      <c r="F214" s="1">
        <v>30</v>
      </c>
      <c r="H214" s="1">
        <v>22.225000000000001</v>
      </c>
      <c r="I214" s="16">
        <f t="shared" si="64"/>
        <v>2222500</v>
      </c>
      <c r="J214" s="16">
        <f t="shared" si="60"/>
        <v>6.1258745008609576E-3</v>
      </c>
      <c r="K214" s="16">
        <f t="shared" si="65"/>
        <v>1.5853172749958505E-4</v>
      </c>
      <c r="L214" s="16">
        <f t="shared" si="66"/>
        <v>350.67356913310675</v>
      </c>
      <c r="M214" s="16">
        <f t="shared" si="67"/>
        <v>0.45207777675257427</v>
      </c>
      <c r="Q214" s="1">
        <v>26.956</v>
      </c>
      <c r="R214" s="16">
        <f t="shared" si="68"/>
        <v>2695600</v>
      </c>
      <c r="S214" s="16">
        <f t="shared" si="61"/>
        <v>6.1258745008609576E-3</v>
      </c>
      <c r="T214" s="16">
        <f t="shared" si="69"/>
        <v>1.5853172749958505E-4</v>
      </c>
      <c r="U214" s="16">
        <f t="shared" si="70"/>
        <v>423.13967472074569</v>
      </c>
      <c r="V214" s="16">
        <f t="shared" si="71"/>
        <v>0.37465578618740797</v>
      </c>
      <c r="Z214" s="1">
        <v>31.134</v>
      </c>
      <c r="AA214" s="16">
        <f t="shared" si="72"/>
        <v>3113400</v>
      </c>
      <c r="AB214" s="16">
        <f t="shared" si="62"/>
        <v>6.1258745008609576E-3</v>
      </c>
      <c r="AC214" s="16">
        <f t="shared" si="73"/>
        <v>1.5853172749958505E-4</v>
      </c>
      <c r="AD214" s="16">
        <f t="shared" si="74"/>
        <v>494.3002831582557</v>
      </c>
      <c r="AE214" s="16">
        <f t="shared" si="75"/>
        <v>0.32071947538988033</v>
      </c>
      <c r="AI214" s="1">
        <v>32.993000000000002</v>
      </c>
      <c r="AJ214" s="16">
        <f t="shared" si="76"/>
        <v>3299300</v>
      </c>
      <c r="AK214" s="16">
        <f t="shared" si="63"/>
        <v>6.1258745008609576E-3</v>
      </c>
      <c r="AL214" s="16">
        <f t="shared" si="77"/>
        <v>1.5853172749958505E-4</v>
      </c>
      <c r="AM214" s="16">
        <f t="shared" si="78"/>
        <v>528.85948986851099</v>
      </c>
      <c r="AN214" s="16">
        <f t="shared" si="79"/>
        <v>0.29976152557837321</v>
      </c>
    </row>
    <row r="215" spans="6:40" x14ac:dyDescent="0.25">
      <c r="F215" s="1">
        <v>31</v>
      </c>
      <c r="H215" s="1">
        <v>21.416</v>
      </c>
      <c r="I215" s="16">
        <f t="shared" si="64"/>
        <v>2141600</v>
      </c>
      <c r="J215" s="16">
        <f t="shared" si="60"/>
        <v>6.524755184075518E-3</v>
      </c>
      <c r="K215" s="16">
        <f t="shared" si="65"/>
        <v>1.6342672993726373E-4</v>
      </c>
      <c r="L215" s="16">
        <f t="shared" si="66"/>
        <v>349.12374532020937</v>
      </c>
      <c r="M215" s="16">
        <f t="shared" si="67"/>
        <v>0.46810545581015117</v>
      </c>
      <c r="Q215" s="1">
        <v>25.902999999999999</v>
      </c>
      <c r="R215" s="16">
        <f t="shared" si="68"/>
        <v>2590300</v>
      </c>
      <c r="S215" s="16">
        <f t="shared" si="61"/>
        <v>6.524755184075518E-3</v>
      </c>
      <c r="T215" s="16">
        <f t="shared" si="69"/>
        <v>1.6342672993726373E-4</v>
      </c>
      <c r="U215" s="16">
        <f t="shared" si="70"/>
        <v>421.20005551379302</v>
      </c>
      <c r="V215" s="16">
        <f t="shared" si="71"/>
        <v>0.38800263152366088</v>
      </c>
      <c r="Z215" s="1">
        <v>29.965</v>
      </c>
      <c r="AA215" s="16">
        <f t="shared" si="72"/>
        <v>2996500</v>
      </c>
      <c r="AB215" s="16">
        <f t="shared" si="62"/>
        <v>6.524755184075518E-3</v>
      </c>
      <c r="AC215" s="16">
        <f t="shared" si="73"/>
        <v>1.6342672993726373E-4</v>
      </c>
      <c r="AD215" s="16">
        <f t="shared" si="74"/>
        <v>492.21315086019763</v>
      </c>
      <c r="AE215" s="16">
        <f t="shared" si="75"/>
        <v>0.33202430624142654</v>
      </c>
      <c r="AI215" s="1">
        <v>31.765999999999998</v>
      </c>
      <c r="AJ215" s="16">
        <f t="shared" si="76"/>
        <v>3176600</v>
      </c>
      <c r="AK215" s="16">
        <f t="shared" si="63"/>
        <v>6.524755184075518E-3</v>
      </c>
      <c r="AL215" s="16">
        <f t="shared" si="77"/>
        <v>1.6342672993726373E-4</v>
      </c>
      <c r="AM215" s="16">
        <f t="shared" si="78"/>
        <v>526.78624216804303</v>
      </c>
      <c r="AN215" s="16">
        <f t="shared" si="79"/>
        <v>0.310233481543983</v>
      </c>
    </row>
    <row r="216" spans="6:40" x14ac:dyDescent="0.25">
      <c r="F216" s="1">
        <v>32</v>
      </c>
      <c r="H216" s="1">
        <v>20.625</v>
      </c>
      <c r="I216" s="16">
        <f t="shared" si="64"/>
        <v>2062500</v>
      </c>
      <c r="J216" s="16">
        <f t="shared" si="60"/>
        <v>6.9345874453365887E-3</v>
      </c>
      <c r="K216" s="16">
        <f t="shared" si="65"/>
        <v>1.6845612845750542E-4</v>
      </c>
      <c r="L216" s="16">
        <f t="shared" si="66"/>
        <v>347.23216090525005</v>
      </c>
      <c r="M216" s="16">
        <f t="shared" si="67"/>
        <v>0.48513976360465177</v>
      </c>
      <c r="Q216" s="1">
        <v>24.91</v>
      </c>
      <c r="R216" s="16">
        <f t="shared" si="68"/>
        <v>2491000</v>
      </c>
      <c r="S216" s="16">
        <f t="shared" si="61"/>
        <v>6.9345874453365887E-3</v>
      </c>
      <c r="T216" s="16">
        <f t="shared" si="69"/>
        <v>1.6845612845750542E-4</v>
      </c>
      <c r="U216" s="16">
        <f t="shared" si="70"/>
        <v>418.88405280171906</v>
      </c>
      <c r="V216" s="16">
        <f t="shared" si="71"/>
        <v>0.40215455167314523</v>
      </c>
      <c r="Z216" s="1">
        <v>28.872</v>
      </c>
      <c r="AA216" s="16">
        <f t="shared" si="72"/>
        <v>2887200</v>
      </c>
      <c r="AB216" s="16">
        <f t="shared" si="62"/>
        <v>6.9345874453365887E-3</v>
      </c>
      <c r="AC216" s="16">
        <f t="shared" si="73"/>
        <v>1.6845612845750542E-4</v>
      </c>
      <c r="AD216" s="16">
        <f t="shared" si="74"/>
        <v>489.66418680927103</v>
      </c>
      <c r="AE216" s="16">
        <f t="shared" si="75"/>
        <v>0.34402378812955897</v>
      </c>
      <c r="AI216" s="1">
        <v>30.613</v>
      </c>
      <c r="AJ216" s="16">
        <f t="shared" si="76"/>
        <v>3061300</v>
      </c>
      <c r="AK216" s="16">
        <f t="shared" si="63"/>
        <v>6.9345874453365887E-3</v>
      </c>
      <c r="AL216" s="16">
        <f t="shared" si="77"/>
        <v>1.6845612845750542E-4</v>
      </c>
      <c r="AM216" s="16">
        <f t="shared" si="78"/>
        <v>524.21501264822803</v>
      </c>
      <c r="AN216" s="16">
        <f t="shared" si="79"/>
        <v>0.32134930208598794</v>
      </c>
    </row>
    <row r="217" spans="6:40" x14ac:dyDescent="0.25">
      <c r="F217" s="1">
        <v>33</v>
      </c>
      <c r="H217" s="1">
        <v>19.856999999999999</v>
      </c>
      <c r="I217" s="16">
        <f t="shared" si="64"/>
        <v>1985700</v>
      </c>
      <c r="J217" s="16">
        <f t="shared" si="60"/>
        <v>7.3551749144109557E-3</v>
      </c>
      <c r="K217" s="16">
        <f t="shared" si="65"/>
        <v>1.7361751323498962E-4</v>
      </c>
      <c r="L217" s="16">
        <f t="shared" si="66"/>
        <v>345.03300882371229</v>
      </c>
      <c r="M217" s="16">
        <f t="shared" si="67"/>
        <v>0.50319102461207121</v>
      </c>
      <c r="Q217" s="1">
        <v>23.945</v>
      </c>
      <c r="R217" s="16">
        <f t="shared" si="68"/>
        <v>2394500</v>
      </c>
      <c r="S217" s="16">
        <f t="shared" si="61"/>
        <v>7.3551749144109557E-3</v>
      </c>
      <c r="T217" s="16">
        <f t="shared" si="69"/>
        <v>1.7361751323498962E-4</v>
      </c>
      <c r="U217" s="16">
        <f t="shared" si="70"/>
        <v>416.2157589730312</v>
      </c>
      <c r="V217" s="16">
        <f t="shared" si="71"/>
        <v>0.41713344459463197</v>
      </c>
      <c r="Z217" s="1">
        <v>27.777999999999999</v>
      </c>
      <c r="AA217" s="16">
        <f t="shared" si="72"/>
        <v>2777800</v>
      </c>
      <c r="AB217" s="16">
        <f t="shared" si="62"/>
        <v>7.3551749144109557E-3</v>
      </c>
      <c r="AC217" s="16">
        <f t="shared" si="73"/>
        <v>1.7361751323498962E-4</v>
      </c>
      <c r="AD217" s="16">
        <f t="shared" si="74"/>
        <v>486.67577177896783</v>
      </c>
      <c r="AE217" s="16">
        <f t="shared" si="75"/>
        <v>0.35674164053895208</v>
      </c>
      <c r="AI217" s="1">
        <v>29.484000000000002</v>
      </c>
      <c r="AJ217" s="16">
        <f t="shared" si="76"/>
        <v>2948400</v>
      </c>
      <c r="AK217" s="16">
        <f t="shared" si="63"/>
        <v>7.3551749144109557E-3</v>
      </c>
      <c r="AL217" s="16">
        <f t="shared" si="77"/>
        <v>1.7361751323498962E-4</v>
      </c>
      <c r="AM217" s="16">
        <f t="shared" si="78"/>
        <v>521.17245903264779</v>
      </c>
      <c r="AN217" s="16">
        <f t="shared" si="79"/>
        <v>0.33312871819290379</v>
      </c>
    </row>
    <row r="218" spans="6:40" x14ac:dyDescent="0.25">
      <c r="F218" s="1">
        <v>34</v>
      </c>
      <c r="H218" s="1">
        <v>19.114999999999998</v>
      </c>
      <c r="I218" s="16">
        <f t="shared" si="64"/>
        <v>1911499.9999999998</v>
      </c>
      <c r="J218" s="16">
        <f t="shared" si="60"/>
        <v>7.7863164739078545E-3</v>
      </c>
      <c r="K218" s="16">
        <f t="shared" si="65"/>
        <v>1.7890841618800802E-4</v>
      </c>
      <c r="L218" s="16">
        <f t="shared" si="66"/>
        <v>342.556256701964</v>
      </c>
      <c r="M218" s="16">
        <f t="shared" si="67"/>
        <v>0.52227455399731515</v>
      </c>
      <c r="Q218" s="1">
        <v>23.016999999999999</v>
      </c>
      <c r="R218" s="16">
        <f t="shared" si="68"/>
        <v>2301700</v>
      </c>
      <c r="S218" s="16">
        <f t="shared" si="61"/>
        <v>7.7863164739078545E-3</v>
      </c>
      <c r="T218" s="16">
        <f t="shared" si="69"/>
        <v>1.7890841618800802E-4</v>
      </c>
      <c r="U218" s="16">
        <f t="shared" si="70"/>
        <v>413.23271618871837</v>
      </c>
      <c r="V218" s="16">
        <f t="shared" si="71"/>
        <v>0.43294833438672542</v>
      </c>
      <c r="Z218" s="1">
        <v>26.739000000000001</v>
      </c>
      <c r="AA218" s="16">
        <f t="shared" si="72"/>
        <v>2673900</v>
      </c>
      <c r="AB218" s="16">
        <f t="shared" si="62"/>
        <v>7.7863164739078545E-3</v>
      </c>
      <c r="AC218" s="16">
        <f t="shared" si="73"/>
        <v>1.7890841618800802E-4</v>
      </c>
      <c r="AD218" s="16">
        <f t="shared" si="74"/>
        <v>483.3072473773525</v>
      </c>
      <c r="AE218" s="16">
        <f t="shared" si="75"/>
        <v>0.37017532254864255</v>
      </c>
      <c r="AI218" s="1">
        <v>28.364999999999998</v>
      </c>
      <c r="AJ218" s="16">
        <f t="shared" si="76"/>
        <v>2836500</v>
      </c>
      <c r="AK218" s="16">
        <f t="shared" si="63"/>
        <v>7.7863164739078545E-3</v>
      </c>
      <c r="AL218" s="16">
        <f t="shared" si="77"/>
        <v>1.7890841618800802E-4</v>
      </c>
      <c r="AM218" s="16">
        <f t="shared" si="78"/>
        <v>517.70763924130017</v>
      </c>
      <c r="AN218" s="16">
        <f t="shared" si="79"/>
        <v>0.34557808814681212</v>
      </c>
    </row>
    <row r="219" spans="6:40" x14ac:dyDescent="0.25">
      <c r="F219" s="1">
        <v>35</v>
      </c>
      <c r="H219" s="1">
        <v>18.402000000000001</v>
      </c>
      <c r="I219" s="16">
        <f t="shared" si="64"/>
        <v>1840200</v>
      </c>
      <c r="J219" s="16">
        <f t="shared" si="60"/>
        <v>8.227806396362905E-3</v>
      </c>
      <c r="K219" s="16">
        <f t="shared" si="65"/>
        <v>1.8432631266073737E-4</v>
      </c>
      <c r="L219" s="16">
        <f t="shared" si="66"/>
        <v>339.82843041225419</v>
      </c>
      <c r="M219" s="16">
        <f t="shared" si="67"/>
        <v>0.54240992266929111</v>
      </c>
      <c r="Q219" s="1">
        <v>22.143999999999998</v>
      </c>
      <c r="R219" s="16">
        <f t="shared" si="68"/>
        <v>2214400</v>
      </c>
      <c r="S219" s="16">
        <f t="shared" si="61"/>
        <v>8.227806396362905E-3</v>
      </c>
      <c r="T219" s="16">
        <f t="shared" si="69"/>
        <v>1.8432631266073737E-4</v>
      </c>
      <c r="U219" s="16">
        <f t="shared" si="70"/>
        <v>409.96526120621581</v>
      </c>
      <c r="V219" s="16">
        <f t="shared" si="71"/>
        <v>0.44961446762197677</v>
      </c>
      <c r="Z219" s="1">
        <v>25.745999999999999</v>
      </c>
      <c r="AA219" s="16">
        <f t="shared" si="72"/>
        <v>2574600</v>
      </c>
      <c r="AB219" s="16">
        <f t="shared" si="62"/>
        <v>8.227806396362905E-3</v>
      </c>
      <c r="AC219" s="16">
        <f t="shared" si="73"/>
        <v>1.8432631266073737E-4</v>
      </c>
      <c r="AD219" s="16">
        <f t="shared" si="74"/>
        <v>479.58610289352083</v>
      </c>
      <c r="AE219" s="16">
        <f t="shared" si="75"/>
        <v>0.38434456617618473</v>
      </c>
      <c r="AI219" s="1">
        <v>27.297000000000001</v>
      </c>
      <c r="AJ219" s="16">
        <f t="shared" si="76"/>
        <v>2729700</v>
      </c>
      <c r="AK219" s="16">
        <f t="shared" si="63"/>
        <v>8.227806396362905E-3</v>
      </c>
      <c r="AL219" s="16">
        <f t="shared" si="77"/>
        <v>1.8432631266073737E-4</v>
      </c>
      <c r="AM219" s="16">
        <f t="shared" si="78"/>
        <v>513.87526943555088</v>
      </c>
      <c r="AN219" s="16">
        <f t="shared" si="79"/>
        <v>0.35869854734049461</v>
      </c>
    </row>
    <row r="220" spans="6:40" x14ac:dyDescent="0.25">
      <c r="F220" s="1">
        <v>36</v>
      </c>
      <c r="H220" s="1">
        <v>17.709</v>
      </c>
      <c r="I220" s="16">
        <f t="shared" si="64"/>
        <v>1770900</v>
      </c>
      <c r="J220" s="16">
        <f t="shared" si="60"/>
        <v>8.6794344850401935E-3</v>
      </c>
      <c r="K220" s="16">
        <f t="shared" si="65"/>
        <v>1.8986862315114114E-4</v>
      </c>
      <c r="L220" s="16">
        <f t="shared" si="66"/>
        <v>336.87243409075063</v>
      </c>
      <c r="M220" s="16">
        <f t="shared" si="67"/>
        <v>0.56362172720844272</v>
      </c>
      <c r="Q220" s="1">
        <v>21.298999999999999</v>
      </c>
      <c r="R220" s="16">
        <f t="shared" si="68"/>
        <v>2129900</v>
      </c>
      <c r="S220" s="16">
        <f t="shared" si="61"/>
        <v>8.6794344850401935E-3</v>
      </c>
      <c r="T220" s="16">
        <f t="shared" si="69"/>
        <v>1.8986862315114114E-4</v>
      </c>
      <c r="U220" s="16">
        <f t="shared" si="70"/>
        <v>406.43088147620892</v>
      </c>
      <c r="V220" s="16">
        <f t="shared" si="71"/>
        <v>0.46716091666438836</v>
      </c>
      <c r="Z220" s="1">
        <v>24.741</v>
      </c>
      <c r="AA220" s="16">
        <f t="shared" si="72"/>
        <v>2474100</v>
      </c>
      <c r="AB220" s="16">
        <f t="shared" si="62"/>
        <v>8.6794344850401935E-3</v>
      </c>
      <c r="AC220" s="16">
        <f t="shared" si="73"/>
        <v>1.8986862315114114E-4</v>
      </c>
      <c r="AD220" s="16">
        <f t="shared" si="74"/>
        <v>475.5412991898117</v>
      </c>
      <c r="AE220" s="16">
        <f t="shared" si="75"/>
        <v>0.39926841995558271</v>
      </c>
      <c r="AI220" s="1">
        <v>26.266999999999999</v>
      </c>
      <c r="AJ220" s="16">
        <f t="shared" si="76"/>
        <v>2626700</v>
      </c>
      <c r="AK220" s="16">
        <f t="shared" si="63"/>
        <v>8.6794344850401935E-3</v>
      </c>
      <c r="AL220" s="16">
        <f t="shared" si="77"/>
        <v>1.8986862315114114E-4</v>
      </c>
      <c r="AM220" s="16">
        <f t="shared" si="78"/>
        <v>509.70540249867844</v>
      </c>
      <c r="AN220" s="16">
        <f t="shared" si="79"/>
        <v>0.37250659345646908</v>
      </c>
    </row>
    <row r="221" spans="6:40" x14ac:dyDescent="0.25">
      <c r="F221" s="1">
        <v>37</v>
      </c>
      <c r="H221" s="1">
        <v>17.053999999999998</v>
      </c>
      <c r="I221" s="16">
        <f t="shared" si="64"/>
        <v>1705399.9999999998</v>
      </c>
      <c r="J221" s="16">
        <f t="shared" si="60"/>
        <v>9.1409862183772402E-3</v>
      </c>
      <c r="K221" s="16">
        <f t="shared" si="65"/>
        <v>1.955327150835759E-4</v>
      </c>
      <c r="L221" s="16">
        <f t="shared" si="66"/>
        <v>333.71432594284158</v>
      </c>
      <c r="M221" s="16">
        <f t="shared" si="67"/>
        <v>0.5859284420323827</v>
      </c>
      <c r="Q221" s="1">
        <v>20.51</v>
      </c>
      <c r="R221" s="16">
        <f t="shared" si="68"/>
        <v>2051000.0000000002</v>
      </c>
      <c r="S221" s="16">
        <f t="shared" si="61"/>
        <v>9.1409862183772402E-3</v>
      </c>
      <c r="T221" s="16">
        <f t="shared" si="69"/>
        <v>1.955327150835759E-4</v>
      </c>
      <c r="U221" s="16">
        <f t="shared" si="70"/>
        <v>402.65919838124609</v>
      </c>
      <c r="V221" s="16">
        <f t="shared" si="71"/>
        <v>0.48560349762193056</v>
      </c>
      <c r="Z221" s="1">
        <v>23.818999999999999</v>
      </c>
      <c r="AA221" s="16">
        <f t="shared" si="72"/>
        <v>2381900</v>
      </c>
      <c r="AB221" s="16">
        <f t="shared" si="62"/>
        <v>9.1409862183772402E-3</v>
      </c>
      <c r="AC221" s="16">
        <f t="shared" si="73"/>
        <v>1.955327150835759E-4</v>
      </c>
      <c r="AD221" s="16">
        <f t="shared" si="74"/>
        <v>471.23221173212966</v>
      </c>
      <c r="AE221" s="16">
        <f t="shared" si="75"/>
        <v>0.41493919603850388</v>
      </c>
      <c r="AI221" s="1">
        <v>25.295999999999999</v>
      </c>
      <c r="AJ221" s="16">
        <f t="shared" si="76"/>
        <v>2529600</v>
      </c>
      <c r="AK221" s="16">
        <f t="shared" si="63"/>
        <v>9.1409862183772402E-3</v>
      </c>
      <c r="AL221" s="16">
        <f t="shared" si="77"/>
        <v>1.955327150835759E-4</v>
      </c>
      <c r="AM221" s="16">
        <f t="shared" si="78"/>
        <v>505.23216136578822</v>
      </c>
      <c r="AN221" s="16">
        <f t="shared" si="79"/>
        <v>0.38701557429557648</v>
      </c>
    </row>
    <row r="222" spans="6:40" x14ac:dyDescent="0.25">
      <c r="F222" s="1">
        <v>38</v>
      </c>
      <c r="H222" s="1">
        <v>16.422999999999998</v>
      </c>
      <c r="I222" s="16">
        <f t="shared" si="64"/>
        <v>1642299.9999999998</v>
      </c>
      <c r="J222" s="16">
        <f t="shared" si="60"/>
        <v>9.6122428979923125E-3</v>
      </c>
      <c r="K222" s="16">
        <f t="shared" si="65"/>
        <v>2.0131590462511433E-4</v>
      </c>
      <c r="L222" s="16">
        <f t="shared" si="66"/>
        <v>330.36794002104585</v>
      </c>
      <c r="M222" s="16">
        <f t="shared" si="67"/>
        <v>0.60936876808412355</v>
      </c>
      <c r="Q222" s="1">
        <v>19.75</v>
      </c>
      <c r="R222" s="16">
        <f t="shared" si="68"/>
        <v>1975000</v>
      </c>
      <c r="S222" s="16">
        <f t="shared" si="61"/>
        <v>9.6122428979923125E-3</v>
      </c>
      <c r="T222" s="16">
        <f t="shared" si="69"/>
        <v>2.0131590462511433E-4</v>
      </c>
      <c r="U222" s="16">
        <f t="shared" si="70"/>
        <v>398.66117619188572</v>
      </c>
      <c r="V222" s="16">
        <f t="shared" si="71"/>
        <v>0.50497995954393082</v>
      </c>
      <c r="Z222" s="1">
        <v>22.914999999999999</v>
      </c>
      <c r="AA222" s="16">
        <f t="shared" si="72"/>
        <v>2291500</v>
      </c>
      <c r="AB222" s="16">
        <f t="shared" si="62"/>
        <v>9.6122428979923125E-3</v>
      </c>
      <c r="AC222" s="16">
        <f t="shared" si="73"/>
        <v>2.0131590462511433E-4</v>
      </c>
      <c r="AD222" s="16">
        <f t="shared" si="74"/>
        <v>466.66179448832389</v>
      </c>
      <c r="AE222" s="16">
        <f t="shared" si="75"/>
        <v>0.43139572813293875</v>
      </c>
      <c r="AI222" s="1">
        <v>24.367000000000001</v>
      </c>
      <c r="AJ222" s="16">
        <f t="shared" si="76"/>
        <v>2436700</v>
      </c>
      <c r="AK222" s="16">
        <f t="shared" si="63"/>
        <v>9.6122428979923125E-3</v>
      </c>
      <c r="AL222" s="16">
        <f t="shared" si="77"/>
        <v>2.0131590462511433E-4</v>
      </c>
      <c r="AM222" s="16">
        <f t="shared" si="78"/>
        <v>500.47449782190643</v>
      </c>
      <c r="AN222" s="16">
        <f t="shared" si="79"/>
        <v>0.40225007568068427</v>
      </c>
    </row>
    <row r="223" spans="6:40" x14ac:dyDescent="0.25">
      <c r="F223" s="1">
        <v>39</v>
      </c>
      <c r="H223" s="1">
        <v>15.817</v>
      </c>
      <c r="I223" s="16">
        <f t="shared" si="64"/>
        <v>1581700</v>
      </c>
      <c r="J223" s="16">
        <f t="shared" si="60"/>
        <v>1.0092981800165921E-2</v>
      </c>
      <c r="K223" s="16">
        <f t="shared" si="65"/>
        <v>2.072154585445027E-4</v>
      </c>
      <c r="L223" s="16">
        <f t="shared" si="66"/>
        <v>326.85311222028196</v>
      </c>
      <c r="M223" s="16">
        <f t="shared" si="67"/>
        <v>0.63397119622605969</v>
      </c>
      <c r="Q223" s="1">
        <v>19.036999999999999</v>
      </c>
      <c r="R223" s="16">
        <f t="shared" si="68"/>
        <v>1903700</v>
      </c>
      <c r="S223" s="16">
        <f t="shared" si="61"/>
        <v>1.0092981800165921E-2</v>
      </c>
      <c r="T223" s="16">
        <f t="shared" si="69"/>
        <v>2.072154585445027E-4</v>
      </c>
      <c r="U223" s="16">
        <f t="shared" si="70"/>
        <v>394.46062183967058</v>
      </c>
      <c r="V223" s="16">
        <f t="shared" si="71"/>
        <v>0.52531342058454167</v>
      </c>
      <c r="Z223" s="1">
        <v>22.056000000000001</v>
      </c>
      <c r="AA223" s="16">
        <f t="shared" si="72"/>
        <v>2205600</v>
      </c>
      <c r="AB223" s="16">
        <f t="shared" si="62"/>
        <v>1.0092981800165921E-2</v>
      </c>
      <c r="AC223" s="16">
        <f t="shared" si="73"/>
        <v>2.072154585445027E-4</v>
      </c>
      <c r="AD223" s="16">
        <f t="shared" si="74"/>
        <v>461.86729266428472</v>
      </c>
      <c r="AE223" s="16">
        <f t="shared" si="75"/>
        <v>0.44864718033870482</v>
      </c>
      <c r="AI223" s="1">
        <v>23.501000000000001</v>
      </c>
      <c r="AJ223" s="16">
        <f t="shared" si="76"/>
        <v>2350100</v>
      </c>
      <c r="AK223" s="16">
        <f t="shared" si="63"/>
        <v>1.0092981800165921E-2</v>
      </c>
      <c r="AL223" s="16">
        <f t="shared" si="77"/>
        <v>2.072154585445027E-4</v>
      </c>
      <c r="AM223" s="16">
        <f t="shared" si="78"/>
        <v>495.45788174718996</v>
      </c>
      <c r="AN223" s="16">
        <f t="shared" si="79"/>
        <v>0.41823021931506077</v>
      </c>
    </row>
    <row r="224" spans="6:40" x14ac:dyDescent="0.25">
      <c r="F224" s="1">
        <v>40</v>
      </c>
      <c r="H224" s="1">
        <v>15.247</v>
      </c>
      <c r="I224" s="16">
        <f t="shared" si="64"/>
        <v>1524700</v>
      </c>
      <c r="J224" s="16">
        <f t="shared" si="60"/>
        <v>1.0582976330702506E-2</v>
      </c>
      <c r="K224" s="16">
        <f t="shared" si="65"/>
        <v>2.1322859611260002E-4</v>
      </c>
      <c r="L224" s="16">
        <f t="shared" si="66"/>
        <v>323.18733017571151</v>
      </c>
      <c r="M224" s="16">
        <f t="shared" si="67"/>
        <v>0.65976780710020788</v>
      </c>
      <c r="Q224" s="1">
        <v>18.353999999999999</v>
      </c>
      <c r="R224" s="16">
        <f t="shared" si="68"/>
        <v>1835400</v>
      </c>
      <c r="S224" s="16">
        <f t="shared" si="61"/>
        <v>1.0582976330702506E-2</v>
      </c>
      <c r="T224" s="16">
        <f t="shared" si="69"/>
        <v>2.1322859611260002E-4</v>
      </c>
      <c r="U224" s="16">
        <f t="shared" si="70"/>
        <v>390.06822387967622</v>
      </c>
      <c r="V224" s="16">
        <f t="shared" si="71"/>
        <v>0.5466443638802384</v>
      </c>
      <c r="Z224" s="1">
        <v>21.268000000000001</v>
      </c>
      <c r="AA224" s="16">
        <f t="shared" si="72"/>
        <v>2126800</v>
      </c>
      <c r="AB224" s="16">
        <f t="shared" si="62"/>
        <v>1.0582976330702506E-2</v>
      </c>
      <c r="AC224" s="16">
        <f t="shared" si="73"/>
        <v>2.1322859611260002E-4</v>
      </c>
      <c r="AD224" s="16">
        <f t="shared" si="74"/>
        <v>456.8676697810659</v>
      </c>
      <c r="AE224" s="16">
        <f t="shared" si="75"/>
        <v>0.46671850563376616</v>
      </c>
      <c r="AI224" s="1">
        <v>22.675999999999998</v>
      </c>
      <c r="AJ224" s="16">
        <f t="shared" si="76"/>
        <v>2267600</v>
      </c>
      <c r="AK224" s="16">
        <f t="shared" si="63"/>
        <v>1.0582976330702506E-2</v>
      </c>
      <c r="AL224" s="16">
        <f t="shared" si="77"/>
        <v>2.1322859611260002E-4</v>
      </c>
      <c r="AM224" s="16">
        <f t="shared" si="78"/>
        <v>490.19206882411618</v>
      </c>
      <c r="AN224" s="16">
        <f t="shared" si="79"/>
        <v>0.43498989411252126</v>
      </c>
    </row>
    <row r="225" spans="6:40" x14ac:dyDescent="0.25">
      <c r="F225" s="1">
        <v>41</v>
      </c>
      <c r="H225" s="1">
        <v>14.696999999999999</v>
      </c>
      <c r="I225" s="16">
        <f t="shared" si="64"/>
        <v>1469700</v>
      </c>
      <c r="J225" s="16">
        <f t="shared" si="60"/>
        <v>1.1081996183070947E-2</v>
      </c>
      <c r="K225" s="16">
        <f t="shared" si="65"/>
        <v>2.1935249104305379E-4</v>
      </c>
      <c r="L225" s="16">
        <f t="shared" si="66"/>
        <v>319.37947265571478</v>
      </c>
      <c r="M225" s="16">
        <f t="shared" si="67"/>
        <v>0.68680835752869995</v>
      </c>
      <c r="Q225" s="1">
        <v>17.696999999999999</v>
      </c>
      <c r="R225" s="16">
        <f t="shared" si="68"/>
        <v>1769700</v>
      </c>
      <c r="S225" s="16">
        <f t="shared" si="61"/>
        <v>1.1081996183070947E-2</v>
      </c>
      <c r="T225" s="16">
        <f t="shared" si="69"/>
        <v>2.1935249104305379E-4</v>
      </c>
      <c r="U225" s="16">
        <f t="shared" si="70"/>
        <v>385.50242329504476</v>
      </c>
      <c r="V225" s="16">
        <f t="shared" si="71"/>
        <v>0.56900418204419967</v>
      </c>
      <c r="Z225" s="1">
        <v>20.484000000000002</v>
      </c>
      <c r="AA225" s="16">
        <f t="shared" si="72"/>
        <v>2048400.0000000002</v>
      </c>
      <c r="AB225" s="16">
        <f t="shared" si="62"/>
        <v>1.1081996183070947E-2</v>
      </c>
      <c r="AC225" s="16">
        <f t="shared" si="73"/>
        <v>2.1935249104305379E-4</v>
      </c>
      <c r="AD225" s="16">
        <f t="shared" si="74"/>
        <v>451.66276462894774</v>
      </c>
      <c r="AE225" s="16">
        <f t="shared" si="75"/>
        <v>0.48565546735573245</v>
      </c>
      <c r="AI225" s="1">
        <v>21.875</v>
      </c>
      <c r="AJ225" s="16">
        <f t="shared" si="76"/>
        <v>2187500</v>
      </c>
      <c r="AK225" s="16">
        <f t="shared" si="63"/>
        <v>1.1081996183070947E-2</v>
      </c>
      <c r="AL225" s="16">
        <f t="shared" si="77"/>
        <v>2.1935249104305379E-4</v>
      </c>
      <c r="AM225" s="16">
        <f t="shared" si="78"/>
        <v>484.69682010592595</v>
      </c>
      <c r="AN225" s="16">
        <f t="shared" si="79"/>
        <v>0.4525560761779216</v>
      </c>
    </row>
    <row r="226" spans="6:40" x14ac:dyDescent="0.25">
      <c r="F226" s="1">
        <v>42</v>
      </c>
      <c r="H226" s="1">
        <v>14.167</v>
      </c>
      <c r="I226" s="16">
        <f t="shared" si="64"/>
        <v>1416700</v>
      </c>
      <c r="J226" s="16">
        <f t="shared" si="60"/>
        <v>1.1589807499715457E-2</v>
      </c>
      <c r="K226" s="16">
        <f t="shared" si="65"/>
        <v>2.2558427347188251E-4</v>
      </c>
      <c r="L226" s="16">
        <f t="shared" si="66"/>
        <v>315.44637296595494</v>
      </c>
      <c r="M226" s="16">
        <f t="shared" si="67"/>
        <v>0.71512717471070453</v>
      </c>
      <c r="Q226" s="1">
        <v>17.062000000000001</v>
      </c>
      <c r="R226" s="16">
        <f t="shared" si="68"/>
        <v>1706200.0000000002</v>
      </c>
      <c r="S226" s="16">
        <f t="shared" si="61"/>
        <v>1.1589807499715457E-2</v>
      </c>
      <c r="T226" s="16">
        <f t="shared" si="69"/>
        <v>2.2558427347188251E-4</v>
      </c>
      <c r="U226" s="16">
        <f t="shared" si="70"/>
        <v>380.78215518350993</v>
      </c>
      <c r="V226" s="16">
        <f t="shared" si="71"/>
        <v>0.59242343791863594</v>
      </c>
      <c r="Z226" s="1">
        <v>19.736000000000001</v>
      </c>
      <c r="AA226" s="16">
        <f t="shared" si="72"/>
        <v>1973600</v>
      </c>
      <c r="AB226" s="16">
        <f t="shared" si="62"/>
        <v>1.1589807499715457E-2</v>
      </c>
      <c r="AC226" s="16">
        <f t="shared" si="73"/>
        <v>2.2558427347188251E-4</v>
      </c>
      <c r="AD226" s="16">
        <f t="shared" si="74"/>
        <v>446.29093090818765</v>
      </c>
      <c r="AE226" s="16">
        <f t="shared" si="75"/>
        <v>0.50546461478127236</v>
      </c>
      <c r="AI226" s="1">
        <v>21.111000000000001</v>
      </c>
      <c r="AJ226" s="16">
        <f t="shared" si="76"/>
        <v>2111100</v>
      </c>
      <c r="AK226" s="16">
        <f t="shared" si="63"/>
        <v>1.1589807499715457E-2</v>
      </c>
      <c r="AL226" s="16">
        <f t="shared" si="77"/>
        <v>2.2558427347188251E-4</v>
      </c>
      <c r="AM226" s="16">
        <f t="shared" si="78"/>
        <v>479.00001094723245</v>
      </c>
      <c r="AN226" s="16">
        <f t="shared" si="79"/>
        <v>0.47094836809248697</v>
      </c>
    </row>
    <row r="227" spans="6:40" x14ac:dyDescent="0.25">
      <c r="F227" s="1">
        <v>43</v>
      </c>
      <c r="H227" s="1">
        <v>13.664</v>
      </c>
      <c r="I227" s="16">
        <f t="shared" si="64"/>
        <v>1366400</v>
      </c>
      <c r="J227" s="16">
        <f t="shared" si="60"/>
        <v>1.2106173036421189E-2</v>
      </c>
      <c r="K227" s="16">
        <f t="shared" si="65"/>
        <v>2.319210319745453E-4</v>
      </c>
      <c r="L227" s="16">
        <f t="shared" si="66"/>
        <v>311.40340054465776</v>
      </c>
      <c r="M227" s="16">
        <f t="shared" si="67"/>
        <v>0.74476075588418622</v>
      </c>
      <c r="Q227" s="1">
        <v>16.459</v>
      </c>
      <c r="R227" s="16">
        <f t="shared" si="68"/>
        <v>1645900</v>
      </c>
      <c r="S227" s="16">
        <f t="shared" si="61"/>
        <v>1.2106173036421189E-2</v>
      </c>
      <c r="T227" s="16">
        <f t="shared" si="69"/>
        <v>2.319210319745453E-4</v>
      </c>
      <c r="U227" s="16">
        <f t="shared" si="70"/>
        <v>375.9270953239668</v>
      </c>
      <c r="V227" s="16">
        <f t="shared" si="71"/>
        <v>0.6169308753195355</v>
      </c>
      <c r="Z227" s="1">
        <v>19.04</v>
      </c>
      <c r="AA227" s="16">
        <f t="shared" si="72"/>
        <v>1904000</v>
      </c>
      <c r="AB227" s="16">
        <f t="shared" si="62"/>
        <v>1.2106173036421189E-2</v>
      </c>
      <c r="AC227" s="16">
        <f t="shared" si="73"/>
        <v>2.319210319745453E-4</v>
      </c>
      <c r="AD227" s="16">
        <f t="shared" si="74"/>
        <v>440.76886601531123</v>
      </c>
      <c r="AE227" s="16">
        <f t="shared" si="75"/>
        <v>0.52617380640149147</v>
      </c>
      <c r="AI227" s="1">
        <v>20.373000000000001</v>
      </c>
      <c r="AJ227" s="16">
        <f t="shared" si="76"/>
        <v>2037300</v>
      </c>
      <c r="AK227" s="16">
        <f t="shared" si="63"/>
        <v>1.2106173036421189E-2</v>
      </c>
      <c r="AL227" s="16">
        <f t="shared" si="77"/>
        <v>2.319210319745453E-4</v>
      </c>
      <c r="AM227" s="16">
        <f t="shared" si="78"/>
        <v>473.11924668007686</v>
      </c>
      <c r="AN227" s="16">
        <f t="shared" si="79"/>
        <v>0.49019572465495209</v>
      </c>
    </row>
    <row r="228" spans="6:40" x14ac:dyDescent="0.25">
      <c r="F228" s="1">
        <v>44</v>
      </c>
      <c r="H228" s="1">
        <v>13.183</v>
      </c>
      <c r="I228" s="16">
        <f t="shared" si="64"/>
        <v>1318300</v>
      </c>
      <c r="J228" s="16">
        <f t="shared" si="60"/>
        <v>1.263085232961136E-2</v>
      </c>
      <c r="K228" s="16">
        <f t="shared" si="65"/>
        <v>2.3835981561898644E-4</v>
      </c>
      <c r="L228" s="16">
        <f t="shared" si="66"/>
        <v>307.25990828563783</v>
      </c>
      <c r="M228" s="16">
        <f t="shared" si="67"/>
        <v>0.77575957419540775</v>
      </c>
      <c r="Q228" s="1">
        <v>15.891</v>
      </c>
      <c r="R228" s="16">
        <f t="shared" si="68"/>
        <v>1589100</v>
      </c>
      <c r="S228" s="16">
        <f t="shared" si="61"/>
        <v>1.263085232961136E-2</v>
      </c>
      <c r="T228" s="16">
        <f t="shared" si="69"/>
        <v>2.3835981561898644E-4</v>
      </c>
      <c r="U228" s="16">
        <f t="shared" si="70"/>
        <v>370.94873982607459</v>
      </c>
      <c r="V228" s="16">
        <f t="shared" si="71"/>
        <v>0.64256806946087852</v>
      </c>
      <c r="Z228" s="1">
        <v>18.356000000000002</v>
      </c>
      <c r="AA228" s="16">
        <f t="shared" si="72"/>
        <v>1835600.0000000002</v>
      </c>
      <c r="AB228" s="16">
        <f t="shared" si="62"/>
        <v>1.263085232961136E-2</v>
      </c>
      <c r="AC228" s="16">
        <f t="shared" si="73"/>
        <v>2.3835981561898644E-4</v>
      </c>
      <c r="AD228" s="16">
        <f t="shared" si="74"/>
        <v>435.10044905324281</v>
      </c>
      <c r="AE228" s="16">
        <f t="shared" si="75"/>
        <v>0.54782709633521565</v>
      </c>
      <c r="AI228" s="1">
        <v>19.649999999999999</v>
      </c>
      <c r="AJ228" s="16">
        <f t="shared" si="76"/>
        <v>1964999.9999999998</v>
      </c>
      <c r="AK228" s="16">
        <f t="shared" si="63"/>
        <v>1.263085232961136E-2</v>
      </c>
      <c r="AL228" s="16">
        <f t="shared" si="77"/>
        <v>2.3835981561898644E-4</v>
      </c>
      <c r="AM228" s="16">
        <f t="shared" si="78"/>
        <v>467.0769287962292</v>
      </c>
      <c r="AN228" s="16">
        <f t="shared" si="79"/>
        <v>0.51032239214490349</v>
      </c>
    </row>
    <row r="229" spans="6:40" x14ac:dyDescent="0.25">
      <c r="F229" s="1">
        <v>45</v>
      </c>
      <c r="H229" s="1">
        <v>12.717000000000001</v>
      </c>
      <c r="I229" s="16">
        <f t="shared" si="64"/>
        <v>1271700</v>
      </c>
      <c r="J229" s="16">
        <f t="shared" si="60"/>
        <v>1.3163601866444802E-2</v>
      </c>
      <c r="K229" s="16">
        <f t="shared" si="65"/>
        <v>2.4489763605304622E-4</v>
      </c>
      <c r="L229" s="16">
        <f t="shared" si="66"/>
        <v>303.02688371223132</v>
      </c>
      <c r="M229" s="16">
        <f t="shared" si="67"/>
        <v>0.80817131817787036</v>
      </c>
      <c r="Q229" s="1">
        <v>15.33</v>
      </c>
      <c r="R229" s="16">
        <f t="shared" si="68"/>
        <v>1533000</v>
      </c>
      <c r="S229" s="16">
        <f t="shared" si="61"/>
        <v>1.3163601866444802E-2</v>
      </c>
      <c r="T229" s="16">
        <f t="shared" si="69"/>
        <v>2.4489763605304622E-4</v>
      </c>
      <c r="U229" s="16">
        <f t="shared" si="70"/>
        <v>365.85459470112772</v>
      </c>
      <c r="V229" s="16">
        <f t="shared" si="71"/>
        <v>0.66938515902228013</v>
      </c>
      <c r="Z229" s="1">
        <v>17.718</v>
      </c>
      <c r="AA229" s="16">
        <f t="shared" si="72"/>
        <v>1771800</v>
      </c>
      <c r="AB229" s="16">
        <f t="shared" si="62"/>
        <v>1.3163601866444802E-2</v>
      </c>
      <c r="AC229" s="16">
        <f t="shared" si="73"/>
        <v>2.4489763605304622E-4</v>
      </c>
      <c r="AD229" s="16">
        <f t="shared" si="74"/>
        <v>429.31318326267319</v>
      </c>
      <c r="AE229" s="16">
        <f t="shared" si="75"/>
        <v>0.57044052128072387</v>
      </c>
      <c r="AI229" s="1">
        <v>18.962</v>
      </c>
      <c r="AJ229" s="16">
        <f t="shared" si="76"/>
        <v>1896200</v>
      </c>
      <c r="AK229" s="16">
        <f t="shared" si="63"/>
        <v>1.3163601866444802E-2</v>
      </c>
      <c r="AL229" s="16">
        <f t="shared" si="77"/>
        <v>2.4489763605304622E-4</v>
      </c>
      <c r="AM229" s="16">
        <f t="shared" si="78"/>
        <v>460.90084519669449</v>
      </c>
      <c r="AN229" s="16">
        <f t="shared" si="79"/>
        <v>0.53134559982968455</v>
      </c>
    </row>
    <row r="230" spans="6:40" x14ac:dyDescent="0.25">
      <c r="F230" s="1">
        <v>46</v>
      </c>
      <c r="H230" s="1">
        <v>12.282</v>
      </c>
      <c r="I230" s="16">
        <f t="shared" si="64"/>
        <v>1228200</v>
      </c>
      <c r="J230" s="16">
        <f t="shared" si="60"/>
        <v>1.3704175257575467E-2</v>
      </c>
      <c r="K230" s="16">
        <f t="shared" si="65"/>
        <v>2.5153146962453928E-4</v>
      </c>
      <c r="L230" s="16">
        <f t="shared" si="66"/>
        <v>298.71857746641712</v>
      </c>
      <c r="M230" s="16">
        <f t="shared" si="67"/>
        <v>0.84203490709518136</v>
      </c>
      <c r="Q230" s="1">
        <v>14.815</v>
      </c>
      <c r="R230" s="16">
        <f t="shared" si="68"/>
        <v>1481500</v>
      </c>
      <c r="S230" s="16">
        <f t="shared" si="61"/>
        <v>1.3704175257575467E-2</v>
      </c>
      <c r="T230" s="16">
        <f t="shared" si="69"/>
        <v>2.5153146962453928E-4</v>
      </c>
      <c r="U230" s="16">
        <f t="shared" si="70"/>
        <v>360.66894912100918</v>
      </c>
      <c r="V230" s="16">
        <f t="shared" si="71"/>
        <v>0.69740261876590648</v>
      </c>
      <c r="Z230" s="1">
        <v>17.113</v>
      </c>
      <c r="AA230" s="16">
        <f t="shared" si="72"/>
        <v>1711300</v>
      </c>
      <c r="AB230" s="16">
        <f t="shared" si="62"/>
        <v>1.3704175257575467E-2</v>
      </c>
      <c r="AC230" s="16">
        <f t="shared" si="73"/>
        <v>2.5153146962453928E-4</v>
      </c>
      <c r="AD230" s="16">
        <f t="shared" si="74"/>
        <v>423.4103912687421</v>
      </c>
      <c r="AE230" s="16">
        <f t="shared" si="75"/>
        <v>0.5940606910256252</v>
      </c>
      <c r="AI230" s="1">
        <v>18.302</v>
      </c>
      <c r="AJ230" s="16">
        <f t="shared" si="76"/>
        <v>1830200</v>
      </c>
      <c r="AK230" s="16">
        <f t="shared" si="63"/>
        <v>1.3704175257575467E-2</v>
      </c>
      <c r="AL230" s="16">
        <f t="shared" si="77"/>
        <v>2.5153146962453928E-4</v>
      </c>
      <c r="AM230" s="16">
        <f t="shared" si="78"/>
        <v>454.60386142854173</v>
      </c>
      <c r="AN230" s="16">
        <f t="shared" si="79"/>
        <v>0.55329813705085962</v>
      </c>
    </row>
    <row r="231" spans="6:40" x14ac:dyDescent="0.25">
      <c r="F231" s="1">
        <v>47</v>
      </c>
      <c r="H231" s="1">
        <v>11.868</v>
      </c>
      <c r="I231" s="16">
        <f t="shared" si="64"/>
        <v>1186800</v>
      </c>
      <c r="J231" s="16">
        <f t="shared" si="60"/>
        <v>1.4252323412427164E-2</v>
      </c>
      <c r="K231" s="16">
        <f t="shared" si="65"/>
        <v>2.5825825953219899E-4</v>
      </c>
      <c r="L231" s="16">
        <f t="shared" si="66"/>
        <v>294.33717788849464</v>
      </c>
      <c r="M231" s="16">
        <f t="shared" si="67"/>
        <v>0.87742316952578903</v>
      </c>
      <c r="Q231" s="1">
        <v>14.308999999999999</v>
      </c>
      <c r="R231" s="16">
        <f t="shared" si="68"/>
        <v>1430900</v>
      </c>
      <c r="S231" s="16">
        <f t="shared" si="61"/>
        <v>1.4252323412427164E-2</v>
      </c>
      <c r="T231" s="16">
        <f t="shared" si="69"/>
        <v>2.5825825953219899E-4</v>
      </c>
      <c r="U231" s="16">
        <f t="shared" si="70"/>
        <v>355.38853450789929</v>
      </c>
      <c r="V231" s="16">
        <f t="shared" si="71"/>
        <v>0.72669271643725075</v>
      </c>
      <c r="Z231" s="1">
        <v>16.53</v>
      </c>
      <c r="AA231" s="16">
        <f t="shared" si="72"/>
        <v>1653000</v>
      </c>
      <c r="AB231" s="16">
        <f t="shared" si="62"/>
        <v>1.4252323412427164E-2</v>
      </c>
      <c r="AC231" s="16">
        <f t="shared" si="73"/>
        <v>2.5825825953219899E-4</v>
      </c>
      <c r="AD231" s="16">
        <f t="shared" si="74"/>
        <v>417.40172163789975</v>
      </c>
      <c r="AE231" s="16">
        <f t="shared" si="75"/>
        <v>0.61872830451868777</v>
      </c>
      <c r="AI231" s="1">
        <v>17.667000000000002</v>
      </c>
      <c r="AJ231" s="16">
        <f t="shared" si="76"/>
        <v>1766700.0000000002</v>
      </c>
      <c r="AK231" s="16">
        <f t="shared" si="63"/>
        <v>1.4252323412427164E-2</v>
      </c>
      <c r="AL231" s="16">
        <f t="shared" si="77"/>
        <v>2.5825825953219899E-4</v>
      </c>
      <c r="AM231" s="16">
        <f t="shared" si="78"/>
        <v>448.20142961823245</v>
      </c>
      <c r="AN231" s="16">
        <f t="shared" si="79"/>
        <v>0.57621025384095126</v>
      </c>
    </row>
    <row r="232" spans="6:40" x14ac:dyDescent="0.25">
      <c r="F232" s="1">
        <v>48</v>
      </c>
      <c r="H232" s="1">
        <v>11.471</v>
      </c>
      <c r="I232" s="16">
        <f t="shared" si="64"/>
        <v>1147100</v>
      </c>
      <c r="J232" s="16">
        <f t="shared" si="60"/>
        <v>1.4807794716828979E-2</v>
      </c>
      <c r="K232" s="16">
        <f t="shared" si="65"/>
        <v>2.6507491800559224E-4</v>
      </c>
      <c r="L232" s="16">
        <f t="shared" si="66"/>
        <v>289.8900850087602</v>
      </c>
      <c r="M232" s="16">
        <f t="shared" si="67"/>
        <v>0.91439801398375498</v>
      </c>
      <c r="Q232" s="1">
        <v>13.84</v>
      </c>
      <c r="R232" s="16">
        <f t="shared" si="68"/>
        <v>1384000</v>
      </c>
      <c r="S232" s="16">
        <f t="shared" si="61"/>
        <v>1.4807794716828979E-2</v>
      </c>
      <c r="T232" s="16">
        <f t="shared" si="69"/>
        <v>2.6507491800559224E-4</v>
      </c>
      <c r="U232" s="16">
        <f t="shared" si="70"/>
        <v>350.03328768174589</v>
      </c>
      <c r="V232" s="16">
        <f t="shared" si="71"/>
        <v>0.75728488499242752</v>
      </c>
      <c r="Z232" s="1">
        <v>16.001999999999999</v>
      </c>
      <c r="AA232" s="16">
        <f t="shared" si="72"/>
        <v>1600200</v>
      </c>
      <c r="AB232" s="16">
        <f t="shared" si="62"/>
        <v>1.4807794716828979E-2</v>
      </c>
      <c r="AC232" s="16">
        <f t="shared" si="73"/>
        <v>2.6507491800559224E-4</v>
      </c>
      <c r="AD232" s="16">
        <f t="shared" si="74"/>
        <v>411.30243660832883</v>
      </c>
      <c r="AE232" s="16">
        <f t="shared" si="75"/>
        <v>0.64447689683398413</v>
      </c>
      <c r="AI232" s="1">
        <v>17.076000000000001</v>
      </c>
      <c r="AJ232" s="16">
        <f t="shared" si="76"/>
        <v>1707600</v>
      </c>
      <c r="AK232" s="16">
        <f t="shared" si="63"/>
        <v>1.4807794716828979E-2</v>
      </c>
      <c r="AL232" s="16">
        <f t="shared" si="77"/>
        <v>2.6507491800559224E-4</v>
      </c>
      <c r="AM232" s="16">
        <f t="shared" si="78"/>
        <v>441.7091985249084</v>
      </c>
      <c r="AN232" s="16">
        <f t="shared" si="79"/>
        <v>0.60011183577523886</v>
      </c>
    </row>
    <row r="233" spans="6:40" x14ac:dyDescent="0.25">
      <c r="F233" s="1">
        <v>49</v>
      </c>
      <c r="H233" s="1">
        <v>11.087999999999999</v>
      </c>
      <c r="I233" s="16">
        <f t="shared" si="64"/>
        <v>1108800</v>
      </c>
      <c r="J233" s="16">
        <f t="shared" si="60"/>
        <v>1.5370335212849121E-2</v>
      </c>
      <c r="K233" s="16">
        <f t="shared" si="65"/>
        <v>2.7197832851201271E-4</v>
      </c>
      <c r="L233" s="16">
        <f t="shared" si="66"/>
        <v>285.38620791103</v>
      </c>
      <c r="M233" s="16">
        <f t="shared" si="67"/>
        <v>0.95301847451858201</v>
      </c>
      <c r="Q233" s="1">
        <v>13.382999999999999</v>
      </c>
      <c r="R233" s="16">
        <f t="shared" si="68"/>
        <v>1338300</v>
      </c>
      <c r="S233" s="16">
        <f t="shared" si="61"/>
        <v>1.5370335212849121E-2</v>
      </c>
      <c r="T233" s="16">
        <f t="shared" si="69"/>
        <v>2.7197832851201271E-4</v>
      </c>
      <c r="U233" s="16">
        <f t="shared" si="70"/>
        <v>344.60259537608249</v>
      </c>
      <c r="V233" s="16">
        <f t="shared" si="71"/>
        <v>0.78925211870557388</v>
      </c>
      <c r="Z233" s="1">
        <v>15.483000000000001</v>
      </c>
      <c r="AA233" s="16">
        <f t="shared" si="72"/>
        <v>1548300</v>
      </c>
      <c r="AB233" s="16">
        <f t="shared" si="62"/>
        <v>1.5370335212849121E-2</v>
      </c>
      <c r="AC233" s="16">
        <f t="shared" si="73"/>
        <v>2.7197832851201271E-4</v>
      </c>
      <c r="AD233" s="16">
        <f t="shared" si="74"/>
        <v>405.10319702086838</v>
      </c>
      <c r="AE233" s="16">
        <f t="shared" si="75"/>
        <v>0.67138035570230781</v>
      </c>
      <c r="AI233" s="1">
        <v>16.501999999999999</v>
      </c>
      <c r="AJ233" s="16">
        <f t="shared" si="76"/>
        <v>1650200</v>
      </c>
      <c r="AK233" s="16">
        <f t="shared" si="63"/>
        <v>1.5370335212849121E-2</v>
      </c>
      <c r="AL233" s="16">
        <f t="shared" si="77"/>
        <v>2.7197832851201271E-4</v>
      </c>
      <c r="AM233" s="16">
        <f t="shared" si="78"/>
        <v>435.1278171141787</v>
      </c>
      <c r="AN233" s="16">
        <f t="shared" si="79"/>
        <v>0.62505387569980353</v>
      </c>
    </row>
    <row r="234" spans="6:40" x14ac:dyDescent="0.25">
      <c r="F234" s="1">
        <v>50</v>
      </c>
      <c r="H234" s="1">
        <v>10.722</v>
      </c>
      <c r="I234" s="16">
        <f t="shared" si="64"/>
        <v>1072200</v>
      </c>
      <c r="J234" s="16">
        <f t="shared" si="60"/>
        <v>1.593968878065629E-2</v>
      </c>
      <c r="K234" s="16">
        <f t="shared" si="65"/>
        <v>2.7896534798825545E-4</v>
      </c>
      <c r="L234" s="16">
        <f t="shared" si="66"/>
        <v>280.83546152548041</v>
      </c>
      <c r="M234" s="16">
        <f t="shared" si="67"/>
        <v>0.99334089246754453</v>
      </c>
      <c r="Q234" s="1">
        <v>12.946999999999999</v>
      </c>
      <c r="R234" s="16">
        <f t="shared" si="68"/>
        <v>1294700</v>
      </c>
      <c r="S234" s="16">
        <f t="shared" si="61"/>
        <v>1.593968878065629E-2</v>
      </c>
      <c r="T234" s="16">
        <f t="shared" si="69"/>
        <v>2.7896534798825545E-4</v>
      </c>
      <c r="U234" s="16">
        <f t="shared" si="70"/>
        <v>339.11162557407704</v>
      </c>
      <c r="V234" s="16">
        <f t="shared" si="71"/>
        <v>0.82263575457196192</v>
      </c>
      <c r="Z234" s="1">
        <v>14.978</v>
      </c>
      <c r="AA234" s="16">
        <f t="shared" si="72"/>
        <v>1497800</v>
      </c>
      <c r="AB234" s="16">
        <f t="shared" si="62"/>
        <v>1.593968878065629E-2</v>
      </c>
      <c r="AC234" s="16">
        <f t="shared" si="73"/>
        <v>2.7896534798825545E-4</v>
      </c>
      <c r="AD234" s="16">
        <f t="shared" si="74"/>
        <v>398.8246044656924</v>
      </c>
      <c r="AE234" s="16">
        <f t="shared" si="75"/>
        <v>0.69946875108667617</v>
      </c>
      <c r="AI234" s="1">
        <v>15.965999999999999</v>
      </c>
      <c r="AJ234" s="16">
        <f t="shared" si="76"/>
        <v>1596600</v>
      </c>
      <c r="AK234" s="16">
        <f t="shared" si="63"/>
        <v>1.593968878065629E-2</v>
      </c>
      <c r="AL234" s="16">
        <f t="shared" si="77"/>
        <v>2.7896534798825545E-4</v>
      </c>
      <c r="AM234" s="16">
        <f t="shared" si="78"/>
        <v>428.47472404718059</v>
      </c>
      <c r="AN234" s="16">
        <f t="shared" si="79"/>
        <v>0.65106605438303011</v>
      </c>
    </row>
    <row r="235" spans="6:40" x14ac:dyDescent="0.25">
      <c r="F235" s="1">
        <v>51</v>
      </c>
      <c r="H235" s="1">
        <v>10.374000000000001</v>
      </c>
      <c r="I235" s="16">
        <f t="shared" si="64"/>
        <v>1037400</v>
      </c>
      <c r="J235" s="16">
        <f t="shared" si="60"/>
        <v>1.6515597322230371E-2</v>
      </c>
      <c r="K235" s="16">
        <f t="shared" si="65"/>
        <v>2.8603280909508648E-4</v>
      </c>
      <c r="L235" s="16">
        <f t="shared" si="66"/>
        <v>276.24462772553454</v>
      </c>
      <c r="M235" s="16">
        <f t="shared" si="67"/>
        <v>1.035433019820668</v>
      </c>
      <c r="Q235" s="1">
        <v>12.536</v>
      </c>
      <c r="R235" s="16">
        <f t="shared" si="68"/>
        <v>1253600</v>
      </c>
      <c r="S235" s="16">
        <f t="shared" si="61"/>
        <v>1.6515597322230371E-2</v>
      </c>
      <c r="T235" s="16">
        <f t="shared" si="69"/>
        <v>2.8603280909508648E-4</v>
      </c>
      <c r="U235" s="16">
        <f t="shared" si="70"/>
        <v>333.56809225260372</v>
      </c>
      <c r="V235" s="16">
        <f t="shared" si="71"/>
        <v>0.85749451382921893</v>
      </c>
      <c r="Z235" s="1">
        <v>14.509</v>
      </c>
      <c r="AA235" s="16">
        <f t="shared" si="72"/>
        <v>1450900</v>
      </c>
      <c r="AB235" s="16">
        <f t="shared" si="62"/>
        <v>1.6515597322230371E-2</v>
      </c>
      <c r="AC235" s="16">
        <f t="shared" si="73"/>
        <v>2.8603280909508648E-4</v>
      </c>
      <c r="AD235" s="16">
        <f t="shared" si="74"/>
        <v>392.48268445319201</v>
      </c>
      <c r="AE235" s="16">
        <f t="shared" si="75"/>
        <v>0.72877816124191108</v>
      </c>
      <c r="AI235" s="1">
        <v>15.452999999999999</v>
      </c>
      <c r="AJ235" s="16">
        <f t="shared" si="76"/>
        <v>1545300</v>
      </c>
      <c r="AK235" s="16">
        <f t="shared" si="63"/>
        <v>1.6515597322230371E-2</v>
      </c>
      <c r="AL235" s="16">
        <f t="shared" si="77"/>
        <v>2.8603280909508648E-4</v>
      </c>
      <c r="AM235" s="16">
        <f t="shared" si="78"/>
        <v>421.75100288413466</v>
      </c>
      <c r="AN235" s="16">
        <f t="shared" si="79"/>
        <v>0.67820303245056346</v>
      </c>
    </row>
    <row r="236" spans="6:40" x14ac:dyDescent="0.25">
      <c r="F236" s="1">
        <v>52</v>
      </c>
      <c r="H236" s="1">
        <v>10.045</v>
      </c>
      <c r="I236" s="16">
        <f t="shared" si="64"/>
        <v>1004500</v>
      </c>
      <c r="J236" s="16">
        <f t="shared" si="60"/>
        <v>1.7097800946736005E-2</v>
      </c>
      <c r="K236" s="16">
        <f t="shared" si="65"/>
        <v>2.9317752249211873E-4</v>
      </c>
      <c r="L236" s="16">
        <f t="shared" si="66"/>
        <v>271.61871228900111</v>
      </c>
      <c r="M236" s="16">
        <f t="shared" si="67"/>
        <v>1.0793715941786042</v>
      </c>
      <c r="Q236" s="1">
        <v>12.141</v>
      </c>
      <c r="R236" s="16">
        <f t="shared" si="68"/>
        <v>1214100</v>
      </c>
      <c r="S236" s="16">
        <f t="shared" si="61"/>
        <v>1.7097800946736005E-2</v>
      </c>
      <c r="T236" s="16">
        <f t="shared" si="69"/>
        <v>2.9317752249211873E-4</v>
      </c>
      <c r="U236" s="16">
        <f t="shared" si="70"/>
        <v>327.97554536649454</v>
      </c>
      <c r="V236" s="16">
        <f t="shared" si="71"/>
        <v>0.89390055641041488</v>
      </c>
      <c r="Z236" s="1">
        <v>14.048999999999999</v>
      </c>
      <c r="AA236" s="16">
        <f t="shared" si="72"/>
        <v>1404900</v>
      </c>
      <c r="AB236" s="16">
        <f t="shared" si="62"/>
        <v>1.7097800946736005E-2</v>
      </c>
      <c r="AC236" s="16">
        <f t="shared" si="73"/>
        <v>2.9317752249211873E-4</v>
      </c>
      <c r="AD236" s="16">
        <f t="shared" si="74"/>
        <v>386.07643004787207</v>
      </c>
      <c r="AE236" s="16">
        <f t="shared" si="75"/>
        <v>0.75937689968736444</v>
      </c>
      <c r="AI236" s="1">
        <v>14.96</v>
      </c>
      <c r="AJ236" s="16">
        <f t="shared" si="76"/>
        <v>1496000</v>
      </c>
      <c r="AK236" s="16">
        <f t="shared" si="63"/>
        <v>1.7097800946736005E-2</v>
      </c>
      <c r="AL236" s="16">
        <f t="shared" si="77"/>
        <v>2.9317752249211873E-4</v>
      </c>
      <c r="AM236" s="16">
        <f t="shared" si="78"/>
        <v>414.96661599118403</v>
      </c>
      <c r="AN236" s="16">
        <f t="shared" si="79"/>
        <v>0.70650869538466021</v>
      </c>
    </row>
    <row r="237" spans="6:40" x14ac:dyDescent="0.25">
      <c r="F237" s="1">
        <v>53</v>
      </c>
      <c r="H237" s="1">
        <v>9.7260000000000009</v>
      </c>
      <c r="I237" s="16">
        <f t="shared" si="64"/>
        <v>972600.00000000012</v>
      </c>
      <c r="J237" s="16">
        <f t="shared" si="60"/>
        <v>1.7686038157364851E-2</v>
      </c>
      <c r="K237" s="16">
        <f t="shared" si="65"/>
        <v>3.0039627913071147E-4</v>
      </c>
      <c r="L237" s="16">
        <f t="shared" si="66"/>
        <v>266.96094508795619</v>
      </c>
      <c r="M237" s="16">
        <f t="shared" si="67"/>
        <v>1.1252442900654973</v>
      </c>
      <c r="Q237" s="1">
        <v>11.77</v>
      </c>
      <c r="R237" s="16">
        <f t="shared" si="68"/>
        <v>1177000</v>
      </c>
      <c r="S237" s="16">
        <f t="shared" si="61"/>
        <v>1.7686038157364851E-2</v>
      </c>
      <c r="T237" s="16">
        <f t="shared" si="69"/>
        <v>3.0039627913071147E-4</v>
      </c>
      <c r="U237" s="16">
        <f t="shared" si="70"/>
        <v>322.3427502779972</v>
      </c>
      <c r="V237" s="16">
        <f t="shared" si="71"/>
        <v>0.93191572905437314</v>
      </c>
      <c r="Z237" s="1">
        <v>13.606</v>
      </c>
      <c r="AA237" s="16">
        <f t="shared" si="72"/>
        <v>1360600</v>
      </c>
      <c r="AB237" s="16">
        <f t="shared" si="62"/>
        <v>1.7686038157364851E-2</v>
      </c>
      <c r="AC237" s="16">
        <f t="shared" si="73"/>
        <v>3.0039627913071147E-4</v>
      </c>
      <c r="AD237" s="16">
        <f t="shared" si="74"/>
        <v>379.62276038965439</v>
      </c>
      <c r="AE237" s="16">
        <f t="shared" si="75"/>
        <v>0.79130207794279028</v>
      </c>
      <c r="AI237" s="1">
        <v>14.494</v>
      </c>
      <c r="AJ237" s="16">
        <f t="shared" si="76"/>
        <v>1449400</v>
      </c>
      <c r="AK237" s="16">
        <f t="shared" si="63"/>
        <v>1.7686038157364851E-2</v>
      </c>
      <c r="AL237" s="16">
        <f t="shared" si="77"/>
        <v>3.0039627913071147E-4</v>
      </c>
      <c r="AM237" s="16">
        <f t="shared" si="78"/>
        <v>408.13228208105545</v>
      </c>
      <c r="AN237" s="16">
        <f t="shared" si="79"/>
        <v>0.73602675485261548</v>
      </c>
    </row>
    <row r="238" spans="6:40" x14ac:dyDescent="0.25">
      <c r="F238" s="1">
        <v>54</v>
      </c>
      <c r="H238" s="1">
        <v>9.4290000000000003</v>
      </c>
      <c r="I238" s="16">
        <f t="shared" si="64"/>
        <v>942900</v>
      </c>
      <c r="J238" s="16">
        <f t="shared" si="60"/>
        <v>1.8280046039444758E-2</v>
      </c>
      <c r="K238" s="16">
        <f t="shared" si="65"/>
        <v>3.0768585256241718E-4</v>
      </c>
      <c r="L238" s="16">
        <f t="shared" si="66"/>
        <v>262.2801439387303</v>
      </c>
      <c r="M238" s="16">
        <f t="shared" si="67"/>
        <v>1.1731191234754461</v>
      </c>
      <c r="Q238" s="1">
        <v>11.412000000000001</v>
      </c>
      <c r="R238" s="16">
        <f t="shared" si="68"/>
        <v>1141200</v>
      </c>
      <c r="S238" s="16">
        <f t="shared" si="61"/>
        <v>1.8280046039444758E-2</v>
      </c>
      <c r="T238" s="16">
        <f t="shared" si="69"/>
        <v>3.0768585256241718E-4</v>
      </c>
      <c r="U238" s="16">
        <f t="shared" si="70"/>
        <v>316.67154426296958</v>
      </c>
      <c r="V238" s="16">
        <f t="shared" si="71"/>
        <v>0.97162456853688584</v>
      </c>
      <c r="Z238" s="1">
        <v>13.198</v>
      </c>
      <c r="AA238" s="16">
        <f t="shared" si="72"/>
        <v>1319800</v>
      </c>
      <c r="AB238" s="16">
        <f t="shared" si="62"/>
        <v>1.8280046039444758E-2</v>
      </c>
      <c r="AC238" s="16">
        <f t="shared" si="73"/>
        <v>3.0768585256241718E-4</v>
      </c>
      <c r="AD238" s="16">
        <f t="shared" si="74"/>
        <v>373.13177480108362</v>
      </c>
      <c r="AE238" s="16">
        <f t="shared" si="75"/>
        <v>0.82460372807018201</v>
      </c>
      <c r="AI238" s="1">
        <v>14.047000000000001</v>
      </c>
      <c r="AJ238" s="16">
        <f t="shared" si="76"/>
        <v>1404700</v>
      </c>
      <c r="AK238" s="16">
        <f t="shared" si="63"/>
        <v>1.8280046039444758E-2</v>
      </c>
      <c r="AL238" s="16">
        <f t="shared" si="77"/>
        <v>3.0768585256241718E-4</v>
      </c>
      <c r="AM238" s="16">
        <f t="shared" si="78"/>
        <v>401.25226855454059</v>
      </c>
      <c r="AN238" s="16">
        <f t="shared" si="79"/>
        <v>0.76681398879267559</v>
      </c>
    </row>
    <row r="239" spans="6:40" x14ac:dyDescent="0.25">
      <c r="F239" s="1">
        <v>55</v>
      </c>
      <c r="H239" s="1">
        <v>9.1419999999999995</v>
      </c>
      <c r="I239" s="16">
        <f t="shared" si="64"/>
        <v>914200</v>
      </c>
      <c r="J239" s="16">
        <f t="shared" si="60"/>
        <v>1.8879560449606522E-2</v>
      </c>
      <c r="K239" s="16">
        <f t="shared" si="65"/>
        <v>3.1504300126040707E-4</v>
      </c>
      <c r="L239" s="16">
        <f t="shared" si="66"/>
        <v>257.57546426517303</v>
      </c>
      <c r="M239" s="16">
        <f t="shared" si="67"/>
        <v>1.2231095153382756</v>
      </c>
      <c r="Q239" s="1">
        <v>11.066000000000001</v>
      </c>
      <c r="R239" s="16">
        <f t="shared" si="68"/>
        <v>1106600</v>
      </c>
      <c r="S239" s="16">
        <f t="shared" si="61"/>
        <v>1.8879560449606522E-2</v>
      </c>
      <c r="T239" s="16">
        <f t="shared" si="69"/>
        <v>3.1504300126040707E-4</v>
      </c>
      <c r="U239" s="16">
        <f t="shared" si="70"/>
        <v>310.97071224967868</v>
      </c>
      <c r="V239" s="16">
        <f t="shared" si="71"/>
        <v>1.0130954101152096</v>
      </c>
      <c r="Z239" s="1">
        <v>12.8</v>
      </c>
      <c r="AA239" s="16">
        <f t="shared" si="72"/>
        <v>1280000</v>
      </c>
      <c r="AB239" s="16">
        <f t="shared" si="62"/>
        <v>1.8879560449606522E-2</v>
      </c>
      <c r="AC239" s="16">
        <f t="shared" si="73"/>
        <v>3.1504300126040707E-4</v>
      </c>
      <c r="AD239" s="16">
        <f t="shared" si="74"/>
        <v>366.59908046415052</v>
      </c>
      <c r="AE239" s="16">
        <f t="shared" si="75"/>
        <v>0.85936658886741246</v>
      </c>
      <c r="AI239" s="1">
        <v>13.614000000000001</v>
      </c>
      <c r="AJ239" s="16">
        <f t="shared" si="76"/>
        <v>1361400</v>
      </c>
      <c r="AK239" s="16">
        <f t="shared" si="63"/>
        <v>1.8879560449606522E-2</v>
      </c>
      <c r="AL239" s="16">
        <f t="shared" si="77"/>
        <v>3.1504300126040707E-4</v>
      </c>
      <c r="AM239" s="16">
        <f t="shared" si="78"/>
        <v>394.33533913963288</v>
      </c>
      <c r="AN239" s="16">
        <f t="shared" si="79"/>
        <v>0.79892155227013872</v>
      </c>
    </row>
    <row r="240" spans="6:40" x14ac:dyDescent="0.25">
      <c r="F240" s="1">
        <v>56</v>
      </c>
      <c r="H240" s="1">
        <v>8.8650000000000002</v>
      </c>
      <c r="I240" s="16">
        <f t="shared" si="64"/>
        <v>886500</v>
      </c>
      <c r="J240" s="16">
        <f t="shared" si="60"/>
        <v>1.9484316205792052E-2</v>
      </c>
      <c r="K240" s="16">
        <f t="shared" si="65"/>
        <v>3.2246447095122193E-4</v>
      </c>
      <c r="L240" s="16">
        <f t="shared" si="66"/>
        <v>252.85400820492038</v>
      </c>
      <c r="M240" s="16">
        <f t="shared" si="67"/>
        <v>1.2752990282435515</v>
      </c>
      <c r="Q240" s="1">
        <v>10.728999999999999</v>
      </c>
      <c r="R240" s="16">
        <f t="shared" si="68"/>
        <v>1072900</v>
      </c>
      <c r="S240" s="16">
        <f t="shared" si="61"/>
        <v>1.9484316205792052E-2</v>
      </c>
      <c r="T240" s="16">
        <f t="shared" si="69"/>
        <v>3.2246447095122193E-4</v>
      </c>
      <c r="U240" s="16">
        <f t="shared" si="70"/>
        <v>305.2489000348865</v>
      </c>
      <c r="V240" s="16">
        <f t="shared" si="71"/>
        <v>1.0563984699514655</v>
      </c>
      <c r="Z240" s="1">
        <v>12.404999999999999</v>
      </c>
      <c r="AA240" s="16">
        <f t="shared" si="72"/>
        <v>1240500</v>
      </c>
      <c r="AB240" s="16">
        <f t="shared" si="62"/>
        <v>1.9484316205792052E-2</v>
      </c>
      <c r="AC240" s="16">
        <f t="shared" si="73"/>
        <v>3.2246447095122193E-4</v>
      </c>
      <c r="AD240" s="16">
        <f t="shared" si="74"/>
        <v>360.03745193317394</v>
      </c>
      <c r="AE240" s="16">
        <f t="shared" si="75"/>
        <v>0.89564146513033904</v>
      </c>
      <c r="AI240" s="1">
        <v>13.201000000000001</v>
      </c>
      <c r="AJ240" s="16">
        <f t="shared" si="76"/>
        <v>1320100</v>
      </c>
      <c r="AK240" s="16">
        <f t="shared" si="63"/>
        <v>1.9484316205792052E-2</v>
      </c>
      <c r="AL240" s="16">
        <f t="shared" si="77"/>
        <v>3.2246447095122193E-4</v>
      </c>
      <c r="AM240" s="16">
        <f t="shared" si="78"/>
        <v>387.39281874710269</v>
      </c>
      <c r="AN240" s="16">
        <f t="shared" si="79"/>
        <v>0.83239661487306194</v>
      </c>
    </row>
    <row r="241" spans="6:40" x14ac:dyDescent="0.25">
      <c r="F241" s="1">
        <v>57</v>
      </c>
      <c r="H241" s="1">
        <v>8.6020000000000003</v>
      </c>
      <c r="I241" s="16">
        <f t="shared" si="64"/>
        <v>860200</v>
      </c>
      <c r="J241" s="16">
        <f t="shared" si="60"/>
        <v>2.0094047277880105E-2</v>
      </c>
      <c r="K241" s="16">
        <f t="shared" si="65"/>
        <v>3.2994699695410186E-4</v>
      </c>
      <c r="L241" s="16">
        <f t="shared" si="66"/>
        <v>248.1221807735345</v>
      </c>
      <c r="M241" s="16">
        <f t="shared" si="67"/>
        <v>1.3297763058726713</v>
      </c>
      <c r="Q241" s="1">
        <v>10.409000000000001</v>
      </c>
      <c r="R241" s="16">
        <f t="shared" si="68"/>
        <v>1040900.0000000001</v>
      </c>
      <c r="S241" s="16">
        <f t="shared" si="61"/>
        <v>2.0094047277880105E-2</v>
      </c>
      <c r="T241" s="16">
        <f t="shared" si="69"/>
        <v>3.2994699695410186E-4</v>
      </c>
      <c r="U241" s="16">
        <f t="shared" si="70"/>
        <v>299.51617677835833</v>
      </c>
      <c r="V241" s="16">
        <f t="shared" si="71"/>
        <v>1.1015999219242916</v>
      </c>
      <c r="Z241" s="1">
        <v>12.042999999999999</v>
      </c>
      <c r="AA241" s="16">
        <f t="shared" si="72"/>
        <v>1204300</v>
      </c>
      <c r="AB241" s="16">
        <f t="shared" si="62"/>
        <v>2.0094047277880105E-2</v>
      </c>
      <c r="AC241" s="16">
        <f t="shared" si="73"/>
        <v>3.2994699695410186E-4</v>
      </c>
      <c r="AD241" s="16">
        <f t="shared" si="74"/>
        <v>353.46407563487219</v>
      </c>
      <c r="AE241" s="16">
        <f t="shared" si="75"/>
        <v>0.93346684910332034</v>
      </c>
      <c r="AI241" s="1">
        <v>12.798999999999999</v>
      </c>
      <c r="AJ241" s="16">
        <f t="shared" si="76"/>
        <v>1279900</v>
      </c>
      <c r="AK241" s="16">
        <f t="shared" si="63"/>
        <v>2.0094047277880105E-2</v>
      </c>
      <c r="AL241" s="16">
        <f t="shared" si="77"/>
        <v>3.2994699695410186E-4</v>
      </c>
      <c r="AM241" s="16">
        <f t="shared" si="78"/>
        <v>380.43048475355812</v>
      </c>
      <c r="AN241" s="16">
        <f t="shared" si="79"/>
        <v>0.86729904720396067</v>
      </c>
    </row>
    <row r="242" spans="6:40" x14ac:dyDescent="0.25">
      <c r="F242" s="1">
        <v>58</v>
      </c>
      <c r="H242" s="1">
        <v>8.35</v>
      </c>
      <c r="I242" s="16">
        <f t="shared" si="64"/>
        <v>835000</v>
      </c>
      <c r="J242" s="16">
        <f t="shared" si="60"/>
        <v>2.0708486978700157E-2</v>
      </c>
      <c r="K242" s="16">
        <f t="shared" si="65"/>
        <v>3.3748730652507911E-4</v>
      </c>
      <c r="L242" s="16">
        <f t="shared" si="66"/>
        <v>243.38267168493451</v>
      </c>
      <c r="M242" s="16">
        <f t="shared" si="67"/>
        <v>1.3866529781625769</v>
      </c>
      <c r="Q242" s="1">
        <v>10.102</v>
      </c>
      <c r="R242" s="16">
        <f t="shared" si="68"/>
        <v>1010200</v>
      </c>
      <c r="S242" s="16">
        <f t="shared" si="61"/>
        <v>2.0708486978700157E-2</v>
      </c>
      <c r="T242" s="16">
        <f t="shared" si="69"/>
        <v>3.3748730652507911E-4</v>
      </c>
      <c r="U242" s="16">
        <f t="shared" si="70"/>
        <v>293.77578603540923</v>
      </c>
      <c r="V242" s="16">
        <f t="shared" si="71"/>
        <v>1.1487921148286921</v>
      </c>
      <c r="Z242" s="1">
        <v>11.692</v>
      </c>
      <c r="AA242" s="16">
        <f t="shared" si="72"/>
        <v>1169200</v>
      </c>
      <c r="AB242" s="16">
        <f t="shared" si="62"/>
        <v>2.0708486978700157E-2</v>
      </c>
      <c r="AC242" s="16">
        <f t="shared" si="73"/>
        <v>3.3748730652507911E-4</v>
      </c>
      <c r="AD242" s="16">
        <f t="shared" si="74"/>
        <v>346.87265441119877</v>
      </c>
      <c r="AE242" s="16">
        <f t="shared" si="75"/>
        <v>0.97294295826792443</v>
      </c>
      <c r="AI242" s="1">
        <v>12.426</v>
      </c>
      <c r="AJ242" s="16">
        <f t="shared" si="76"/>
        <v>1242600</v>
      </c>
      <c r="AK242" s="16">
        <f t="shared" si="63"/>
        <v>2.0708486978700157E-2</v>
      </c>
      <c r="AL242" s="16">
        <f t="shared" si="77"/>
        <v>3.3748730652507911E-4</v>
      </c>
      <c r="AM242" s="16">
        <f t="shared" si="78"/>
        <v>373.45982215395054</v>
      </c>
      <c r="AN242" s="16">
        <f t="shared" si="79"/>
        <v>0.90367768232363554</v>
      </c>
    </row>
    <row r="243" spans="6:40" x14ac:dyDescent="0.25">
      <c r="F243" s="1">
        <v>59</v>
      </c>
      <c r="H243" s="1">
        <v>8.11</v>
      </c>
      <c r="I243" s="16">
        <f t="shared" si="64"/>
        <v>811000</v>
      </c>
      <c r="J243" s="16">
        <f t="shared" si="60"/>
        <v>2.1327368155197729E-2</v>
      </c>
      <c r="K243" s="16">
        <f t="shared" si="65"/>
        <v>3.4508212120292977E-4</v>
      </c>
      <c r="L243" s="16">
        <f t="shared" si="66"/>
        <v>238.6397258876211</v>
      </c>
      <c r="M243" s="16">
        <f t="shared" si="67"/>
        <v>1.4460380388026173</v>
      </c>
      <c r="Q243" s="1">
        <v>9.8119999999999994</v>
      </c>
      <c r="R243" s="16">
        <f t="shared" si="68"/>
        <v>981199.99999999988</v>
      </c>
      <c r="S243" s="16">
        <f t="shared" si="61"/>
        <v>2.1327368155197729E-2</v>
      </c>
      <c r="T243" s="16">
        <f t="shared" si="69"/>
        <v>3.4508212120292977E-4</v>
      </c>
      <c r="U243" s="16">
        <f t="shared" si="70"/>
        <v>288.03313105165137</v>
      </c>
      <c r="V243" s="16">
        <f t="shared" si="71"/>
        <v>1.198063986399704</v>
      </c>
      <c r="Z243" s="1">
        <v>11.356</v>
      </c>
      <c r="AA243" s="16">
        <f t="shared" si="72"/>
        <v>1135600</v>
      </c>
      <c r="AB243" s="16">
        <f t="shared" si="62"/>
        <v>2.1327368155197729E-2</v>
      </c>
      <c r="AC243" s="16">
        <f t="shared" si="73"/>
        <v>3.4508212120292977E-4</v>
      </c>
      <c r="AD243" s="16">
        <f t="shared" si="74"/>
        <v>340.27239154107673</v>
      </c>
      <c r="AE243" s="16">
        <f t="shared" si="75"/>
        <v>1.014134939482072</v>
      </c>
      <c r="AI243" s="1">
        <v>12.074999999999999</v>
      </c>
      <c r="AJ243" s="16">
        <f t="shared" si="76"/>
        <v>1207500</v>
      </c>
      <c r="AK243" s="16">
        <f t="shared" si="63"/>
        <v>2.1327368155197729E-2</v>
      </c>
      <c r="AL243" s="16">
        <f t="shared" si="77"/>
        <v>3.4508212120292977E-4</v>
      </c>
      <c r="AM243" s="16">
        <f t="shared" si="78"/>
        <v>366.47765741084157</v>
      </c>
      <c r="AN243" s="16">
        <f t="shared" si="79"/>
        <v>0.94161844310217735</v>
      </c>
    </row>
    <row r="244" spans="6:40" x14ac:dyDescent="0.25">
      <c r="F244" s="1">
        <v>60</v>
      </c>
      <c r="H244" s="1">
        <v>7.8789999999999996</v>
      </c>
      <c r="I244" s="16">
        <f t="shared" si="64"/>
        <v>787900</v>
      </c>
      <c r="J244" s="16">
        <f t="shared" si="60"/>
        <v>2.1950423379509497E-2</v>
      </c>
      <c r="K244" s="16">
        <f t="shared" si="65"/>
        <v>3.5272815915401805E-4</v>
      </c>
      <c r="L244" s="16">
        <f t="shared" si="66"/>
        <v>233.89617271514976</v>
      </c>
      <c r="M244" s="16">
        <f t="shared" si="67"/>
        <v>1.5080544288494524</v>
      </c>
      <c r="Q244" s="1">
        <v>9.5350000000000001</v>
      </c>
      <c r="R244" s="16">
        <f t="shared" si="68"/>
        <v>953500</v>
      </c>
      <c r="S244" s="16">
        <f t="shared" si="61"/>
        <v>2.1950423379509497E-2</v>
      </c>
      <c r="T244" s="16">
        <f t="shared" si="69"/>
        <v>3.5272815915401805E-4</v>
      </c>
      <c r="U244" s="16">
        <f t="shared" si="70"/>
        <v>282.28975779746082</v>
      </c>
      <c r="V244" s="16">
        <f t="shared" si="71"/>
        <v>1.249525175501039</v>
      </c>
      <c r="Z244" s="1">
        <v>11.04</v>
      </c>
      <c r="AA244" s="16">
        <f t="shared" si="72"/>
        <v>1104000</v>
      </c>
      <c r="AB244" s="16">
        <f t="shared" si="62"/>
        <v>2.1950423379509497E-2</v>
      </c>
      <c r="AC244" s="16">
        <f t="shared" si="73"/>
        <v>3.5272815915401805E-4</v>
      </c>
      <c r="AD244" s="16">
        <f t="shared" si="74"/>
        <v>333.66860648305607</v>
      </c>
      <c r="AE244" s="16">
        <f t="shared" si="75"/>
        <v>1.0571212043945459</v>
      </c>
      <c r="AI244" s="1">
        <v>11.734</v>
      </c>
      <c r="AJ244" s="16">
        <f t="shared" si="76"/>
        <v>1173400</v>
      </c>
      <c r="AK244" s="16">
        <f t="shared" si="63"/>
        <v>2.1950423379509497E-2</v>
      </c>
      <c r="AL244" s="16">
        <f t="shared" si="77"/>
        <v>3.5272815915401805E-4</v>
      </c>
      <c r="AM244" s="16">
        <f t="shared" si="78"/>
        <v>359.48498146877688</v>
      </c>
      <c r="AN244" s="16">
        <f t="shared" si="79"/>
        <v>0.98120415966432883</v>
      </c>
    </row>
    <row r="245" spans="6:40" x14ac:dyDescent="0.25">
      <c r="F245" s="1">
        <v>61</v>
      </c>
      <c r="H245" s="1">
        <v>7.66</v>
      </c>
      <c r="I245" s="16">
        <f t="shared" si="64"/>
        <v>766000</v>
      </c>
      <c r="J245" s="16">
        <f t="shared" si="60"/>
        <v>2.2577385139700829E-2</v>
      </c>
      <c r="K245" s="16">
        <f t="shared" si="65"/>
        <v>3.6042213751299784E-4</v>
      </c>
      <c r="L245" s="16">
        <f t="shared" si="66"/>
        <v>229.15652486345417</v>
      </c>
      <c r="M245" s="16">
        <f t="shared" si="67"/>
        <v>1.5728207509158203</v>
      </c>
      <c r="Q245" s="1">
        <v>9.2680000000000007</v>
      </c>
      <c r="R245" s="16">
        <f t="shared" si="68"/>
        <v>926800.00000000012</v>
      </c>
      <c r="S245" s="16">
        <f t="shared" si="61"/>
        <v>2.2577385139700829E-2</v>
      </c>
      <c r="T245" s="16">
        <f t="shared" si="69"/>
        <v>3.6042213751299784E-4</v>
      </c>
      <c r="U245" s="16">
        <f t="shared" si="70"/>
        <v>276.54948682376642</v>
      </c>
      <c r="V245" s="16">
        <f t="shared" si="71"/>
        <v>1.3032826119206651</v>
      </c>
      <c r="Z245" s="1">
        <v>10.736000000000001</v>
      </c>
      <c r="AA245" s="16">
        <f t="shared" si="72"/>
        <v>1073600</v>
      </c>
      <c r="AB245" s="16">
        <f t="shared" si="62"/>
        <v>2.2577385139700829E-2</v>
      </c>
      <c r="AC245" s="16">
        <f t="shared" si="73"/>
        <v>3.6042213751299784E-4</v>
      </c>
      <c r="AD245" s="16">
        <f t="shared" si="74"/>
        <v>327.06189344071981</v>
      </c>
      <c r="AE245" s="16">
        <f t="shared" si="75"/>
        <v>1.1019997888513557</v>
      </c>
      <c r="AI245" s="1">
        <v>11.422000000000001</v>
      </c>
      <c r="AJ245" s="16">
        <f t="shared" si="76"/>
        <v>1142200</v>
      </c>
      <c r="AK245" s="16">
        <f t="shared" si="63"/>
        <v>2.2577385139700829E-2</v>
      </c>
      <c r="AL245" s="16">
        <f t="shared" si="77"/>
        <v>3.6042213751299784E-4</v>
      </c>
      <c r="AM245" s="16">
        <f t="shared" si="78"/>
        <v>352.49105529068976</v>
      </c>
      <c r="AN245" s="16">
        <f t="shared" si="79"/>
        <v>1.0225000949762186</v>
      </c>
    </row>
    <row r="246" spans="6:40" x14ac:dyDescent="0.25">
      <c r="F246" s="1">
        <v>62</v>
      </c>
      <c r="H246" s="1">
        <v>7.4450000000000003</v>
      </c>
      <c r="I246" s="16">
        <f t="shared" si="64"/>
        <v>744500</v>
      </c>
      <c r="J246" s="16">
        <f t="shared" si="60"/>
        <v>2.3207986029913419E-2</v>
      </c>
      <c r="K246" s="16">
        <f t="shared" si="65"/>
        <v>3.6816077471627537E-4</v>
      </c>
      <c r="L246" s="16">
        <f t="shared" si="66"/>
        <v>224.42240236687422</v>
      </c>
      <c r="M246" s="16">
        <f t="shared" si="67"/>
        <v>1.640481390598542</v>
      </c>
      <c r="Q246" s="1">
        <v>9.01</v>
      </c>
      <c r="R246" s="16">
        <f t="shared" si="68"/>
        <v>901000</v>
      </c>
      <c r="S246" s="16">
        <f t="shared" si="61"/>
        <v>2.3207986029913419E-2</v>
      </c>
      <c r="T246" s="16">
        <f t="shared" si="69"/>
        <v>3.6816077471627537E-4</v>
      </c>
      <c r="U246" s="16">
        <f t="shared" si="70"/>
        <v>270.81776235698089</v>
      </c>
      <c r="V246" s="16">
        <f t="shared" si="71"/>
        <v>1.3594410186100749</v>
      </c>
      <c r="Z246" s="1">
        <v>10.436999999999999</v>
      </c>
      <c r="AA246" s="16">
        <f t="shared" si="72"/>
        <v>1043699.9999999999</v>
      </c>
      <c r="AB246" s="16">
        <f t="shared" si="62"/>
        <v>2.3207986029913419E-2</v>
      </c>
      <c r="AC246" s="16">
        <f t="shared" si="73"/>
        <v>3.6816077471627537E-4</v>
      </c>
      <c r="AD246" s="16">
        <f t="shared" si="74"/>
        <v>320.4581679002743</v>
      </c>
      <c r="AE246" s="16">
        <f t="shared" si="75"/>
        <v>1.1488575158765995</v>
      </c>
      <c r="AI246" s="1">
        <v>11.117000000000001</v>
      </c>
      <c r="AJ246" s="16">
        <f t="shared" si="76"/>
        <v>1111700</v>
      </c>
      <c r="AK246" s="16">
        <f t="shared" si="63"/>
        <v>2.3207986029913419E-2</v>
      </c>
      <c r="AL246" s="16">
        <f t="shared" si="77"/>
        <v>3.6816077471627537E-4</v>
      </c>
      <c r="AM246" s="16">
        <f t="shared" si="78"/>
        <v>345.48959816357529</v>
      </c>
      <c r="AN246" s="16">
        <f t="shared" si="79"/>
        <v>1.0656204316228535</v>
      </c>
    </row>
    <row r="247" spans="6:40" x14ac:dyDescent="0.25">
      <c r="F247" s="1">
        <v>63</v>
      </c>
      <c r="H247" s="1">
        <v>7.242</v>
      </c>
      <c r="I247" s="16">
        <f t="shared" si="64"/>
        <v>724200</v>
      </c>
      <c r="J247" s="16">
        <f t="shared" si="60"/>
        <v>2.3841958939666941E-2</v>
      </c>
      <c r="K247" s="16">
        <f t="shared" si="65"/>
        <v>3.7594079282509026E-4</v>
      </c>
      <c r="L247" s="16">
        <f t="shared" si="66"/>
        <v>219.7010961695284</v>
      </c>
      <c r="M247" s="16">
        <f t="shared" si="67"/>
        <v>1.7111466414123047</v>
      </c>
      <c r="Q247" s="1">
        <v>8.7629999999999999</v>
      </c>
      <c r="R247" s="16">
        <f t="shared" si="68"/>
        <v>876300</v>
      </c>
      <c r="S247" s="16">
        <f t="shared" si="61"/>
        <v>2.3841958939666941E-2</v>
      </c>
      <c r="T247" s="16">
        <f t="shared" si="69"/>
        <v>3.7594079282509026E-4</v>
      </c>
      <c r="U247" s="16">
        <f t="shared" si="70"/>
        <v>265.10017790348689</v>
      </c>
      <c r="V247" s="16">
        <f t="shared" si="71"/>
        <v>1.4181084139519375</v>
      </c>
      <c r="Z247" s="1">
        <v>10.154</v>
      </c>
      <c r="AA247" s="16">
        <f t="shared" si="72"/>
        <v>1015400</v>
      </c>
      <c r="AB247" s="16">
        <f t="shared" si="62"/>
        <v>2.3841958939666941E-2</v>
      </c>
      <c r="AC247" s="16">
        <f t="shared" si="73"/>
        <v>3.7594079282509026E-4</v>
      </c>
      <c r="AD247" s="16">
        <f t="shared" si="74"/>
        <v>313.86809056602391</v>
      </c>
      <c r="AE247" s="16">
        <f t="shared" si="75"/>
        <v>1.197766845769908</v>
      </c>
      <c r="AI247" s="1">
        <v>10.827999999999999</v>
      </c>
      <c r="AJ247" s="16">
        <f t="shared" si="76"/>
        <v>1082800</v>
      </c>
      <c r="AK247" s="16">
        <f t="shared" si="63"/>
        <v>2.3841958939666941E-2</v>
      </c>
      <c r="AL247" s="16">
        <f t="shared" si="77"/>
        <v>3.7594079282509026E-4</v>
      </c>
      <c r="AM247" s="16">
        <f t="shared" si="78"/>
        <v>338.49049977109524</v>
      </c>
      <c r="AN247" s="16">
        <f t="shared" si="79"/>
        <v>1.1106391260000528</v>
      </c>
    </row>
    <row r="248" spans="6:40" x14ac:dyDescent="0.25">
      <c r="F248" s="1">
        <v>64</v>
      </c>
      <c r="H248" s="1">
        <v>7.0510000000000002</v>
      </c>
      <c r="I248" s="16">
        <f t="shared" si="64"/>
        <v>705100</v>
      </c>
      <c r="J248" s="16">
        <f t="shared" si="60"/>
        <v>2.4479037242054403E-2</v>
      </c>
      <c r="K248" s="16">
        <f t="shared" si="65"/>
        <v>3.8375891983501956E-4</v>
      </c>
      <c r="L248" s="16">
        <f t="shared" si="66"/>
        <v>214.99317399491989</v>
      </c>
      <c r="M248" s="16">
        <f t="shared" si="67"/>
        <v>1.7849818796762706</v>
      </c>
      <c r="Q248" s="1">
        <v>8.5259999999999998</v>
      </c>
      <c r="R248" s="16">
        <f t="shared" si="68"/>
        <v>852600</v>
      </c>
      <c r="S248" s="16">
        <f t="shared" si="61"/>
        <v>2.4479037242054403E-2</v>
      </c>
      <c r="T248" s="16">
        <f t="shared" si="69"/>
        <v>3.8375891983501956E-4</v>
      </c>
      <c r="U248" s="16">
        <f t="shared" si="70"/>
        <v>259.40016081635491</v>
      </c>
      <c r="V248" s="16">
        <f t="shared" si="71"/>
        <v>1.4794089511251529</v>
      </c>
      <c r="Z248" s="1">
        <v>9.8949999999999996</v>
      </c>
      <c r="AA248" s="16">
        <f t="shared" si="72"/>
        <v>989500</v>
      </c>
      <c r="AB248" s="16">
        <f t="shared" si="62"/>
        <v>2.4479037242054403E-2</v>
      </c>
      <c r="AC248" s="16">
        <f t="shared" si="73"/>
        <v>3.8375891983501956E-4</v>
      </c>
      <c r="AD248" s="16">
        <f t="shared" si="74"/>
        <v>307.29308196792272</v>
      </c>
      <c r="AE248" s="16">
        <f t="shared" si="75"/>
        <v>1.2488368347813275</v>
      </c>
      <c r="AI248" s="1">
        <v>10.541</v>
      </c>
      <c r="AJ248" s="16">
        <f t="shared" si="76"/>
        <v>1054100</v>
      </c>
      <c r="AK248" s="16">
        <f t="shared" si="63"/>
        <v>2.4479037242054403E-2</v>
      </c>
      <c r="AL248" s="16">
        <f t="shared" si="77"/>
        <v>3.8375891983501956E-4</v>
      </c>
      <c r="AM248" s="16">
        <f t="shared" si="78"/>
        <v>331.49594208387072</v>
      </c>
      <c r="AN248" s="16">
        <f t="shared" si="79"/>
        <v>1.1576579713845365</v>
      </c>
    </row>
    <row r="249" spans="6:40" x14ac:dyDescent="0.25">
      <c r="F249" s="1">
        <v>65</v>
      </c>
      <c r="H249" s="1">
        <v>6.8630000000000004</v>
      </c>
      <c r="I249" s="16">
        <f t="shared" si="64"/>
        <v>686300</v>
      </c>
      <c r="J249" s="16">
        <f t="shared" si="60"/>
        <v>2.5118954980568476E-2</v>
      </c>
      <c r="K249" s="16">
        <f t="shared" si="65"/>
        <v>3.9161189196868212E-4</v>
      </c>
      <c r="L249" s="16">
        <f t="shared" si="66"/>
        <v>210.29866737937925</v>
      </c>
      <c r="M249" s="16">
        <f t="shared" si="67"/>
        <v>1.8621701071562828</v>
      </c>
      <c r="Q249" s="1">
        <v>8.3000000000000007</v>
      </c>
      <c r="R249" s="16">
        <f t="shared" si="68"/>
        <v>830000.00000000012</v>
      </c>
      <c r="S249" s="16">
        <f t="shared" si="61"/>
        <v>2.5118954980568476E-2</v>
      </c>
      <c r="T249" s="16">
        <f t="shared" si="69"/>
        <v>3.9161189196868212E-4</v>
      </c>
      <c r="U249" s="16">
        <f t="shared" si="70"/>
        <v>253.7213265847862</v>
      </c>
      <c r="V249" s="16">
        <f t="shared" si="71"/>
        <v>1.5434725067851833</v>
      </c>
      <c r="Z249" s="1">
        <v>9.6370000000000005</v>
      </c>
      <c r="AA249" s="16">
        <f t="shared" si="72"/>
        <v>963700</v>
      </c>
      <c r="AB249" s="16">
        <f t="shared" si="62"/>
        <v>2.5118954980568476E-2</v>
      </c>
      <c r="AC249" s="16">
        <f t="shared" si="73"/>
        <v>3.9161189196868212E-4</v>
      </c>
      <c r="AD249" s="16">
        <f t="shared" si="74"/>
        <v>300.72752011896722</v>
      </c>
      <c r="AE249" s="16">
        <f t="shared" si="75"/>
        <v>1.3022150144880695</v>
      </c>
      <c r="AI249" s="1">
        <v>10.276999999999999</v>
      </c>
      <c r="AJ249" s="16">
        <f t="shared" si="76"/>
        <v>1027699.9999999999</v>
      </c>
      <c r="AK249" s="16">
        <f t="shared" si="63"/>
        <v>2.5118954980568476E-2</v>
      </c>
      <c r="AL249" s="16">
        <f t="shared" si="77"/>
        <v>3.9161189196868212E-4</v>
      </c>
      <c r="AM249" s="16">
        <f t="shared" si="78"/>
        <v>324.51840347131684</v>
      </c>
      <c r="AN249" s="16">
        <f t="shared" si="79"/>
        <v>1.2067478693956273</v>
      </c>
    </row>
    <row r="250" spans="6:40" x14ac:dyDescent="0.25">
      <c r="F250" s="1">
        <v>66</v>
      </c>
      <c r="H250" s="1">
        <v>6.6829999999999998</v>
      </c>
      <c r="I250" s="16">
        <f t="shared" si="64"/>
        <v>668300</v>
      </c>
      <c r="J250" s="16">
        <f t="shared" si="60"/>
        <v>2.5761447054293257E-2</v>
      </c>
      <c r="K250" s="16">
        <f t="shared" si="65"/>
        <v>3.9949645594838305E-4</v>
      </c>
      <c r="L250" s="16">
        <f t="shared" si="66"/>
        <v>205.62422561743023</v>
      </c>
      <c r="M250" s="16">
        <f t="shared" si="67"/>
        <v>1.9428472240992543</v>
      </c>
      <c r="Q250" s="1">
        <v>8.0850000000000009</v>
      </c>
      <c r="R250" s="16">
        <f t="shared" si="68"/>
        <v>808500.00000000012</v>
      </c>
      <c r="S250" s="16">
        <f t="shared" si="61"/>
        <v>2.5761447054293257E-2</v>
      </c>
      <c r="T250" s="16">
        <f t="shared" si="69"/>
        <v>3.9949645594838305E-4</v>
      </c>
      <c r="U250" s="16">
        <f t="shared" si="70"/>
        <v>248.06593810465017</v>
      </c>
      <c r="V250" s="16">
        <f t="shared" si="71"/>
        <v>1.6104446221062796</v>
      </c>
      <c r="Z250" s="1">
        <v>9.391</v>
      </c>
      <c r="AA250" s="16">
        <f t="shared" si="72"/>
        <v>939100</v>
      </c>
      <c r="AB250" s="16">
        <f t="shared" si="62"/>
        <v>2.5761447054293257E-2</v>
      </c>
      <c r="AC250" s="16">
        <f t="shared" si="73"/>
        <v>3.9949645594838305E-4</v>
      </c>
      <c r="AD250" s="16">
        <f t="shared" si="74"/>
        <v>294.18319974734663</v>
      </c>
      <c r="AE250" s="16">
        <f t="shared" si="75"/>
        <v>1.3579852836310253</v>
      </c>
      <c r="AI250" s="1">
        <v>10.013</v>
      </c>
      <c r="AJ250" s="16">
        <f t="shared" si="76"/>
        <v>1001300</v>
      </c>
      <c r="AK250" s="16">
        <f t="shared" si="63"/>
        <v>2.5761447054293257E-2</v>
      </c>
      <c r="AL250" s="16">
        <f t="shared" si="77"/>
        <v>3.9949645594838305E-4</v>
      </c>
      <c r="AM250" s="16">
        <f t="shared" si="78"/>
        <v>317.55320378563346</v>
      </c>
      <c r="AN250" s="16">
        <f t="shared" si="79"/>
        <v>1.2580457422122751</v>
      </c>
    </row>
    <row r="251" spans="6:40" x14ac:dyDescent="0.25">
      <c r="F251" s="1">
        <v>67</v>
      </c>
      <c r="H251" s="1">
        <v>6.5110000000000001</v>
      </c>
      <c r="I251" s="16">
        <f t="shared" si="64"/>
        <v>651100</v>
      </c>
      <c r="J251" s="16">
        <f t="shared" si="60"/>
        <v>2.6406249401194695E-2</v>
      </c>
      <c r="K251" s="16">
        <f t="shared" si="65"/>
        <v>4.0740937124542607E-4</v>
      </c>
      <c r="L251" s="16">
        <f t="shared" si="66"/>
        <v>200.97214827434362</v>
      </c>
      <c r="M251" s="16">
        <f t="shared" si="67"/>
        <v>2.0271931943986514</v>
      </c>
      <c r="Q251" s="1">
        <v>7.8780000000000001</v>
      </c>
      <c r="R251" s="16">
        <f t="shared" si="68"/>
        <v>787800</v>
      </c>
      <c r="S251" s="16">
        <f t="shared" si="61"/>
        <v>2.6406249401194695E-2</v>
      </c>
      <c r="T251" s="16">
        <f t="shared" si="69"/>
        <v>4.0740937124542607E-4</v>
      </c>
      <c r="U251" s="16">
        <f t="shared" si="70"/>
        <v>242.43571193346639</v>
      </c>
      <c r="V251" s="16">
        <f t="shared" si="71"/>
        <v>1.6804841497824989</v>
      </c>
      <c r="Z251" s="1">
        <v>9.1639999999999997</v>
      </c>
      <c r="AA251" s="16">
        <f t="shared" si="72"/>
        <v>916400</v>
      </c>
      <c r="AB251" s="16">
        <f t="shared" si="62"/>
        <v>2.6406249401194695E-2</v>
      </c>
      <c r="AC251" s="16">
        <f t="shared" si="73"/>
        <v>4.0740937124542607E-4</v>
      </c>
      <c r="AD251" s="16">
        <f t="shared" si="74"/>
        <v>287.66270085789336</v>
      </c>
      <c r="AE251" s="16">
        <f t="shared" si="75"/>
        <v>1.4162745814122357</v>
      </c>
      <c r="AI251" s="1">
        <v>9.76</v>
      </c>
      <c r="AJ251" s="16">
        <f t="shared" si="76"/>
        <v>976000</v>
      </c>
      <c r="AK251" s="16">
        <f t="shared" si="63"/>
        <v>2.6406249401194695E-2</v>
      </c>
      <c r="AL251" s="16">
        <f t="shared" si="77"/>
        <v>4.0740937124542607E-4</v>
      </c>
      <c r="AM251" s="16">
        <f t="shared" si="78"/>
        <v>310.61316516299269</v>
      </c>
      <c r="AN251" s="16">
        <f t="shared" si="79"/>
        <v>1.3116294379590772</v>
      </c>
    </row>
    <row r="252" spans="6:40" x14ac:dyDescent="0.25">
      <c r="F252" s="1">
        <v>68</v>
      </c>
      <c r="H252" s="1">
        <v>6.3440000000000003</v>
      </c>
      <c r="I252" s="16">
        <f t="shared" si="64"/>
        <v>634400</v>
      </c>
      <c r="J252" s="16">
        <f t="shared" si="60"/>
        <v>2.7053099179241962E-2</v>
      </c>
      <c r="K252" s="16">
        <f t="shared" si="65"/>
        <v>4.1534741230280685E-4</v>
      </c>
      <c r="L252" s="16">
        <f t="shared" si="66"/>
        <v>196.34431449512022</v>
      </c>
      <c r="M252" s="16">
        <f t="shared" si="67"/>
        <v>2.1154033075560714</v>
      </c>
      <c r="Q252" s="1">
        <v>7.68</v>
      </c>
      <c r="R252" s="16">
        <f t="shared" si="68"/>
        <v>768000</v>
      </c>
      <c r="S252" s="16">
        <f t="shared" si="61"/>
        <v>2.7053099179241962E-2</v>
      </c>
      <c r="T252" s="16">
        <f t="shared" si="69"/>
        <v>4.1534741230280685E-4</v>
      </c>
      <c r="U252" s="16">
        <f t="shared" si="70"/>
        <v>236.83423501656949</v>
      </c>
      <c r="V252" s="16">
        <f t="shared" si="71"/>
        <v>1.7537473510691903</v>
      </c>
      <c r="Z252" s="1">
        <v>8.9339999999999993</v>
      </c>
      <c r="AA252" s="16">
        <f t="shared" si="72"/>
        <v>893399.99999999988</v>
      </c>
      <c r="AB252" s="16">
        <f t="shared" si="62"/>
        <v>2.7053099179241962E-2</v>
      </c>
      <c r="AC252" s="16">
        <f t="shared" si="73"/>
        <v>4.1534741230280685E-4</v>
      </c>
      <c r="AD252" s="16">
        <f t="shared" si="74"/>
        <v>281.16244749064873</v>
      </c>
      <c r="AE252" s="16">
        <f t="shared" si="75"/>
        <v>1.4772506641969712</v>
      </c>
      <c r="AI252" s="1">
        <v>9.5129999999999999</v>
      </c>
      <c r="AJ252" s="16">
        <f t="shared" si="76"/>
        <v>951300</v>
      </c>
      <c r="AK252" s="16">
        <f t="shared" si="63"/>
        <v>2.7053099179241962E-2</v>
      </c>
      <c r="AL252" s="16">
        <f t="shared" si="77"/>
        <v>4.1534741230280685E-4</v>
      </c>
      <c r="AM252" s="16">
        <f t="shared" si="78"/>
        <v>303.70186576743635</v>
      </c>
      <c r="AN252" s="16">
        <f t="shared" si="79"/>
        <v>1.3676156096481296</v>
      </c>
    </row>
    <row r="253" spans="6:40" x14ac:dyDescent="0.25">
      <c r="F253" s="1">
        <v>69</v>
      </c>
      <c r="H253" s="1">
        <v>6.1849999999999996</v>
      </c>
      <c r="I253" s="16">
        <f t="shared" si="64"/>
        <v>618500</v>
      </c>
      <c r="J253" s="16">
        <f t="shared" si="60"/>
        <v>2.7701734945092111E-2</v>
      </c>
      <c r="K253" s="16">
        <f t="shared" si="65"/>
        <v>4.2330737072800379E-4</v>
      </c>
      <c r="L253" s="16">
        <f t="shared" si="66"/>
        <v>191.74459723391035</v>
      </c>
      <c r="M253" s="16">
        <f t="shared" si="67"/>
        <v>2.2076625721642036</v>
      </c>
      <c r="Q253" s="1">
        <v>7.4889999999999999</v>
      </c>
      <c r="R253" s="16">
        <f t="shared" si="68"/>
        <v>748900</v>
      </c>
      <c r="S253" s="16">
        <f t="shared" si="61"/>
        <v>2.7701734945092111E-2</v>
      </c>
      <c r="T253" s="16">
        <f t="shared" si="69"/>
        <v>4.2330737072800379E-4</v>
      </c>
      <c r="U253" s="16">
        <f t="shared" si="70"/>
        <v>231.26383044945462</v>
      </c>
      <c r="V253" s="16">
        <f t="shared" si="71"/>
        <v>1.8304088880017166</v>
      </c>
      <c r="Z253" s="1">
        <v>8.7170000000000005</v>
      </c>
      <c r="AA253" s="16">
        <f t="shared" si="72"/>
        <v>871700</v>
      </c>
      <c r="AB253" s="16">
        <f t="shared" si="62"/>
        <v>2.7701734945092111E-2</v>
      </c>
      <c r="AC253" s="16">
        <f t="shared" si="73"/>
        <v>4.2330737072800379E-4</v>
      </c>
      <c r="AD253" s="16">
        <f t="shared" si="74"/>
        <v>274.69581163473561</v>
      </c>
      <c r="AE253" s="16">
        <f t="shared" si="75"/>
        <v>1.541004095435127</v>
      </c>
      <c r="AI253" s="1">
        <v>9.2789999999999999</v>
      </c>
      <c r="AJ253" s="16">
        <f t="shared" si="76"/>
        <v>927900</v>
      </c>
      <c r="AK253" s="16">
        <f t="shared" si="63"/>
        <v>2.7701734945092111E-2</v>
      </c>
      <c r="AL253" s="16">
        <f t="shared" si="77"/>
        <v>4.2330737072800379E-4</v>
      </c>
      <c r="AM253" s="16">
        <f t="shared" si="78"/>
        <v>296.82629500271833</v>
      </c>
      <c r="AN253" s="16">
        <f t="shared" si="79"/>
        <v>1.4261114256205878</v>
      </c>
    </row>
    <row r="254" spans="6:40" x14ac:dyDescent="0.25">
      <c r="F254" s="1">
        <v>70</v>
      </c>
      <c r="H254" s="1">
        <v>6.0369999999999999</v>
      </c>
      <c r="I254" s="16">
        <f t="shared" si="64"/>
        <v>603700</v>
      </c>
      <c r="J254" s="16">
        <f t="shared" si="60"/>
        <v>2.8351896830071034E-2</v>
      </c>
      <c r="K254" s="16">
        <f t="shared" si="65"/>
        <v>4.3128605745258925E-4</v>
      </c>
      <c r="L254" s="16">
        <f t="shared" si="66"/>
        <v>187.17411099064375</v>
      </c>
      <c r="M254" s="16">
        <f t="shared" si="67"/>
        <v>2.3041971732626414</v>
      </c>
      <c r="Q254" s="1">
        <v>7.3079999999999998</v>
      </c>
      <c r="R254" s="16">
        <f t="shared" si="68"/>
        <v>730800</v>
      </c>
      <c r="S254" s="16">
        <f t="shared" si="61"/>
        <v>2.8351896830071034E-2</v>
      </c>
      <c r="T254" s="16">
        <f t="shared" si="69"/>
        <v>4.3128605745258925E-4</v>
      </c>
      <c r="U254" s="16">
        <f t="shared" si="70"/>
        <v>225.72796794021912</v>
      </c>
      <c r="V254" s="16">
        <f t="shared" si="71"/>
        <v>1.9106451955781099</v>
      </c>
      <c r="Z254" s="1">
        <v>8.51</v>
      </c>
      <c r="AA254" s="16">
        <f t="shared" si="72"/>
        <v>851000</v>
      </c>
      <c r="AB254" s="16">
        <f t="shared" si="62"/>
        <v>2.8351896830071034E-2</v>
      </c>
      <c r="AC254" s="16">
        <f t="shared" si="73"/>
        <v>4.3128605745258925E-4</v>
      </c>
      <c r="AD254" s="16">
        <f t="shared" si="74"/>
        <v>268.26296009639833</v>
      </c>
      <c r="AE254" s="16">
        <f t="shared" si="75"/>
        <v>1.6076988686683014</v>
      </c>
      <c r="AI254" s="1">
        <v>9.0519999999999996</v>
      </c>
      <c r="AJ254" s="16">
        <f t="shared" si="76"/>
        <v>905200</v>
      </c>
      <c r="AK254" s="16">
        <f t="shared" si="63"/>
        <v>2.8351896830071034E-2</v>
      </c>
      <c r="AL254" s="16">
        <f t="shared" si="77"/>
        <v>4.3128605745258925E-4</v>
      </c>
      <c r="AM254" s="16">
        <f t="shared" si="78"/>
        <v>289.98732741355906</v>
      </c>
      <c r="AN254" s="16">
        <f t="shared" si="79"/>
        <v>1.4872582926271123</v>
      </c>
    </row>
    <row r="255" spans="6:40" x14ac:dyDescent="0.25">
      <c r="F255" s="1">
        <v>71</v>
      </c>
      <c r="H255" s="1">
        <v>5.8920000000000003</v>
      </c>
      <c r="I255" s="16">
        <f t="shared" si="64"/>
        <v>589200</v>
      </c>
      <c r="J255" s="16">
        <f t="shared" si="60"/>
        <v>2.9003326713185628E-2</v>
      </c>
      <c r="K255" s="16">
        <f t="shared" si="65"/>
        <v>4.3928030485540829E-4</v>
      </c>
      <c r="L255" s="16">
        <f t="shared" si="66"/>
        <v>182.63120496128877</v>
      </c>
      <c r="M255" s="16">
        <f t="shared" si="67"/>
        <v>2.4052861335965003</v>
      </c>
      <c r="Q255" s="1">
        <v>7.1319999999999997</v>
      </c>
      <c r="R255" s="16">
        <f t="shared" si="68"/>
        <v>713200</v>
      </c>
      <c r="S255" s="16">
        <f t="shared" si="61"/>
        <v>2.9003326713185628E-2</v>
      </c>
      <c r="T255" s="16">
        <f t="shared" si="69"/>
        <v>4.3928030485540829E-4</v>
      </c>
      <c r="U255" s="16">
        <f t="shared" si="70"/>
        <v>220.22729639598279</v>
      </c>
      <c r="V255" s="16">
        <f t="shared" si="71"/>
        <v>1.9946678365680617</v>
      </c>
      <c r="Z255" s="1">
        <v>8.3109999999999999</v>
      </c>
      <c r="AA255" s="16">
        <f t="shared" si="72"/>
        <v>831100</v>
      </c>
      <c r="AB255" s="16">
        <f t="shared" si="62"/>
        <v>2.9003326713185628E-2</v>
      </c>
      <c r="AC255" s="16">
        <f t="shared" si="73"/>
        <v>4.3928030485540829E-4</v>
      </c>
      <c r="AD255" s="16">
        <f t="shared" si="74"/>
        <v>261.86595247957729</v>
      </c>
      <c r="AE255" s="16">
        <f t="shared" si="75"/>
        <v>1.6775006475485483</v>
      </c>
      <c r="AI255" s="1">
        <v>8.8379999999999992</v>
      </c>
      <c r="AJ255" s="16">
        <f t="shared" si="76"/>
        <v>883799.99999999988</v>
      </c>
      <c r="AK255" s="16">
        <f t="shared" si="63"/>
        <v>2.9003326713185628E-2</v>
      </c>
      <c r="AL255" s="16">
        <f t="shared" si="77"/>
        <v>4.3928030485540829E-4</v>
      </c>
      <c r="AM255" s="16">
        <f t="shared" si="78"/>
        <v>283.19010068598772</v>
      </c>
      <c r="AN255" s="16">
        <f t="shared" si="79"/>
        <v>1.5511852419675487</v>
      </c>
    </row>
    <row r="256" spans="6:40" x14ac:dyDescent="0.25">
      <c r="F256" s="1">
        <v>72</v>
      </c>
      <c r="H256" s="1">
        <v>5.7489999999999997</v>
      </c>
      <c r="I256" s="16">
        <f t="shared" si="64"/>
        <v>574900</v>
      </c>
      <c r="J256" s="16">
        <f t="shared" si="60"/>
        <v>2.9655768390904433E-2</v>
      </c>
      <c r="K256" s="16">
        <f t="shared" si="65"/>
        <v>4.4728696884610043E-4</v>
      </c>
      <c r="L256" s="16">
        <f t="shared" si="66"/>
        <v>178.120288139639</v>
      </c>
      <c r="M256" s="16">
        <f t="shared" si="67"/>
        <v>2.5111511637318134</v>
      </c>
      <c r="Q256" s="1">
        <v>6.9619999999999997</v>
      </c>
      <c r="R256" s="16">
        <f t="shared" si="68"/>
        <v>696200</v>
      </c>
      <c r="S256" s="16">
        <f t="shared" si="61"/>
        <v>2.9655768390904433E-2</v>
      </c>
      <c r="T256" s="16">
        <f t="shared" si="69"/>
        <v>4.4728696884610043E-4</v>
      </c>
      <c r="U256" s="16">
        <f t="shared" si="70"/>
        <v>214.76606029169423</v>
      </c>
      <c r="V256" s="16">
        <f t="shared" si="71"/>
        <v>2.0826706428315416</v>
      </c>
      <c r="Z256" s="1">
        <v>8.1120000000000001</v>
      </c>
      <c r="AA256" s="16">
        <f t="shared" si="72"/>
        <v>811200</v>
      </c>
      <c r="AB256" s="16">
        <f t="shared" si="62"/>
        <v>2.9655768390904433E-2</v>
      </c>
      <c r="AC256" s="16">
        <f t="shared" si="73"/>
        <v>4.4728696884610043E-4</v>
      </c>
      <c r="AD256" s="16">
        <f t="shared" si="74"/>
        <v>255.50798905624842</v>
      </c>
      <c r="AE256" s="16">
        <f t="shared" si="75"/>
        <v>1.7505791912738708</v>
      </c>
      <c r="AI256" s="1">
        <v>8.6329999999999991</v>
      </c>
      <c r="AJ256" s="16">
        <f t="shared" si="76"/>
        <v>863299.99999999988</v>
      </c>
      <c r="AK256" s="16">
        <f t="shared" si="63"/>
        <v>2.9655768390904433E-2</v>
      </c>
      <c r="AL256" s="16">
        <f t="shared" si="77"/>
        <v>4.4728696884610043E-4</v>
      </c>
      <c r="AM256" s="16">
        <f t="shared" si="78"/>
        <v>276.43445960926169</v>
      </c>
      <c r="AN256" s="16">
        <f t="shared" si="79"/>
        <v>1.6180579276488816</v>
      </c>
    </row>
    <row r="257" spans="6:40" x14ac:dyDescent="0.25">
      <c r="F257" s="1">
        <v>73</v>
      </c>
      <c r="H257" s="1">
        <v>5.6150000000000002</v>
      </c>
      <c r="I257" s="16">
        <f t="shared" si="64"/>
        <v>561500</v>
      </c>
      <c r="J257" s="16">
        <f t="shared" si="60"/>
        <v>3.0308967743447629E-2</v>
      </c>
      <c r="K257" s="16">
        <f t="shared" si="65"/>
        <v>4.5530293090578528E-4</v>
      </c>
      <c r="L257" s="16">
        <f t="shared" si="66"/>
        <v>173.64626954974176</v>
      </c>
      <c r="M257" s="16">
        <f t="shared" si="67"/>
        <v>2.6220138911499142</v>
      </c>
      <c r="Q257" s="1">
        <v>6.7939999999999996</v>
      </c>
      <c r="R257" s="16">
        <f t="shared" si="68"/>
        <v>679400</v>
      </c>
      <c r="S257" s="16">
        <f t="shared" si="61"/>
        <v>3.0308967743447629E-2</v>
      </c>
      <c r="T257" s="16">
        <f t="shared" si="69"/>
        <v>4.5530293090578528E-4</v>
      </c>
      <c r="U257" s="16">
        <f t="shared" si="70"/>
        <v>209.34732903367009</v>
      </c>
      <c r="V257" s="16">
        <f t="shared" si="71"/>
        <v>2.1748685928185751</v>
      </c>
      <c r="Z257" s="1">
        <v>7.9249999999999998</v>
      </c>
      <c r="AA257" s="16">
        <f t="shared" si="72"/>
        <v>792500</v>
      </c>
      <c r="AB257" s="16">
        <f t="shared" si="62"/>
        <v>3.0308967743447629E-2</v>
      </c>
      <c r="AC257" s="16">
        <f t="shared" si="73"/>
        <v>4.5530293090578528E-4</v>
      </c>
      <c r="AD257" s="16">
        <f t="shared" si="74"/>
        <v>249.19825663234039</v>
      </c>
      <c r="AE257" s="16">
        <f t="shared" si="75"/>
        <v>1.8270710921446194</v>
      </c>
      <c r="AI257" s="1">
        <v>8.4350000000000005</v>
      </c>
      <c r="AJ257" s="16">
        <f t="shared" si="76"/>
        <v>843500</v>
      </c>
      <c r="AK257" s="16">
        <f t="shared" si="63"/>
        <v>3.0308967743447629E-2</v>
      </c>
      <c r="AL257" s="16">
        <f t="shared" si="77"/>
        <v>4.5530293090578528E-4</v>
      </c>
      <c r="AM257" s="16">
        <f t="shared" si="78"/>
        <v>269.72297646912233</v>
      </c>
      <c r="AN257" s="16">
        <f t="shared" si="79"/>
        <v>1.6880391016962843</v>
      </c>
    </row>
    <row r="258" spans="6:40" x14ac:dyDescent="0.25">
      <c r="F258" s="1">
        <v>74</v>
      </c>
      <c r="H258" s="1">
        <v>5.4820000000000002</v>
      </c>
      <c r="I258" s="16">
        <f t="shared" si="64"/>
        <v>548200</v>
      </c>
      <c r="J258" s="16">
        <f t="shared" si="60"/>
        <v>3.0962672897331258E-2</v>
      </c>
      <c r="K258" s="16">
        <f t="shared" si="65"/>
        <v>4.6332510008177978E-4</v>
      </c>
      <c r="L258" s="16">
        <f t="shared" si="66"/>
        <v>169.20814592368848</v>
      </c>
      <c r="M258" s="16">
        <f t="shared" si="67"/>
        <v>2.7381961876157885</v>
      </c>
      <c r="Q258" s="1">
        <v>6.6349999999999998</v>
      </c>
      <c r="R258" s="16">
        <f t="shared" si="68"/>
        <v>663500</v>
      </c>
      <c r="S258" s="16">
        <f t="shared" si="61"/>
        <v>3.0962672897331258E-2</v>
      </c>
      <c r="T258" s="16">
        <f t="shared" si="69"/>
        <v>4.6332510008177978E-4</v>
      </c>
      <c r="U258" s="16">
        <f t="shared" si="70"/>
        <v>203.97701998636961</v>
      </c>
      <c r="V258" s="16">
        <f t="shared" si="71"/>
        <v>2.2714573441299448</v>
      </c>
      <c r="Z258" s="1">
        <v>7.7510000000000003</v>
      </c>
      <c r="AA258" s="16">
        <f t="shared" si="72"/>
        <v>775100</v>
      </c>
      <c r="AB258" s="16">
        <f t="shared" si="62"/>
        <v>3.0962672897331258E-2</v>
      </c>
      <c r="AC258" s="16">
        <f t="shared" si="73"/>
        <v>4.6332510008177978E-4</v>
      </c>
      <c r="AD258" s="16">
        <f t="shared" si="74"/>
        <v>242.93591093302402</v>
      </c>
      <c r="AE258" s="16">
        <f t="shared" si="75"/>
        <v>1.9071906590603469</v>
      </c>
      <c r="AI258" s="1">
        <v>8.2449999999999992</v>
      </c>
      <c r="AJ258" s="16">
        <f t="shared" si="76"/>
        <v>824499.99999999988</v>
      </c>
      <c r="AK258" s="16">
        <f t="shared" si="63"/>
        <v>3.0962672897331258E-2</v>
      </c>
      <c r="AL258" s="16">
        <f t="shared" si="77"/>
        <v>4.6332510008177978E-4</v>
      </c>
      <c r="AM258" s="16">
        <f t="shared" si="78"/>
        <v>263.05938792318489</v>
      </c>
      <c r="AN258" s="16">
        <f t="shared" si="79"/>
        <v>1.7612946785121915</v>
      </c>
    </row>
    <row r="259" spans="6:40" x14ac:dyDescent="0.25">
      <c r="F259" s="1">
        <v>75</v>
      </c>
      <c r="H259" s="1">
        <v>5.3550000000000004</v>
      </c>
      <c r="I259" s="16">
        <f t="shared" si="64"/>
        <v>535500</v>
      </c>
      <c r="J259" s="16">
        <f t="shared" si="60"/>
        <v>3.1616634383916389E-2</v>
      </c>
      <c r="K259" s="16">
        <f t="shared" si="65"/>
        <v>4.713504149332896E-4</v>
      </c>
      <c r="L259" s="16">
        <f t="shared" si="66"/>
        <v>164.81104312248968</v>
      </c>
      <c r="M259" s="16">
        <f t="shared" si="67"/>
        <v>2.8599443702505778</v>
      </c>
      <c r="Q259" s="1">
        <v>6.4889999999999999</v>
      </c>
      <c r="R259" s="16">
        <f t="shared" si="68"/>
        <v>648900</v>
      </c>
      <c r="S259" s="16">
        <f t="shared" si="61"/>
        <v>3.1616634383916389E-2</v>
      </c>
      <c r="T259" s="16">
        <f t="shared" si="69"/>
        <v>4.713504149332896E-4</v>
      </c>
      <c r="U259" s="16">
        <f t="shared" si="70"/>
        <v>198.65508604942573</v>
      </c>
      <c r="V259" s="16">
        <f t="shared" si="71"/>
        <v>2.3727075118329304</v>
      </c>
      <c r="Z259" s="1">
        <v>7.57</v>
      </c>
      <c r="AA259" s="16">
        <f t="shared" si="72"/>
        <v>757000</v>
      </c>
      <c r="AB259" s="16">
        <f t="shared" si="62"/>
        <v>3.1616634383916389E-2</v>
      </c>
      <c r="AC259" s="16">
        <f t="shared" si="73"/>
        <v>4.713504149332896E-4</v>
      </c>
      <c r="AD259" s="16">
        <f t="shared" si="74"/>
        <v>236.71890032894601</v>
      </c>
      <c r="AE259" s="16">
        <f t="shared" si="75"/>
        <v>1.9911820064992622</v>
      </c>
      <c r="AI259" s="1">
        <v>8.0570000000000004</v>
      </c>
      <c r="AJ259" s="16">
        <f t="shared" si="76"/>
        <v>805700</v>
      </c>
      <c r="AK259" s="16">
        <f t="shared" si="63"/>
        <v>3.1616634383916389E-2</v>
      </c>
      <c r="AL259" s="16">
        <f t="shared" si="77"/>
        <v>4.713504149332896E-4</v>
      </c>
      <c r="AM259" s="16">
        <f t="shared" si="78"/>
        <v>256.44621102081993</v>
      </c>
      <c r="AN259" s="16">
        <f t="shared" si="79"/>
        <v>1.8380088871542046</v>
      </c>
    </row>
    <row r="260" spans="6:40" x14ac:dyDescent="0.25">
      <c r="F260" s="1">
        <v>76</v>
      </c>
      <c r="H260" s="1">
        <v>5.2359999999999998</v>
      </c>
      <c r="I260" s="16">
        <f t="shared" si="64"/>
        <v>523600</v>
      </c>
      <c r="J260" s="16">
        <f t="shared" ref="J260:J323" si="80" xml:space="preserve"> $B$10*(1-COS(RADIANS(F260))) + $B$13*(1-SQRT(1-($B$10/$B$13)^2*SIN(RADIANS(F260))^2))</f>
        <v>3.2270605293719459E-2</v>
      </c>
      <c r="K260" s="16">
        <f t="shared" si="65"/>
        <v>4.793758454250816E-4</v>
      </c>
      <c r="L260" s="16">
        <f t="shared" si="66"/>
        <v>160.45580035273997</v>
      </c>
      <c r="M260" s="16">
        <f t="shared" si="67"/>
        <v>2.9875881356189047</v>
      </c>
      <c r="Q260" s="1">
        <v>6.3410000000000002</v>
      </c>
      <c r="R260" s="16">
        <f t="shared" si="68"/>
        <v>634100</v>
      </c>
      <c r="S260" s="16">
        <f t="shared" ref="S260:S323" si="81" xml:space="preserve"> $B$10*(1-COS(RADIANS(F260))) + $B$13*(1-SQRT(1-($B$10/$B$13)^2*SIN(RADIANS(F260))^2))</f>
        <v>3.2270605293719459E-2</v>
      </c>
      <c r="T260" s="16">
        <f t="shared" si="69"/>
        <v>4.793758454250816E-4</v>
      </c>
      <c r="U260" s="16">
        <f t="shared" si="70"/>
        <v>193.37793608404499</v>
      </c>
      <c r="V260" s="16">
        <f t="shared" si="71"/>
        <v>2.4789583296448958</v>
      </c>
      <c r="Z260" s="1">
        <v>7.4029999999999996</v>
      </c>
      <c r="AA260" s="16">
        <f t="shared" si="72"/>
        <v>740300</v>
      </c>
      <c r="AB260" s="16">
        <f t="shared" ref="AB260:AB323" si="82" xml:space="preserve"> $B$10*(1-COS(RADIANS(F260))) + $B$13*(1-SQRT(1-($B$10/$B$13)^2*SIN(RADIANS(F260))^2))</f>
        <v>3.2270605293719459E-2</v>
      </c>
      <c r="AC260" s="16">
        <f t="shared" si="73"/>
        <v>4.793758454250816E-4</v>
      </c>
      <c r="AD260" s="16">
        <f t="shared" si="74"/>
        <v>230.56084777043836</v>
      </c>
      <c r="AE260" s="16">
        <f t="shared" si="75"/>
        <v>2.0791728086564807</v>
      </c>
      <c r="AI260" s="1">
        <v>7.875</v>
      </c>
      <c r="AJ260" s="16">
        <f t="shared" si="76"/>
        <v>787500</v>
      </c>
      <c r="AK260" s="16">
        <f t="shared" ref="AK260:AK323" si="83" xml:space="preserve"> $B$10*(1-COS(RADIANS(F260))) + $B$13*(1-SQRT(1-($B$10/$B$13)^2*SIN(RADIANS(F260))^2))</f>
        <v>3.2270605293719459E-2</v>
      </c>
      <c r="AL260" s="16">
        <f t="shared" si="77"/>
        <v>4.793758454250816E-4</v>
      </c>
      <c r="AM260" s="16">
        <f t="shared" si="78"/>
        <v>249.89037815302146</v>
      </c>
      <c r="AN260" s="16">
        <f t="shared" si="79"/>
        <v>1.9183445515918733</v>
      </c>
    </row>
    <row r="261" spans="6:40" x14ac:dyDescent="0.25">
      <c r="F261" s="1">
        <v>77</v>
      </c>
      <c r="H261" s="1">
        <v>5.1189999999999998</v>
      </c>
      <c r="I261" s="16">
        <f t="shared" ref="I261:I324" si="84">H261*100000</f>
        <v>511900</v>
      </c>
      <c r="J261" s="16">
        <f t="shared" si="80"/>
        <v>3.292434142624745E-2</v>
      </c>
      <c r="K261" s="16">
        <f t="shared" ref="K261:K324" si="85">($B$21+(((PI()*($B$13^2)/4)*J261)))</f>
        <v>4.8739839476623836E-4</v>
      </c>
      <c r="L261" s="16">
        <f t="shared" ref="L261:L324" si="86">SUM(I261:I620)*(K262-K261)</f>
        <v>156.1413910387916</v>
      </c>
      <c r="M261" s="16">
        <f t="shared" ref="M261:M324" si="87">K261*1000000/L261</f>
        <v>3.1215194864323301</v>
      </c>
      <c r="Q261" s="1">
        <v>6.1980000000000004</v>
      </c>
      <c r="R261" s="16">
        <f t="shared" ref="R261:R324" si="88">Q261*100000</f>
        <v>619800</v>
      </c>
      <c r="S261" s="16">
        <f t="shared" si="81"/>
        <v>3.292434142624745E-2</v>
      </c>
      <c r="T261" s="16">
        <f t="shared" ref="T261:T324" si="89">($B$21+(((PI()*($B$13^2)/4)*S261)))</f>
        <v>4.8739839476623836E-4</v>
      </c>
      <c r="U261" s="16">
        <f t="shared" ref="U261:U324" si="90">SUM(R261:R620)*(T262-T261)</f>
        <v>188.15370313491022</v>
      </c>
      <c r="V261" s="16">
        <f t="shared" ref="V261:V324" si="91">T261*1000000/U261</f>
        <v>2.590426798120276</v>
      </c>
      <c r="Z261" s="1">
        <v>7.2430000000000003</v>
      </c>
      <c r="AA261" s="16">
        <f t="shared" ref="AA261:AA324" si="92">Z261*100000</f>
        <v>724300</v>
      </c>
      <c r="AB261" s="16">
        <f t="shared" si="82"/>
        <v>3.292434142624745E-2</v>
      </c>
      <c r="AC261" s="16">
        <f t="shared" ref="AC261:AC324" si="93">($B$21+(((PI()*($B$13^2)/4)*AB261)))</f>
        <v>4.8739839476623836E-4</v>
      </c>
      <c r="AD261" s="16">
        <f t="shared" ref="AD261:AD324" si="94">SUM(AA261:AA620)*(AC262-AC261)</f>
        <v>224.45815985094819</v>
      </c>
      <c r="AE261" s="16">
        <f t="shared" ref="AE261:AE324" si="95">AC261*1000000/AD261</f>
        <v>2.1714443132292276</v>
      </c>
      <c r="AI261" s="1">
        <v>7.7009999999999996</v>
      </c>
      <c r="AJ261" s="16">
        <f t="shared" ref="AJ261:AJ324" si="96">AI261*100000</f>
        <v>770100</v>
      </c>
      <c r="AK261" s="16">
        <f t="shared" si="83"/>
        <v>3.292434142624745E-2</v>
      </c>
      <c r="AL261" s="16">
        <f t="shared" ref="AL261:AL324" si="97">($B$21+(((PI()*($B$13^2)/4)*AK261)))</f>
        <v>4.8739839476623836E-4</v>
      </c>
      <c r="AM261" s="16">
        <f t="shared" ref="AM261:AM324" si="98">SUM(AJ261:AJ620)*(AL262-AL261)</f>
        <v>243.39522376796998</v>
      </c>
      <c r="AN261" s="16">
        <f t="shared" ref="AN261:AN324" si="99">AL261*1000000/AM261</f>
        <v>2.0024977779797273</v>
      </c>
    </row>
    <row r="262" spans="6:40" x14ac:dyDescent="0.25">
      <c r="F262" s="1">
        <v>78</v>
      </c>
      <c r="H262" s="1">
        <v>5.0039999999999996</v>
      </c>
      <c r="I262" s="16">
        <f t="shared" si="84"/>
        <v>500399.99999999994</v>
      </c>
      <c r="J262" s="16">
        <f t="shared" si="80"/>
        <v>3.3577601435129459E-2</v>
      </c>
      <c r="K262" s="16">
        <f t="shared" si="85"/>
        <v>4.9541510119119044E-4</v>
      </c>
      <c r="L262" s="16">
        <f t="shared" si="86"/>
        <v>151.87135424043228</v>
      </c>
      <c r="M262" s="16">
        <f t="shared" si="87"/>
        <v>3.2620707418390653</v>
      </c>
      <c r="Q262" s="1">
        <v>6.0670000000000002</v>
      </c>
      <c r="R262" s="16">
        <f t="shared" si="88"/>
        <v>606700</v>
      </c>
      <c r="S262" s="16">
        <f t="shared" si="81"/>
        <v>3.3577601435129459E-2</v>
      </c>
      <c r="T262" s="16">
        <f t="shared" si="89"/>
        <v>4.9541510119119044E-4</v>
      </c>
      <c r="U262" s="16">
        <f t="shared" si="90"/>
        <v>182.9845976522968</v>
      </c>
      <c r="V262" s="16">
        <f t="shared" si="91"/>
        <v>2.7074142170838171</v>
      </c>
      <c r="Z262" s="1">
        <v>7.085</v>
      </c>
      <c r="AA262" s="16">
        <f t="shared" si="92"/>
        <v>708500</v>
      </c>
      <c r="AB262" s="16">
        <f t="shared" si="82"/>
        <v>3.3577601435129459E-2</v>
      </c>
      <c r="AC262" s="16">
        <f t="shared" si="93"/>
        <v>4.9541510119119044E-4</v>
      </c>
      <c r="AD262" s="16">
        <f t="shared" si="94"/>
        <v>218.41251832211114</v>
      </c>
      <c r="AE262" s="16">
        <f t="shared" si="95"/>
        <v>2.2682541504354643</v>
      </c>
      <c r="AI262" s="1">
        <v>7.5339999999999998</v>
      </c>
      <c r="AJ262" s="16">
        <f t="shared" si="96"/>
        <v>753400</v>
      </c>
      <c r="AK262" s="16">
        <f t="shared" si="83"/>
        <v>3.3577601435129459E-2</v>
      </c>
      <c r="AL262" s="16">
        <f t="shared" si="97"/>
        <v>4.9541510119119044E-4</v>
      </c>
      <c r="AM262" s="16">
        <f t="shared" si="98"/>
        <v>236.96210703836033</v>
      </c>
      <c r="AN262" s="16">
        <f t="shared" si="99"/>
        <v>2.0906933491732951</v>
      </c>
    </row>
    <row r="263" spans="6:40" x14ac:dyDescent="0.25">
      <c r="F263" s="1">
        <v>79</v>
      </c>
      <c r="H263" s="1">
        <v>4.8940000000000001</v>
      </c>
      <c r="I263" s="16">
        <f t="shared" si="84"/>
        <v>489400</v>
      </c>
      <c r="J263" s="16">
        <f t="shared" si="80"/>
        <v>3.4230146968325152E-2</v>
      </c>
      <c r="K263" s="16">
        <f t="shared" si="85"/>
        <v>5.0342303968033272E-4</v>
      </c>
      <c r="L263" s="16">
        <f t="shared" si="86"/>
        <v>147.64898401727586</v>
      </c>
      <c r="M263" s="16">
        <f t="shared" si="87"/>
        <v>3.4095936591167399</v>
      </c>
      <c r="Q263" s="1">
        <v>5.931</v>
      </c>
      <c r="R263" s="16">
        <f t="shared" si="88"/>
        <v>593100</v>
      </c>
      <c r="S263" s="16">
        <f t="shared" si="81"/>
        <v>3.4230146968325152E-2</v>
      </c>
      <c r="T263" s="16">
        <f t="shared" si="89"/>
        <v>5.0342303968033272E-4</v>
      </c>
      <c r="U263" s="16">
        <f t="shared" si="90"/>
        <v>177.86694101637607</v>
      </c>
      <c r="V263" s="16">
        <f t="shared" si="91"/>
        <v>2.8303350628489357</v>
      </c>
      <c r="Z263" s="1">
        <v>6.931</v>
      </c>
      <c r="AA263" s="16">
        <f t="shared" si="92"/>
        <v>693100</v>
      </c>
      <c r="AB263" s="16">
        <f t="shared" si="82"/>
        <v>3.4230146968325152E-2</v>
      </c>
      <c r="AC263" s="16">
        <f t="shared" si="93"/>
        <v>5.0342303968033272E-4</v>
      </c>
      <c r="AD263" s="16">
        <f t="shared" si="94"/>
        <v>212.42927907861761</v>
      </c>
      <c r="AE263" s="16">
        <f t="shared" si="95"/>
        <v>2.3698382909543354</v>
      </c>
      <c r="AI263" s="1">
        <v>7.38</v>
      </c>
      <c r="AJ263" s="16">
        <f t="shared" si="96"/>
        <v>738000</v>
      </c>
      <c r="AK263" s="16">
        <f t="shared" si="83"/>
        <v>3.4230146968325152E-2</v>
      </c>
      <c r="AL263" s="16">
        <f t="shared" si="97"/>
        <v>5.0342303968033272E-4</v>
      </c>
      <c r="AM263" s="16">
        <f t="shared" si="98"/>
        <v>230.59283804222071</v>
      </c>
      <c r="AN263" s="16">
        <f t="shared" si="99"/>
        <v>2.1831685838749153</v>
      </c>
    </row>
    <row r="264" spans="6:40" x14ac:dyDescent="0.25">
      <c r="F264" s="1">
        <v>80</v>
      </c>
      <c r="H264" s="1">
        <v>4.79</v>
      </c>
      <c r="I264" s="16">
        <f t="shared" si="84"/>
        <v>479000</v>
      </c>
      <c r="J264" s="16">
        <f t="shared" si="80"/>
        <v>3.488174280319975E-2</v>
      </c>
      <c r="K264" s="16">
        <f t="shared" si="85"/>
        <v>5.1141932361764423E-4</v>
      </c>
      <c r="L264" s="16">
        <f t="shared" si="86"/>
        <v>143.47493973974767</v>
      </c>
      <c r="M264" s="16">
        <f t="shared" si="87"/>
        <v>3.5645202189686849</v>
      </c>
      <c r="Q264" s="1">
        <v>5.8150000000000004</v>
      </c>
      <c r="R264" s="16">
        <f t="shared" si="88"/>
        <v>581500</v>
      </c>
      <c r="S264" s="16">
        <f t="shared" si="81"/>
        <v>3.488174280319975E-2</v>
      </c>
      <c r="T264" s="16">
        <f t="shared" si="89"/>
        <v>5.1141932361764423E-4</v>
      </c>
      <c r="U264" s="16">
        <f t="shared" si="90"/>
        <v>172.81038593677886</v>
      </c>
      <c r="V264" s="16">
        <f t="shared" si="91"/>
        <v>2.9594246945594027</v>
      </c>
      <c r="Z264" s="1">
        <v>6.7910000000000004</v>
      </c>
      <c r="AA264" s="16">
        <f t="shared" si="92"/>
        <v>679100</v>
      </c>
      <c r="AB264" s="16">
        <f t="shared" si="82"/>
        <v>3.488174280319975E-2</v>
      </c>
      <c r="AC264" s="16">
        <f t="shared" si="93"/>
        <v>5.1141932361764423E-4</v>
      </c>
      <c r="AD264" s="16">
        <f t="shared" si="94"/>
        <v>206.51186730638807</v>
      </c>
      <c r="AE264" s="16">
        <f t="shared" si="95"/>
        <v>2.4764645745945684</v>
      </c>
      <c r="AI264" s="1">
        <v>7.2249999999999996</v>
      </c>
      <c r="AJ264" s="16">
        <f t="shared" si="96"/>
        <v>722500</v>
      </c>
      <c r="AK264" s="16">
        <f t="shared" si="83"/>
        <v>3.488174280319975E-2</v>
      </c>
      <c r="AL264" s="16">
        <f t="shared" si="97"/>
        <v>5.1141932361764423E-4</v>
      </c>
      <c r="AM264" s="16">
        <f t="shared" si="98"/>
        <v>224.28410481143789</v>
      </c>
      <c r="AN264" s="16">
        <f t="shared" si="99"/>
        <v>2.2802299077217674</v>
      </c>
    </row>
    <row r="265" spans="6:40" x14ac:dyDescent="0.25">
      <c r="F265" s="1">
        <v>81</v>
      </c>
      <c r="H265" s="1">
        <v>4.694</v>
      </c>
      <c r="I265" s="16">
        <f t="shared" si="84"/>
        <v>469400</v>
      </c>
      <c r="J265" s="16">
        <f t="shared" si="80"/>
        <v>3.5532156976266625E-2</v>
      </c>
      <c r="K265" s="16">
        <f t="shared" si="85"/>
        <v>5.1940110638286916E-4</v>
      </c>
      <c r="L265" s="16">
        <f t="shared" si="86"/>
        <v>139.34887006585043</v>
      </c>
      <c r="M265" s="16">
        <f t="shared" si="87"/>
        <v>3.7273435094050056</v>
      </c>
      <c r="Q265" s="1">
        <v>5.6959999999999997</v>
      </c>
      <c r="R265" s="16">
        <f t="shared" si="88"/>
        <v>569600</v>
      </c>
      <c r="S265" s="16">
        <f t="shared" si="81"/>
        <v>3.5532156976266625E-2</v>
      </c>
      <c r="T265" s="16">
        <f t="shared" si="89"/>
        <v>5.1940110638286916E-4</v>
      </c>
      <c r="U265" s="16">
        <f t="shared" si="90"/>
        <v>167.80435168032153</v>
      </c>
      <c r="V265" s="16">
        <f t="shared" si="91"/>
        <v>3.0952779304100697</v>
      </c>
      <c r="Z265" s="1">
        <v>6.649</v>
      </c>
      <c r="AA265" s="16">
        <f t="shared" si="92"/>
        <v>664900</v>
      </c>
      <c r="AB265" s="16">
        <f t="shared" si="82"/>
        <v>3.5532156976266625E-2</v>
      </c>
      <c r="AC265" s="16">
        <f t="shared" si="93"/>
        <v>5.1940110638286916E-4</v>
      </c>
      <c r="AD265" s="16">
        <f t="shared" si="94"/>
        <v>200.65542787132267</v>
      </c>
      <c r="AE265" s="16">
        <f t="shared" si="95"/>
        <v>2.5885225826831522</v>
      </c>
      <c r="AI265" s="1">
        <v>7.0789999999999997</v>
      </c>
      <c r="AJ265" s="16">
        <f t="shared" si="96"/>
        <v>707900</v>
      </c>
      <c r="AK265" s="16">
        <f t="shared" si="83"/>
        <v>3.5532156976266625E-2</v>
      </c>
      <c r="AL265" s="16">
        <f t="shared" si="97"/>
        <v>5.1940110638286916E-4</v>
      </c>
      <c r="AM265" s="16">
        <f t="shared" si="98"/>
        <v>218.04347295101181</v>
      </c>
      <c r="AN265" s="16">
        <f t="shared" si="99"/>
        <v>2.3820988509918104</v>
      </c>
    </row>
    <row r="266" spans="6:40" x14ac:dyDescent="0.25">
      <c r="F266" s="1">
        <v>82</v>
      </c>
      <c r="H266" s="1">
        <v>4.5979999999999999</v>
      </c>
      <c r="I266" s="16">
        <f t="shared" si="84"/>
        <v>459800</v>
      </c>
      <c r="J266" s="16">
        <f t="shared" si="80"/>
        <v>3.618116090740911E-2</v>
      </c>
      <c r="K266" s="16">
        <f t="shared" si="85"/>
        <v>5.2736558287594772E-4</v>
      </c>
      <c r="L266" s="16">
        <f t="shared" si="86"/>
        <v>135.26864220275428</v>
      </c>
      <c r="M266" s="16">
        <f t="shared" si="87"/>
        <v>3.8986536294603962</v>
      </c>
      <c r="Q266" s="1">
        <v>5.5839999999999996</v>
      </c>
      <c r="R266" s="16">
        <f t="shared" si="88"/>
        <v>558400</v>
      </c>
      <c r="S266" s="16">
        <f t="shared" si="81"/>
        <v>3.618116090740911E-2</v>
      </c>
      <c r="T266" s="16">
        <f t="shared" si="89"/>
        <v>5.2736558287594772E-4</v>
      </c>
      <c r="U266" s="16">
        <f t="shared" si="90"/>
        <v>162.8563937554905</v>
      </c>
      <c r="V266" s="16">
        <f t="shared" si="91"/>
        <v>3.2382246144276308</v>
      </c>
      <c r="Z266" s="1">
        <v>6.5170000000000003</v>
      </c>
      <c r="AA266" s="16">
        <f t="shared" si="92"/>
        <v>651700</v>
      </c>
      <c r="AB266" s="16">
        <f t="shared" si="82"/>
        <v>3.618116090740911E-2</v>
      </c>
      <c r="AC266" s="16">
        <f t="shared" si="93"/>
        <v>5.2736558287594772E-4</v>
      </c>
      <c r="AD266" s="16">
        <f t="shared" si="94"/>
        <v>194.86759173584971</v>
      </c>
      <c r="AE266" s="16">
        <f t="shared" si="95"/>
        <v>2.7062764935834553</v>
      </c>
      <c r="AI266" s="1">
        <v>6.9420000000000002</v>
      </c>
      <c r="AJ266" s="16">
        <f t="shared" si="96"/>
        <v>694200</v>
      </c>
      <c r="AK266" s="16">
        <f t="shared" si="83"/>
        <v>3.618116090740911E-2</v>
      </c>
      <c r="AL266" s="16">
        <f t="shared" si="97"/>
        <v>5.2736558287594772E-4</v>
      </c>
      <c r="AM266" s="16">
        <f t="shared" si="98"/>
        <v>211.87021394202552</v>
      </c>
      <c r="AN266" s="16">
        <f t="shared" si="99"/>
        <v>2.4890973254987689</v>
      </c>
    </row>
    <row r="267" spans="6:40" x14ac:dyDescent="0.25">
      <c r="F267" s="1">
        <v>83</v>
      </c>
      <c r="H267" s="1">
        <v>4.4989999999999997</v>
      </c>
      <c r="I267" s="16">
        <f t="shared" si="84"/>
        <v>449899.99999999994</v>
      </c>
      <c r="J267" s="16">
        <f t="shared" si="80"/>
        <v>3.6828529518405324E-2</v>
      </c>
      <c r="K267" s="16">
        <f t="shared" si="85"/>
        <v>5.3530999097153495E-4</v>
      </c>
      <c r="L267" s="16">
        <f t="shared" si="86"/>
        <v>131.23830267770364</v>
      </c>
      <c r="M267" s="16">
        <f t="shared" si="87"/>
        <v>4.0789158351594557</v>
      </c>
      <c r="Q267" s="1">
        <v>5.4690000000000003</v>
      </c>
      <c r="R267" s="16">
        <f t="shared" si="88"/>
        <v>546900</v>
      </c>
      <c r="S267" s="16">
        <f t="shared" si="81"/>
        <v>3.6828529518405324E-2</v>
      </c>
      <c r="T267" s="16">
        <f t="shared" si="89"/>
        <v>5.3530999097153495E-4</v>
      </c>
      <c r="U267" s="16">
        <f t="shared" si="90"/>
        <v>157.96585506976817</v>
      </c>
      <c r="V267" s="16">
        <f t="shared" si="91"/>
        <v>3.3887702550345873</v>
      </c>
      <c r="Z267" s="1">
        <v>6.3879999999999999</v>
      </c>
      <c r="AA267" s="16">
        <f t="shared" si="92"/>
        <v>638800</v>
      </c>
      <c r="AB267" s="16">
        <f t="shared" si="82"/>
        <v>3.6828529518405324E-2</v>
      </c>
      <c r="AC267" s="16">
        <f t="shared" si="93"/>
        <v>5.3530999097153495E-4</v>
      </c>
      <c r="AD267" s="16">
        <f t="shared" si="94"/>
        <v>189.14615114872643</v>
      </c>
      <c r="AE267" s="16">
        <f t="shared" si="95"/>
        <v>2.8301394858974338</v>
      </c>
      <c r="AI267" s="1">
        <v>6.8109999999999999</v>
      </c>
      <c r="AJ267" s="16">
        <f t="shared" si="96"/>
        <v>681100</v>
      </c>
      <c r="AK267" s="16">
        <f t="shared" si="83"/>
        <v>3.6828529518405324E-2</v>
      </c>
      <c r="AL267" s="16">
        <f t="shared" si="97"/>
        <v>5.3530999097153495E-4</v>
      </c>
      <c r="AM267" s="16">
        <f t="shared" si="98"/>
        <v>205.76333747143946</v>
      </c>
      <c r="AN267" s="16">
        <f t="shared" si="99"/>
        <v>2.6015810083068733</v>
      </c>
    </row>
    <row r="268" spans="6:40" x14ac:dyDescent="0.25">
      <c r="F268" s="1">
        <v>84</v>
      </c>
      <c r="H268" s="1">
        <v>4.4020000000000001</v>
      </c>
      <c r="I268" s="16">
        <f t="shared" si="84"/>
        <v>440200</v>
      </c>
      <c r="J268" s="16">
        <f t="shared" si="80"/>
        <v>3.747404134559313E-2</v>
      </c>
      <c r="K268" s="16">
        <f t="shared" si="85"/>
        <v>5.4323161290160743E-4</v>
      </c>
      <c r="L268" s="16">
        <f t="shared" si="86"/>
        <v>127.2640489846013</v>
      </c>
      <c r="M268" s="16">
        <f t="shared" si="87"/>
        <v>4.2685394440604147</v>
      </c>
      <c r="Q268" s="1">
        <v>5.351</v>
      </c>
      <c r="R268" s="16">
        <f t="shared" si="88"/>
        <v>535100</v>
      </c>
      <c r="S268" s="16">
        <f t="shared" si="81"/>
        <v>3.747404134559313E-2</v>
      </c>
      <c r="T268" s="16">
        <f t="shared" si="89"/>
        <v>5.4323161290160743E-4</v>
      </c>
      <c r="U268" s="16">
        <f t="shared" si="90"/>
        <v>153.13977730729621</v>
      </c>
      <c r="V268" s="16">
        <f t="shared" si="91"/>
        <v>3.5472926920321801</v>
      </c>
      <c r="Z268" s="1">
        <v>6.258</v>
      </c>
      <c r="AA268" s="16">
        <f t="shared" si="92"/>
        <v>625800</v>
      </c>
      <c r="AB268" s="16">
        <f t="shared" si="82"/>
        <v>3.747404134559313E-2</v>
      </c>
      <c r="AC268" s="16">
        <f t="shared" si="93"/>
        <v>5.4323161290160743E-4</v>
      </c>
      <c r="AD268" s="16">
        <f t="shared" si="94"/>
        <v>183.49420965947925</v>
      </c>
      <c r="AE268" s="16">
        <f t="shared" si="95"/>
        <v>2.9604836790747431</v>
      </c>
      <c r="AI268" s="1">
        <v>6.6710000000000003</v>
      </c>
      <c r="AJ268" s="16">
        <f t="shared" si="96"/>
        <v>667100</v>
      </c>
      <c r="AK268" s="16">
        <f t="shared" si="83"/>
        <v>3.747404134559313E-2</v>
      </c>
      <c r="AL268" s="16">
        <f t="shared" si="97"/>
        <v>5.4323161290160743E-4</v>
      </c>
      <c r="AM268" s="16">
        <f t="shared" si="98"/>
        <v>199.72398445180977</v>
      </c>
      <c r="AN268" s="16">
        <f t="shared" si="99"/>
        <v>2.7199117541773283</v>
      </c>
    </row>
    <row r="269" spans="6:40" x14ac:dyDescent="0.25">
      <c r="F269" s="1">
        <v>85</v>
      </c>
      <c r="H269" s="1">
        <v>4.2990000000000004</v>
      </c>
      <c r="I269" s="16">
        <f t="shared" si="84"/>
        <v>429900.00000000006</v>
      </c>
      <c r="J269" s="16">
        <f t="shared" si="80"/>
        <v>3.8117478646525031E-2</v>
      </c>
      <c r="K269" s="16">
        <f t="shared" si="85"/>
        <v>5.5112777656431567E-4</v>
      </c>
      <c r="L269" s="16">
        <f t="shared" si="86"/>
        <v>123.3478931872755</v>
      </c>
      <c r="M269" s="16">
        <f t="shared" si="87"/>
        <v>4.4680761245557274</v>
      </c>
      <c r="Q269" s="1">
        <v>5.23</v>
      </c>
      <c r="R269" s="16">
        <f t="shared" si="88"/>
        <v>523000.00000000006</v>
      </c>
      <c r="S269" s="16">
        <f t="shared" si="81"/>
        <v>3.8117478646525031E-2</v>
      </c>
      <c r="T269" s="16">
        <f t="shared" si="89"/>
        <v>5.5112777656431567E-4</v>
      </c>
      <c r="U269" s="16">
        <f t="shared" si="90"/>
        <v>148.38491116974851</v>
      </c>
      <c r="V269" s="16">
        <f t="shared" si="91"/>
        <v>3.7141766788796993</v>
      </c>
      <c r="Z269" s="1">
        <v>6.1349999999999998</v>
      </c>
      <c r="AA269" s="16">
        <f t="shared" si="92"/>
        <v>613500</v>
      </c>
      <c r="AB269" s="16">
        <f t="shared" si="82"/>
        <v>3.8117478646525031E-2</v>
      </c>
      <c r="AC269" s="16">
        <f t="shared" si="93"/>
        <v>5.5112777656431567E-4</v>
      </c>
      <c r="AD269" s="16">
        <f t="shared" si="94"/>
        <v>177.91775017456058</v>
      </c>
      <c r="AE269" s="16">
        <f t="shared" si="95"/>
        <v>3.0976548209697303</v>
      </c>
      <c r="AI269" s="1">
        <v>6.5449999999999999</v>
      </c>
      <c r="AJ269" s="16">
        <f t="shared" si="96"/>
        <v>654500</v>
      </c>
      <c r="AK269" s="16">
        <f t="shared" si="83"/>
        <v>3.8117478646525031E-2</v>
      </c>
      <c r="AL269" s="16">
        <f t="shared" si="97"/>
        <v>5.5112777656431567E-4</v>
      </c>
      <c r="AM269" s="16">
        <f t="shared" si="98"/>
        <v>193.76485049148928</v>
      </c>
      <c r="AN269" s="16">
        <f t="shared" si="99"/>
        <v>2.8443124496851033</v>
      </c>
    </row>
    <row r="270" spans="6:40" x14ac:dyDescent="0.25">
      <c r="F270" s="1">
        <v>86</v>
      </c>
      <c r="H270" s="1">
        <v>4.2009999999999996</v>
      </c>
      <c r="I270" s="16">
        <f t="shared" si="84"/>
        <v>420099.99999999994</v>
      </c>
      <c r="J270" s="16">
        <f t="shared" si="80"/>
        <v>3.8758627500477434E-2</v>
      </c>
      <c r="K270" s="16">
        <f t="shared" si="85"/>
        <v>5.5899585675741866E-4</v>
      </c>
      <c r="L270" s="16">
        <f t="shared" si="86"/>
        <v>119.4979200384163</v>
      </c>
      <c r="M270" s="16">
        <f t="shared" si="87"/>
        <v>4.6778710171500242</v>
      </c>
      <c r="Q270" s="1">
        <v>5.1260000000000003</v>
      </c>
      <c r="R270" s="16">
        <f t="shared" si="88"/>
        <v>512600.00000000006</v>
      </c>
      <c r="S270" s="16">
        <f t="shared" si="81"/>
        <v>3.8758627500477434E-2</v>
      </c>
      <c r="T270" s="16">
        <f t="shared" si="89"/>
        <v>5.5899585675741866E-4</v>
      </c>
      <c r="U270" s="16">
        <f t="shared" si="90"/>
        <v>143.70770911297262</v>
      </c>
      <c r="V270" s="16">
        <f t="shared" si="91"/>
        <v>3.8898112022506495</v>
      </c>
      <c r="Z270" s="1">
        <v>6.0010000000000003</v>
      </c>
      <c r="AA270" s="16">
        <f t="shared" si="92"/>
        <v>600100</v>
      </c>
      <c r="AB270" s="16">
        <f t="shared" si="82"/>
        <v>3.8758627500477434E-2</v>
      </c>
      <c r="AC270" s="16">
        <f t="shared" si="93"/>
        <v>5.5899585675741866E-4</v>
      </c>
      <c r="AD270" s="16">
        <f t="shared" si="94"/>
        <v>172.41617702495057</v>
      </c>
      <c r="AE270" s="16">
        <f t="shared" si="95"/>
        <v>3.2421311410734135</v>
      </c>
      <c r="AI270" s="1">
        <v>6.4240000000000004</v>
      </c>
      <c r="AJ270" s="16">
        <f t="shared" si="96"/>
        <v>642400</v>
      </c>
      <c r="AK270" s="16">
        <f t="shared" si="83"/>
        <v>3.8758627500477434E-2</v>
      </c>
      <c r="AL270" s="16">
        <f t="shared" si="97"/>
        <v>5.5899585675741866E-4</v>
      </c>
      <c r="AM270" s="16">
        <f t="shared" si="98"/>
        <v>187.8801895930979</v>
      </c>
      <c r="AN270" s="16">
        <f t="shared" si="99"/>
        <v>2.9752783301319083</v>
      </c>
    </row>
    <row r="271" spans="6:40" x14ac:dyDescent="0.25">
      <c r="F271" s="1">
        <v>87</v>
      </c>
      <c r="H271" s="1">
        <v>4.1020000000000003</v>
      </c>
      <c r="I271" s="16">
        <f t="shared" si="84"/>
        <v>410200.00000000006</v>
      </c>
      <c r="J271" s="16">
        <f t="shared" si="80"/>
        <v>3.9397277902692721E-2</v>
      </c>
      <c r="K271" s="16">
        <f t="shared" si="85"/>
        <v>5.6683327633480821E-4</v>
      </c>
      <c r="L271" s="16">
        <f t="shared" si="86"/>
        <v>115.71333229593039</v>
      </c>
      <c r="M271" s="16">
        <f t="shared" si="87"/>
        <v>4.8985995398107089</v>
      </c>
      <c r="Q271" s="1">
        <v>5.0259999999999998</v>
      </c>
      <c r="R271" s="16">
        <f t="shared" si="88"/>
        <v>502600</v>
      </c>
      <c r="S271" s="16">
        <f t="shared" si="81"/>
        <v>3.9397277902692721E-2</v>
      </c>
      <c r="T271" s="16">
        <f t="shared" si="89"/>
        <v>5.6683327633480821E-4</v>
      </c>
      <c r="U271" s="16">
        <f t="shared" si="90"/>
        <v>139.09871033766206</v>
      </c>
      <c r="V271" s="16">
        <f t="shared" si="91"/>
        <v>4.0750433627948146</v>
      </c>
      <c r="Z271" s="1">
        <v>5.8890000000000002</v>
      </c>
      <c r="AA271" s="16">
        <f t="shared" si="92"/>
        <v>588900</v>
      </c>
      <c r="AB271" s="16">
        <f t="shared" si="82"/>
        <v>3.9397277902692721E-2</v>
      </c>
      <c r="AC271" s="16">
        <f t="shared" si="93"/>
        <v>5.6683327633480821E-4</v>
      </c>
      <c r="AD271" s="16">
        <f t="shared" si="94"/>
        <v>167.00273809945466</v>
      </c>
      <c r="AE271" s="16">
        <f t="shared" si="95"/>
        <v>3.3941555856242527</v>
      </c>
      <c r="AI271" s="1">
        <v>6.298</v>
      </c>
      <c r="AJ271" s="16">
        <f t="shared" si="96"/>
        <v>629800</v>
      </c>
      <c r="AK271" s="16">
        <f t="shared" si="83"/>
        <v>3.9397277902692721E-2</v>
      </c>
      <c r="AL271" s="16">
        <f t="shared" si="97"/>
        <v>5.6683327633480821E-4</v>
      </c>
      <c r="AM271" s="16">
        <f t="shared" si="98"/>
        <v>182.07114721775119</v>
      </c>
      <c r="AN271" s="16">
        <f t="shared" si="99"/>
        <v>3.1132515228065984</v>
      </c>
    </row>
    <row r="272" spans="6:40" x14ac:dyDescent="0.25">
      <c r="F272" s="1">
        <v>88</v>
      </c>
      <c r="H272" s="1">
        <v>3.9950000000000001</v>
      </c>
      <c r="I272" s="16">
        <f t="shared" si="84"/>
        <v>399500</v>
      </c>
      <c r="J272" s="16">
        <f t="shared" si="80"/>
        <v>4.003322385224857E-2</v>
      </c>
      <c r="K272" s="16">
        <f t="shared" si="85"/>
        <v>5.7463750728482712E-4</v>
      </c>
      <c r="L272" s="16">
        <f t="shared" si="86"/>
        <v>111.99783988252577</v>
      </c>
      <c r="M272" s="16">
        <f t="shared" si="87"/>
        <v>5.1307909856793925</v>
      </c>
      <c r="Q272" s="1">
        <v>4.9050000000000002</v>
      </c>
      <c r="R272" s="16">
        <f t="shared" si="88"/>
        <v>490500</v>
      </c>
      <c r="S272" s="16">
        <f t="shared" si="81"/>
        <v>4.003322385224857E-2</v>
      </c>
      <c r="T272" s="16">
        <f t="shared" si="89"/>
        <v>5.7463750728482712E-4</v>
      </c>
      <c r="U272" s="16">
        <f t="shared" si="90"/>
        <v>134.5585278856085</v>
      </c>
      <c r="V272" s="16">
        <f t="shared" si="91"/>
        <v>4.2705394917321078</v>
      </c>
      <c r="Z272" s="1">
        <v>5.7649999999999997</v>
      </c>
      <c r="AA272" s="16">
        <f t="shared" si="92"/>
        <v>576500</v>
      </c>
      <c r="AB272" s="16">
        <f t="shared" si="82"/>
        <v>4.003322385224857E-2</v>
      </c>
      <c r="AC272" s="16">
        <f t="shared" si="93"/>
        <v>5.7463750728482712E-4</v>
      </c>
      <c r="AD272" s="16">
        <f t="shared" si="94"/>
        <v>161.66460294512996</v>
      </c>
      <c r="AE272" s="16">
        <f t="shared" si="95"/>
        <v>3.5545041822164558</v>
      </c>
      <c r="AI272" s="1">
        <v>6.1639999999999997</v>
      </c>
      <c r="AJ272" s="16">
        <f t="shared" si="96"/>
        <v>616400</v>
      </c>
      <c r="AK272" s="16">
        <f t="shared" si="83"/>
        <v>4.003322385224857E-2</v>
      </c>
      <c r="AL272" s="16">
        <f t="shared" si="97"/>
        <v>5.7463750728482712E-4</v>
      </c>
      <c r="AM272" s="16">
        <f t="shared" si="98"/>
        <v>176.34641288866703</v>
      </c>
      <c r="AN272" s="16">
        <f t="shared" si="99"/>
        <v>3.2585721357860207</v>
      </c>
    </row>
    <row r="273" spans="6:40" x14ac:dyDescent="0.25">
      <c r="F273" s="1">
        <v>89</v>
      </c>
      <c r="H273" s="1">
        <v>3.899</v>
      </c>
      <c r="I273" s="16">
        <f t="shared" si="84"/>
        <v>389900</v>
      </c>
      <c r="J273" s="16">
        <f t="shared" si="80"/>
        <v>4.0666263433463148E-2</v>
      </c>
      <c r="K273" s="16">
        <f t="shared" si="85"/>
        <v>5.8240607172926179E-4</v>
      </c>
      <c r="L273" s="16">
        <f t="shared" si="86"/>
        <v>108.36033272994818</v>
      </c>
      <c r="M273" s="16">
        <f t="shared" si="87"/>
        <v>5.3747165319316048</v>
      </c>
      <c r="Q273" s="1">
        <v>4.7930000000000001</v>
      </c>
      <c r="R273" s="16">
        <f t="shared" si="88"/>
        <v>479300</v>
      </c>
      <c r="S273" s="16">
        <f t="shared" si="81"/>
        <v>4.0666263433463148E-2</v>
      </c>
      <c r="T273" s="16">
        <f t="shared" si="89"/>
        <v>5.8240607172926179E-4</v>
      </c>
      <c r="U273" s="16">
        <f t="shared" si="90"/>
        <v>130.10692101746557</v>
      </c>
      <c r="V273" s="16">
        <f t="shared" si="91"/>
        <v>4.476365032503379</v>
      </c>
      <c r="Z273" s="1">
        <v>5.6319999999999997</v>
      </c>
      <c r="AA273" s="16">
        <f t="shared" si="92"/>
        <v>563200</v>
      </c>
      <c r="AB273" s="16">
        <f t="shared" si="82"/>
        <v>4.0666263433463148E-2</v>
      </c>
      <c r="AC273" s="16">
        <f t="shared" si="93"/>
        <v>5.8240607172926179E-4</v>
      </c>
      <c r="AD273" s="16">
        <f t="shared" si="94"/>
        <v>156.41526030866711</v>
      </c>
      <c r="AE273" s="16">
        <f t="shared" si="95"/>
        <v>3.7234606813935671</v>
      </c>
      <c r="AI273" s="1">
        <v>6.0380000000000003</v>
      </c>
      <c r="AJ273" s="16">
        <f t="shared" si="96"/>
        <v>603800</v>
      </c>
      <c r="AK273" s="16">
        <f t="shared" si="83"/>
        <v>4.0666263433463148E-2</v>
      </c>
      <c r="AL273" s="16">
        <f t="shared" si="97"/>
        <v>5.8240607172926179E-4</v>
      </c>
      <c r="AM273" s="16">
        <f t="shared" si="98"/>
        <v>170.71663186741267</v>
      </c>
      <c r="AN273" s="16">
        <f t="shared" si="99"/>
        <v>3.411536798485975</v>
      </c>
    </row>
    <row r="274" spans="6:40" x14ac:dyDescent="0.25">
      <c r="F274" s="1">
        <v>90</v>
      </c>
      <c r="H274" s="1">
        <v>3.7919999999999998</v>
      </c>
      <c r="I274" s="16">
        <f t="shared" si="84"/>
        <v>379200</v>
      </c>
      <c r="J274" s="16">
        <f t="shared" si="80"/>
        <v>4.1296198890762026E-2</v>
      </c>
      <c r="K274" s="16">
        <f t="shared" si="85"/>
        <v>5.9013654284209723E-4</v>
      </c>
      <c r="L274" s="16">
        <f t="shared" si="86"/>
        <v>104.79474477283458</v>
      </c>
      <c r="M274" s="16">
        <f t="shared" si="87"/>
        <v>5.6313562681157983</v>
      </c>
      <c r="Q274" s="1">
        <v>4.6859999999999999</v>
      </c>
      <c r="R274" s="16">
        <f t="shared" si="88"/>
        <v>468600</v>
      </c>
      <c r="S274" s="16">
        <f t="shared" si="81"/>
        <v>4.1296198890762026E-2</v>
      </c>
      <c r="T274" s="16">
        <f t="shared" si="89"/>
        <v>5.9013654284209723E-4</v>
      </c>
      <c r="U274" s="16">
        <f t="shared" si="90"/>
        <v>125.74000552233703</v>
      </c>
      <c r="V274" s="16">
        <f t="shared" si="91"/>
        <v>4.6933077534918883</v>
      </c>
      <c r="Z274" s="1">
        <v>5.5250000000000004</v>
      </c>
      <c r="AA274" s="16">
        <f t="shared" si="92"/>
        <v>552500</v>
      </c>
      <c r="AB274" s="16">
        <f t="shared" si="82"/>
        <v>4.1296198890762026E-2</v>
      </c>
      <c r="AC274" s="16">
        <f t="shared" si="93"/>
        <v>5.9013654284209723E-4</v>
      </c>
      <c r="AD274" s="16">
        <f t="shared" si="94"/>
        <v>151.26543196644741</v>
      </c>
      <c r="AE274" s="16">
        <f t="shared" si="95"/>
        <v>3.9013311578880563</v>
      </c>
      <c r="AI274" s="1">
        <v>5.8949999999999996</v>
      </c>
      <c r="AJ274" s="16">
        <f t="shared" si="96"/>
        <v>589500</v>
      </c>
      <c r="AK274" s="16">
        <f t="shared" si="83"/>
        <v>4.1296198890762026E-2</v>
      </c>
      <c r="AL274" s="16">
        <f t="shared" si="97"/>
        <v>5.9013654284209723E-4</v>
      </c>
      <c r="AM274" s="16">
        <f t="shared" si="98"/>
        <v>165.17972311457302</v>
      </c>
      <c r="AN274" s="16">
        <f t="shared" si="99"/>
        <v>3.5726936194993071</v>
      </c>
    </row>
    <row r="275" spans="6:40" x14ac:dyDescent="0.25">
      <c r="F275" s="1">
        <v>91</v>
      </c>
      <c r="H275" s="1">
        <v>3.6829999999999998</v>
      </c>
      <c r="I275" s="16">
        <f t="shared" si="84"/>
        <v>368300</v>
      </c>
      <c r="J275" s="16">
        <f t="shared" si="80"/>
        <v>4.1922836696947567E-2</v>
      </c>
      <c r="K275" s="16">
        <f t="shared" si="85"/>
        <v>5.9782654568730869E-4</v>
      </c>
      <c r="L275" s="16">
        <f t="shared" si="86"/>
        <v>101.31179783206541</v>
      </c>
      <c r="M275" s="16">
        <f t="shared" si="87"/>
        <v>5.9008581278783234</v>
      </c>
      <c r="Q275" s="1">
        <v>4.5590000000000002</v>
      </c>
      <c r="R275" s="16">
        <f t="shared" si="88"/>
        <v>455900</v>
      </c>
      <c r="S275" s="16">
        <f t="shared" si="81"/>
        <v>4.1922836696947567E-2</v>
      </c>
      <c r="T275" s="16">
        <f t="shared" si="89"/>
        <v>5.9782654568730869E-4</v>
      </c>
      <c r="U275" s="16">
        <f t="shared" si="90"/>
        <v>121.45684916198267</v>
      </c>
      <c r="V275" s="16">
        <f t="shared" si="91"/>
        <v>4.9221311915477797</v>
      </c>
      <c r="Z275" s="1">
        <v>5.3940000000000001</v>
      </c>
      <c r="AA275" s="16">
        <f t="shared" si="92"/>
        <v>539400</v>
      </c>
      <c r="AB275" s="16">
        <f t="shared" si="82"/>
        <v>4.1922836696947567E-2</v>
      </c>
      <c r="AC275" s="16">
        <f t="shared" si="93"/>
        <v>5.9782654568730869E-4</v>
      </c>
      <c r="AD275" s="16">
        <f t="shared" si="94"/>
        <v>146.19863979813434</v>
      </c>
      <c r="AE275" s="16">
        <f t="shared" si="95"/>
        <v>4.0891389038418238</v>
      </c>
      <c r="AI275" s="1">
        <v>5.7809999999999997</v>
      </c>
      <c r="AJ275" s="16">
        <f t="shared" si="96"/>
        <v>578100</v>
      </c>
      <c r="AK275" s="16">
        <f t="shared" si="83"/>
        <v>4.1922836696947567E-2</v>
      </c>
      <c r="AL275" s="16">
        <f t="shared" si="97"/>
        <v>5.9782654568730869E-4</v>
      </c>
      <c r="AM275" s="16">
        <f t="shared" si="98"/>
        <v>159.75255885714256</v>
      </c>
      <c r="AN275" s="16">
        <f t="shared" si="99"/>
        <v>3.7422032546089623</v>
      </c>
    </row>
    <row r="276" spans="6:40" x14ac:dyDescent="0.25">
      <c r="F276" s="1">
        <v>92</v>
      </c>
      <c r="H276" s="1">
        <v>3.5779999999999998</v>
      </c>
      <c r="I276" s="16">
        <f t="shared" si="84"/>
        <v>357800</v>
      </c>
      <c r="J276" s="16">
        <f t="shared" si="80"/>
        <v>4.254598761482864E-2</v>
      </c>
      <c r="K276" s="16">
        <f t="shared" si="85"/>
        <v>6.054737579751716E-4</v>
      </c>
      <c r="L276" s="16">
        <f t="shared" si="86"/>
        <v>97.914967354146157</v>
      </c>
      <c r="M276" s="16">
        <f t="shared" si="87"/>
        <v>6.1836690991812207</v>
      </c>
      <c r="Q276" s="1">
        <v>4.4480000000000004</v>
      </c>
      <c r="R276" s="16">
        <f t="shared" si="88"/>
        <v>444800.00000000006</v>
      </c>
      <c r="S276" s="16">
        <f t="shared" si="81"/>
        <v>4.254598761482864E-2</v>
      </c>
      <c r="T276" s="16">
        <f t="shared" si="89"/>
        <v>6.054737579751716E-4</v>
      </c>
      <c r="U276" s="16">
        <f t="shared" si="90"/>
        <v>117.2753697921157</v>
      </c>
      <c r="V276" s="16">
        <f t="shared" si="91"/>
        <v>5.1628381905633258</v>
      </c>
      <c r="Z276" s="1">
        <v>5.25</v>
      </c>
      <c r="AA276" s="16">
        <f t="shared" si="92"/>
        <v>525000</v>
      </c>
      <c r="AB276" s="16">
        <f t="shared" si="82"/>
        <v>4.254598761482864E-2</v>
      </c>
      <c r="AC276" s="16">
        <f t="shared" si="93"/>
        <v>6.054737579751716E-4</v>
      </c>
      <c r="AD276" s="16">
        <f t="shared" si="94"/>
        <v>141.23659508140625</v>
      </c>
      <c r="AE276" s="16">
        <f t="shared" si="95"/>
        <v>4.286946719624523</v>
      </c>
      <c r="AI276" s="1">
        <v>5.6470000000000002</v>
      </c>
      <c r="AJ276" s="16">
        <f t="shared" si="96"/>
        <v>564700</v>
      </c>
      <c r="AK276" s="16">
        <f t="shared" si="83"/>
        <v>4.254598761482864E-2</v>
      </c>
      <c r="AL276" s="16">
        <f t="shared" si="97"/>
        <v>6.054737579751716E-4</v>
      </c>
      <c r="AM276" s="16">
        <f t="shared" si="98"/>
        <v>154.41644732419408</v>
      </c>
      <c r="AN276" s="16">
        <f t="shared" si="99"/>
        <v>3.9210444772375324</v>
      </c>
    </row>
    <row r="277" spans="6:40" x14ac:dyDescent="0.25">
      <c r="F277" s="1">
        <v>93</v>
      </c>
      <c r="H277" s="1">
        <v>3.4929999999999999</v>
      </c>
      <c r="I277" s="16">
        <f t="shared" si="84"/>
        <v>349300</v>
      </c>
      <c r="J277" s="16">
        <f t="shared" si="80"/>
        <v>4.3165466752184682E-2</v>
      </c>
      <c r="K277" s="16">
        <f t="shared" si="85"/>
        <v>6.1307591073677271E-4</v>
      </c>
      <c r="L277" s="16">
        <f t="shared" si="86"/>
        <v>94.602940055639294</v>
      </c>
      <c r="M277" s="16">
        <f t="shared" si="87"/>
        <v>6.480516465727189</v>
      </c>
      <c r="Q277" s="1">
        <v>4.3250000000000002</v>
      </c>
      <c r="R277" s="16">
        <f t="shared" si="88"/>
        <v>432500</v>
      </c>
      <c r="S277" s="16">
        <f t="shared" si="81"/>
        <v>4.3165466752184682E-2</v>
      </c>
      <c r="T277" s="16">
        <f t="shared" si="89"/>
        <v>6.1307591073677271E-4</v>
      </c>
      <c r="U277" s="16">
        <f t="shared" si="90"/>
        <v>113.18567391456519</v>
      </c>
      <c r="V277" s="16">
        <f t="shared" si="91"/>
        <v>5.4165504302208305</v>
      </c>
      <c r="Z277" s="1">
        <v>5.1280000000000001</v>
      </c>
      <c r="AA277" s="16">
        <f t="shared" si="92"/>
        <v>512800</v>
      </c>
      <c r="AB277" s="16">
        <f t="shared" si="82"/>
        <v>4.3165466752184682E-2</v>
      </c>
      <c r="AC277" s="16">
        <f t="shared" si="93"/>
        <v>6.1307591073677271E-4</v>
      </c>
      <c r="AD277" s="16">
        <f t="shared" si="94"/>
        <v>136.39199321954655</v>
      </c>
      <c r="AE277" s="16">
        <f t="shared" si="95"/>
        <v>4.4949552848745364</v>
      </c>
      <c r="AI277" s="1">
        <v>5.5090000000000003</v>
      </c>
      <c r="AJ277" s="16">
        <f t="shared" si="96"/>
        <v>550900</v>
      </c>
      <c r="AK277" s="16">
        <f t="shared" si="83"/>
        <v>4.3165466752184682E-2</v>
      </c>
      <c r="AL277" s="16">
        <f t="shared" si="97"/>
        <v>6.1307591073677271E-4</v>
      </c>
      <c r="AM277" s="16">
        <f t="shared" si="98"/>
        <v>149.18995685617725</v>
      </c>
      <c r="AN277" s="16">
        <f t="shared" si="99"/>
        <v>4.1093644884406855</v>
      </c>
    </row>
    <row r="278" spans="6:40" x14ac:dyDescent="0.25">
      <c r="F278" s="1">
        <v>94</v>
      </c>
      <c r="H278" s="1">
        <v>3.3980000000000001</v>
      </c>
      <c r="I278" s="16">
        <f t="shared" si="84"/>
        <v>339800</v>
      </c>
      <c r="J278" s="16">
        <f t="shared" si="80"/>
        <v>4.3781093610054458E-2</v>
      </c>
      <c r="K278" s="16">
        <f t="shared" si="85"/>
        <v>6.2063078891660191E-4</v>
      </c>
      <c r="L278" s="16">
        <f t="shared" si="86"/>
        <v>91.362256145153808</v>
      </c>
      <c r="M278" s="16">
        <f t="shared" si="87"/>
        <v>6.7930764311529366</v>
      </c>
      <c r="Q278" s="1">
        <v>4.2539999999999996</v>
      </c>
      <c r="R278" s="16">
        <f t="shared" si="88"/>
        <v>425399.99999999994</v>
      </c>
      <c r="S278" s="16">
        <f t="shared" si="81"/>
        <v>4.3781093610054458E-2</v>
      </c>
      <c r="T278" s="16">
        <f t="shared" si="89"/>
        <v>6.2063078891660191E-4</v>
      </c>
      <c r="U278" s="16">
        <f t="shared" si="90"/>
        <v>109.19894135553746</v>
      </c>
      <c r="V278" s="16">
        <f t="shared" si="91"/>
        <v>5.6834872317663709</v>
      </c>
      <c r="Z278" s="1">
        <v>5.0140000000000002</v>
      </c>
      <c r="AA278" s="16">
        <f t="shared" si="92"/>
        <v>501400</v>
      </c>
      <c r="AB278" s="16">
        <f t="shared" si="82"/>
        <v>4.3781093610054458E-2</v>
      </c>
      <c r="AC278" s="16">
        <f t="shared" si="93"/>
        <v>6.2063078891660191E-4</v>
      </c>
      <c r="AD278" s="16">
        <f t="shared" si="94"/>
        <v>131.65072344615038</v>
      </c>
      <c r="AE278" s="16">
        <f t="shared" si="95"/>
        <v>4.7142223959784086</v>
      </c>
      <c r="AI278" s="1">
        <v>5.3840000000000003</v>
      </c>
      <c r="AJ278" s="16">
        <f t="shared" si="96"/>
        <v>538400</v>
      </c>
      <c r="AK278" s="16">
        <f t="shared" si="83"/>
        <v>4.3781093610054458E-2</v>
      </c>
      <c r="AL278" s="16">
        <f t="shared" si="97"/>
        <v>6.2063078891660191E-4</v>
      </c>
      <c r="AM278" s="16">
        <f t="shared" si="98"/>
        <v>144.0789864547236</v>
      </c>
      <c r="AN278" s="16">
        <f t="shared" si="99"/>
        <v>4.3075732567818505</v>
      </c>
    </row>
    <row r="279" spans="6:40" x14ac:dyDescent="0.25">
      <c r="F279" s="1">
        <v>95</v>
      </c>
      <c r="H279" s="1">
        <v>3.3180000000000001</v>
      </c>
      <c r="I279" s="16">
        <f t="shared" si="84"/>
        <v>331800</v>
      </c>
      <c r="J279" s="16">
        <f t="shared" si="80"/>
        <v>4.4392692124356418E-2</v>
      </c>
      <c r="K279" s="16">
        <f t="shared" si="85"/>
        <v>6.2813623188331079E-4</v>
      </c>
      <c r="L279" s="16">
        <f t="shared" si="86"/>
        <v>88.202022077462615</v>
      </c>
      <c r="M279" s="16">
        <f t="shared" si="87"/>
        <v>7.1215627157805503</v>
      </c>
      <c r="Q279" s="1">
        <v>4.141</v>
      </c>
      <c r="R279" s="16">
        <f t="shared" si="88"/>
        <v>414100</v>
      </c>
      <c r="S279" s="16">
        <f t="shared" si="81"/>
        <v>4.4392692124356418E-2</v>
      </c>
      <c r="T279" s="16">
        <f t="shared" si="89"/>
        <v>6.2813623188331079E-4</v>
      </c>
      <c r="U279" s="16">
        <f t="shared" si="90"/>
        <v>105.27816611340101</v>
      </c>
      <c r="V279" s="16">
        <f t="shared" si="91"/>
        <v>5.9664435188461589</v>
      </c>
      <c r="Z279" s="1">
        <v>4.9290000000000003</v>
      </c>
      <c r="AA279" s="16">
        <f t="shared" si="92"/>
        <v>492900</v>
      </c>
      <c r="AB279" s="16">
        <f t="shared" si="82"/>
        <v>4.4392692124356418E-2</v>
      </c>
      <c r="AC279" s="16">
        <f t="shared" si="93"/>
        <v>6.2813623188331079E-4</v>
      </c>
      <c r="AD279" s="16">
        <f t="shared" si="94"/>
        <v>127.00927193311152</v>
      </c>
      <c r="AE279" s="16">
        <f t="shared" si="95"/>
        <v>4.9455935170946734</v>
      </c>
      <c r="AI279" s="1">
        <v>5.274</v>
      </c>
      <c r="AJ279" s="16">
        <f t="shared" si="96"/>
        <v>527400</v>
      </c>
      <c r="AK279" s="16">
        <f t="shared" si="83"/>
        <v>4.4392692124356418E-2</v>
      </c>
      <c r="AL279" s="16">
        <f t="shared" si="97"/>
        <v>6.2813623188331079E-4</v>
      </c>
      <c r="AM279" s="16">
        <f t="shared" si="98"/>
        <v>139.07639384143604</v>
      </c>
      <c r="AN279" s="16">
        <f t="shared" si="99"/>
        <v>4.5164834558441473</v>
      </c>
    </row>
    <row r="280" spans="6:40" x14ac:dyDescent="0.25">
      <c r="F280" s="1">
        <v>96</v>
      </c>
      <c r="H280" s="1">
        <v>3.234</v>
      </c>
      <c r="I280" s="16">
        <f t="shared" si="84"/>
        <v>323400</v>
      </c>
      <c r="J280" s="16">
        <f t="shared" si="80"/>
        <v>4.5000090700864179E-2</v>
      </c>
      <c r="K280" s="16">
        <f t="shared" si="85"/>
        <v>6.3559013385892666E-4</v>
      </c>
      <c r="L280" s="16">
        <f t="shared" si="86"/>
        <v>85.112450065306916</v>
      </c>
      <c r="M280" s="16">
        <f t="shared" si="87"/>
        <v>7.4676517168902707</v>
      </c>
      <c r="Q280" s="1">
        <v>4.0439999999999996</v>
      </c>
      <c r="R280" s="16">
        <f t="shared" si="88"/>
        <v>404399.99999999994</v>
      </c>
      <c r="S280" s="16">
        <f t="shared" si="81"/>
        <v>4.5000090700864179E-2</v>
      </c>
      <c r="T280" s="16">
        <f t="shared" si="89"/>
        <v>6.3559013385892666E-4</v>
      </c>
      <c r="U280" s="16">
        <f t="shared" si="90"/>
        <v>101.45677563257266</v>
      </c>
      <c r="V280" s="16">
        <f t="shared" si="91"/>
        <v>6.2646395954936169</v>
      </c>
      <c r="Z280" s="1">
        <v>4.8099999999999996</v>
      </c>
      <c r="AA280" s="16">
        <f t="shared" si="92"/>
        <v>480999.99999999994</v>
      </c>
      <c r="AB280" s="16">
        <f t="shared" si="82"/>
        <v>4.5000090700864179E-2</v>
      </c>
      <c r="AC280" s="16">
        <f t="shared" si="93"/>
        <v>6.3559013385892666E-4</v>
      </c>
      <c r="AD280" s="16">
        <f t="shared" si="94"/>
        <v>122.44849613610704</v>
      </c>
      <c r="AE280" s="16">
        <f t="shared" si="95"/>
        <v>5.1906732537771587</v>
      </c>
      <c r="AI280" s="1">
        <v>5.2069999999999999</v>
      </c>
      <c r="AJ280" s="16">
        <f t="shared" si="96"/>
        <v>520700</v>
      </c>
      <c r="AK280" s="16">
        <f t="shared" si="83"/>
        <v>4.5000090700864179E-2</v>
      </c>
      <c r="AL280" s="16">
        <f t="shared" si="97"/>
        <v>6.3559013385892666E-4</v>
      </c>
      <c r="AM280" s="16">
        <f t="shared" si="98"/>
        <v>134.17354794665482</v>
      </c>
      <c r="AN280" s="16">
        <f t="shared" si="99"/>
        <v>4.7370748078572591</v>
      </c>
    </row>
    <row r="281" spans="6:40" x14ac:dyDescent="0.25">
      <c r="F281" s="1">
        <v>97</v>
      </c>
      <c r="H281" s="1">
        <v>3.1589999999999998</v>
      </c>
      <c r="I281" s="16">
        <f t="shared" si="84"/>
        <v>315900</v>
      </c>
      <c r="J281" s="16">
        <f t="shared" si="80"/>
        <v>4.560312224357594E-2</v>
      </c>
      <c r="K281" s="16">
        <f t="shared" si="85"/>
        <v>6.4299044426699772E-4</v>
      </c>
      <c r="L281" s="16">
        <f t="shared" si="86"/>
        <v>82.09785294673415</v>
      </c>
      <c r="M281" s="16">
        <f t="shared" si="87"/>
        <v>7.8320007306911661</v>
      </c>
      <c r="Q281" s="1">
        <v>3.9809999999999999</v>
      </c>
      <c r="R281" s="16">
        <f t="shared" si="88"/>
        <v>398100</v>
      </c>
      <c r="S281" s="16">
        <f t="shared" si="81"/>
        <v>4.560312224357594E-2</v>
      </c>
      <c r="T281" s="16">
        <f t="shared" si="89"/>
        <v>6.4299044426699772E-4</v>
      </c>
      <c r="U281" s="16">
        <f t="shared" si="90"/>
        <v>97.724487161827611</v>
      </c>
      <c r="V281" s="16">
        <f t="shared" si="91"/>
        <v>6.5796246461977628</v>
      </c>
      <c r="Z281" s="1">
        <v>4.6829999999999998</v>
      </c>
      <c r="AA281" s="16">
        <f t="shared" si="92"/>
        <v>468300</v>
      </c>
      <c r="AB281" s="16">
        <f t="shared" si="82"/>
        <v>4.560312224357594E-2</v>
      </c>
      <c r="AC281" s="16">
        <f t="shared" si="93"/>
        <v>6.4299044426699772E-4</v>
      </c>
      <c r="AD281" s="16">
        <f t="shared" si="94"/>
        <v>117.99592466589695</v>
      </c>
      <c r="AE281" s="16">
        <f t="shared" si="95"/>
        <v>5.4492597611960925</v>
      </c>
      <c r="AI281" s="1">
        <v>5.1289999999999996</v>
      </c>
      <c r="AJ281" s="16">
        <f t="shared" si="96"/>
        <v>512899.99999999994</v>
      </c>
      <c r="AK281" s="16">
        <f t="shared" si="83"/>
        <v>4.560312224357594E-2</v>
      </c>
      <c r="AL281" s="16">
        <f t="shared" si="97"/>
        <v>6.4299044426699772E-4</v>
      </c>
      <c r="AM281" s="16">
        <f t="shared" si="98"/>
        <v>129.34131941681576</v>
      </c>
      <c r="AN281" s="16">
        <f t="shared" si="99"/>
        <v>4.9712686337681049</v>
      </c>
    </row>
    <row r="282" spans="6:40" x14ac:dyDescent="0.25">
      <c r="F282" s="1">
        <v>98</v>
      </c>
      <c r="H282" s="1">
        <v>3.0830000000000002</v>
      </c>
      <c r="I282" s="16">
        <f t="shared" si="84"/>
        <v>308300</v>
      </c>
      <c r="J282" s="16">
        <f t="shared" si="80"/>
        <v>4.6201624176533819E-2</v>
      </c>
      <c r="K282" s="16">
        <f t="shared" si="85"/>
        <v>6.5033516800035618E-4</v>
      </c>
      <c r="L282" s="16">
        <f t="shared" si="86"/>
        <v>79.152811709251765</v>
      </c>
      <c r="M282" s="16">
        <f t="shared" si="87"/>
        <v>8.2161979335516371</v>
      </c>
      <c r="Q282" s="1">
        <v>3.863</v>
      </c>
      <c r="R282" s="16">
        <f t="shared" si="88"/>
        <v>386300</v>
      </c>
      <c r="S282" s="16">
        <f t="shared" si="81"/>
        <v>4.6201624176533819E-2</v>
      </c>
      <c r="T282" s="16">
        <f t="shared" si="89"/>
        <v>6.5033516800035618E-4</v>
      </c>
      <c r="U282" s="16">
        <f t="shared" si="90"/>
        <v>94.058045698710657</v>
      </c>
      <c r="V282" s="16">
        <f t="shared" si="91"/>
        <v>6.9141896705309804</v>
      </c>
      <c r="Z282" s="1">
        <v>4.6319999999999997</v>
      </c>
      <c r="AA282" s="16">
        <f t="shared" si="92"/>
        <v>463199.99999999994</v>
      </c>
      <c r="AB282" s="16">
        <f t="shared" si="82"/>
        <v>4.6201624176533819E-2</v>
      </c>
      <c r="AC282" s="16">
        <f t="shared" si="93"/>
        <v>6.5033516800035618E-4</v>
      </c>
      <c r="AD282" s="16">
        <f t="shared" si="94"/>
        <v>113.65914982741239</v>
      </c>
      <c r="AE282" s="16">
        <f t="shared" si="95"/>
        <v>5.721802151325857</v>
      </c>
      <c r="AI282" s="1">
        <v>4.9459999999999997</v>
      </c>
      <c r="AJ282" s="16">
        <f t="shared" si="96"/>
        <v>494600</v>
      </c>
      <c r="AK282" s="16">
        <f t="shared" si="83"/>
        <v>4.6201624176533819E-2</v>
      </c>
      <c r="AL282" s="16">
        <f t="shared" si="97"/>
        <v>6.5033516800035618E-4</v>
      </c>
      <c r="AM282" s="16">
        <f t="shared" si="98"/>
        <v>124.59067496068084</v>
      </c>
      <c r="AN282" s="16">
        <f t="shared" si="99"/>
        <v>5.2197740176429193</v>
      </c>
    </row>
    <row r="283" spans="6:40" x14ac:dyDescent="0.25">
      <c r="F283" s="1">
        <v>99</v>
      </c>
      <c r="H283" s="1">
        <v>3.0169999999999999</v>
      </c>
      <c r="I283" s="16">
        <f t="shared" si="84"/>
        <v>301700</v>
      </c>
      <c r="J283" s="16">
        <f t="shared" si="80"/>
        <v>4.6795438459163244E-2</v>
      </c>
      <c r="K283" s="16">
        <f t="shared" si="85"/>
        <v>6.5762236560936121E-4</v>
      </c>
      <c r="L283" s="16">
        <f t="shared" si="86"/>
        <v>76.279181350554836</v>
      </c>
      <c r="M283" s="16">
        <f t="shared" si="87"/>
        <v>8.6212562060300328</v>
      </c>
      <c r="Q283" s="1">
        <v>3.8090000000000002</v>
      </c>
      <c r="R283" s="16">
        <f t="shared" si="88"/>
        <v>380900</v>
      </c>
      <c r="S283" s="16">
        <f t="shared" si="81"/>
        <v>4.6795438459163244E-2</v>
      </c>
      <c r="T283" s="16">
        <f t="shared" si="89"/>
        <v>6.5762236560936121E-4</v>
      </c>
      <c r="U283" s="16">
        <f t="shared" si="90"/>
        <v>90.499131072837429</v>
      </c>
      <c r="V283" s="16">
        <f t="shared" si="91"/>
        <v>7.2666152460632976</v>
      </c>
      <c r="Z283" s="1">
        <v>4.524</v>
      </c>
      <c r="AA283" s="16">
        <f t="shared" si="92"/>
        <v>452400</v>
      </c>
      <c r="AB283" s="16">
        <f t="shared" si="82"/>
        <v>4.6795438459163244E-2</v>
      </c>
      <c r="AC283" s="16">
        <f t="shared" si="93"/>
        <v>6.5762236560936121E-4</v>
      </c>
      <c r="AD283" s="16">
        <f t="shared" si="94"/>
        <v>109.384617821517</v>
      </c>
      <c r="AE283" s="16">
        <f t="shared" si="95"/>
        <v>6.0120186796502253</v>
      </c>
      <c r="AI283" s="1">
        <v>4.859</v>
      </c>
      <c r="AJ283" s="16">
        <f t="shared" si="96"/>
        <v>485900</v>
      </c>
      <c r="AK283" s="16">
        <f t="shared" si="83"/>
        <v>4.6795438459163244E-2</v>
      </c>
      <c r="AL283" s="16">
        <f t="shared" si="97"/>
        <v>6.5762236560936121E-4</v>
      </c>
      <c r="AM283" s="16">
        <f t="shared" si="98"/>
        <v>120.00006976678306</v>
      </c>
      <c r="AN283" s="16">
        <f t="shared" si="99"/>
        <v>5.4801831939550762</v>
      </c>
    </row>
    <row r="284" spans="6:40" x14ac:dyDescent="0.25">
      <c r="F284" s="1">
        <v>100</v>
      </c>
      <c r="H284" s="1">
        <v>2.9350000000000001</v>
      </c>
      <c r="I284" s="16">
        <f t="shared" si="84"/>
        <v>293500</v>
      </c>
      <c r="J284" s="16">
        <f t="shared" si="80"/>
        <v>4.7384411595218737E-2</v>
      </c>
      <c r="K284" s="16">
        <f t="shared" si="85"/>
        <v>6.6485015341168031E-4</v>
      </c>
      <c r="L284" s="16">
        <f t="shared" si="86"/>
        <v>73.470755105097922</v>
      </c>
      <c r="M284" s="16">
        <f t="shared" si="87"/>
        <v>9.0491808946380132</v>
      </c>
      <c r="Q284" s="1">
        <v>3.7240000000000002</v>
      </c>
      <c r="R284" s="16">
        <f t="shared" si="88"/>
        <v>372400</v>
      </c>
      <c r="S284" s="16">
        <f t="shared" si="81"/>
        <v>4.7384411595218737E-2</v>
      </c>
      <c r="T284" s="16">
        <f t="shared" si="89"/>
        <v>6.6485015341168031E-4</v>
      </c>
      <c r="U284" s="16">
        <f t="shared" si="90"/>
        <v>87.002635028765326</v>
      </c>
      <c r="V284" s="16">
        <f t="shared" si="91"/>
        <v>7.641724336186642</v>
      </c>
      <c r="Z284" s="1">
        <v>4.4050000000000002</v>
      </c>
      <c r="AA284" s="16">
        <f t="shared" si="92"/>
        <v>440500</v>
      </c>
      <c r="AB284" s="16">
        <f t="shared" si="82"/>
        <v>4.7384411595218737E-2</v>
      </c>
      <c r="AC284" s="16">
        <f t="shared" si="93"/>
        <v>6.6485015341168031E-4</v>
      </c>
      <c r="AD284" s="16">
        <f t="shared" si="94"/>
        <v>105.2157054863484</v>
      </c>
      <c r="AE284" s="16">
        <f t="shared" si="95"/>
        <v>6.3189250154098318</v>
      </c>
      <c r="AI284" s="1">
        <v>4.8719999999999999</v>
      </c>
      <c r="AJ284" s="16">
        <f t="shared" si="96"/>
        <v>487200</v>
      </c>
      <c r="AK284" s="16">
        <f t="shared" si="83"/>
        <v>4.7384411595218737E-2</v>
      </c>
      <c r="AL284" s="16">
        <f t="shared" si="97"/>
        <v>6.6485015341168031E-4</v>
      </c>
      <c r="AM284" s="16">
        <f t="shared" si="98"/>
        <v>115.50113820875464</v>
      </c>
      <c r="AN284" s="16">
        <f t="shared" si="99"/>
        <v>5.756221659132418</v>
      </c>
    </row>
    <row r="285" spans="6:40" x14ac:dyDescent="0.25">
      <c r="F285" s="1">
        <v>101</v>
      </c>
      <c r="H285" s="1">
        <v>2.8719999999999999</v>
      </c>
      <c r="I285" s="16">
        <f t="shared" si="84"/>
        <v>287200</v>
      </c>
      <c r="J285" s="16">
        <f t="shared" si="80"/>
        <v>4.7968394635436382E-2</v>
      </c>
      <c r="K285" s="16">
        <f t="shared" si="85"/>
        <v>6.7201670352483962E-4</v>
      </c>
      <c r="L285" s="16">
        <f t="shared" si="86"/>
        <v>70.739895704777638</v>
      </c>
      <c r="M285" s="16">
        <f t="shared" si="87"/>
        <v>9.4998260434168671</v>
      </c>
      <c r="Q285" s="1">
        <v>3.6349999999999998</v>
      </c>
      <c r="R285" s="16">
        <f t="shared" si="88"/>
        <v>363500</v>
      </c>
      <c r="S285" s="16">
        <f t="shared" si="81"/>
        <v>4.7968394635436382E-2</v>
      </c>
      <c r="T285" s="16">
        <f t="shared" si="89"/>
        <v>6.7201670352483962E-4</v>
      </c>
      <c r="U285" s="16">
        <f t="shared" si="90"/>
        <v>83.592331166162424</v>
      </c>
      <c r="V285" s="16">
        <f t="shared" si="91"/>
        <v>8.0392147718553773</v>
      </c>
      <c r="Z285" s="1">
        <v>4.3520000000000003</v>
      </c>
      <c r="AA285" s="16">
        <f t="shared" si="92"/>
        <v>435200.00000000006</v>
      </c>
      <c r="AB285" s="16">
        <f t="shared" si="82"/>
        <v>4.7968394635436382E-2</v>
      </c>
      <c r="AC285" s="16">
        <f t="shared" si="93"/>
        <v>6.7201670352483962E-4</v>
      </c>
      <c r="AD285" s="16">
        <f t="shared" si="94"/>
        <v>101.16151738549752</v>
      </c>
      <c r="AE285" s="16">
        <f t="shared" si="95"/>
        <v>6.6430073499587472</v>
      </c>
      <c r="AI285" s="1">
        <v>4.7370000000000001</v>
      </c>
      <c r="AJ285" s="16">
        <f t="shared" si="96"/>
        <v>473700</v>
      </c>
      <c r="AK285" s="16">
        <f t="shared" si="83"/>
        <v>4.7968394635436382E-2</v>
      </c>
      <c r="AL285" s="16">
        <f t="shared" si="97"/>
        <v>6.7201670352483962E-4</v>
      </c>
      <c r="AM285" s="16">
        <f t="shared" si="98"/>
        <v>111.02478308943427</v>
      </c>
      <c r="AN285" s="16">
        <f t="shared" si="99"/>
        <v>6.0528531092333422</v>
      </c>
    </row>
    <row r="286" spans="6:40" x14ac:dyDescent="0.25">
      <c r="F286" s="1">
        <v>102</v>
      </c>
      <c r="H286" s="1">
        <v>2.7949999999999999</v>
      </c>
      <c r="I286" s="16">
        <f t="shared" si="84"/>
        <v>279500</v>
      </c>
      <c r="J286" s="16">
        <f t="shared" si="80"/>
        <v>4.8547243174008131E-2</v>
      </c>
      <c r="K286" s="16">
        <f t="shared" si="85"/>
        <v>6.7912024382295755E-4</v>
      </c>
      <c r="L286" s="16">
        <f t="shared" si="86"/>
        <v>68.073777920734045</v>
      </c>
      <c r="M286" s="16">
        <f t="shared" si="87"/>
        <v>9.9762384954414269</v>
      </c>
      <c r="Q286" s="1">
        <v>3.5659999999999998</v>
      </c>
      <c r="R286" s="16">
        <f t="shared" si="88"/>
        <v>356600</v>
      </c>
      <c r="S286" s="16">
        <f t="shared" si="81"/>
        <v>4.8547243174008131E-2</v>
      </c>
      <c r="T286" s="16">
        <f t="shared" si="89"/>
        <v>6.7912024382295755E-4</v>
      </c>
      <c r="U286" s="16">
        <f t="shared" si="90"/>
        <v>80.272042576271318</v>
      </c>
      <c r="V286" s="16">
        <f t="shared" si="91"/>
        <v>8.4602337504702767</v>
      </c>
      <c r="Z286" s="1">
        <v>4.2709999999999999</v>
      </c>
      <c r="AA286" s="16">
        <f t="shared" si="92"/>
        <v>427100</v>
      </c>
      <c r="AB286" s="16">
        <f t="shared" si="82"/>
        <v>4.8547243174008131E-2</v>
      </c>
      <c r="AC286" s="16">
        <f t="shared" si="93"/>
        <v>6.7912024382295755E-4</v>
      </c>
      <c r="AD286" s="16">
        <f t="shared" si="94"/>
        <v>97.176458269715241</v>
      </c>
      <c r="AE286" s="16">
        <f t="shared" si="95"/>
        <v>6.9885263973919027</v>
      </c>
      <c r="AI286" s="1">
        <v>4.5869999999999997</v>
      </c>
      <c r="AJ286" s="16">
        <f t="shared" si="96"/>
        <v>458700</v>
      </c>
      <c r="AK286" s="16">
        <f t="shared" si="83"/>
        <v>4.8547243174008131E-2</v>
      </c>
      <c r="AL286" s="16">
        <f t="shared" si="97"/>
        <v>6.7912024382295755E-4</v>
      </c>
      <c r="AM286" s="16">
        <f t="shared" si="98"/>
        <v>106.67885716468081</v>
      </c>
      <c r="AN286" s="16">
        <f t="shared" si="99"/>
        <v>6.3660247388533184</v>
      </c>
    </row>
    <row r="287" spans="6:40" x14ac:dyDescent="0.25">
      <c r="F287" s="1">
        <v>103</v>
      </c>
      <c r="H287" s="1">
        <v>2.7330000000000001</v>
      </c>
      <c r="I287" s="16">
        <f t="shared" si="84"/>
        <v>273300</v>
      </c>
      <c r="J287" s="16">
        <f t="shared" si="80"/>
        <v>4.9120817339005723E-2</v>
      </c>
      <c r="K287" s="16">
        <f t="shared" si="85"/>
        <v>6.8615905781922834E-4</v>
      </c>
      <c r="L287" s="16">
        <f t="shared" si="86"/>
        <v>65.482939431378483</v>
      </c>
      <c r="M287" s="16">
        <f t="shared" si="87"/>
        <v>10.478440091075552</v>
      </c>
      <c r="Q287" s="1">
        <v>3.4950000000000001</v>
      </c>
      <c r="R287" s="16">
        <f t="shared" si="88"/>
        <v>349500</v>
      </c>
      <c r="S287" s="16">
        <f t="shared" si="81"/>
        <v>4.9120817339005723E-2</v>
      </c>
      <c r="T287" s="16">
        <f t="shared" si="89"/>
        <v>6.8615905781922834E-4</v>
      </c>
      <c r="U287" s="16">
        <f t="shared" si="90"/>
        <v>77.028580732146153</v>
      </c>
      <c r="V287" s="16">
        <f t="shared" si="91"/>
        <v>8.9078501940108481</v>
      </c>
      <c r="Z287" s="1">
        <v>4.1900000000000004</v>
      </c>
      <c r="AA287" s="16">
        <f t="shared" si="92"/>
        <v>419000.00000000006</v>
      </c>
      <c r="AB287" s="16">
        <f t="shared" si="82"/>
        <v>4.9120817339005723E-2</v>
      </c>
      <c r="AC287" s="16">
        <f t="shared" si="93"/>
        <v>6.8615905781922834E-4</v>
      </c>
      <c r="AD287" s="16">
        <f t="shared" si="94"/>
        <v>93.282004511492417</v>
      </c>
      <c r="AE287" s="16">
        <f t="shared" si="95"/>
        <v>7.3557494975860322</v>
      </c>
      <c r="AI287" s="1">
        <v>4.5220000000000002</v>
      </c>
      <c r="AJ287" s="16">
        <f t="shared" si="96"/>
        <v>452200</v>
      </c>
      <c r="AK287" s="16">
        <f t="shared" si="83"/>
        <v>4.9120817339005723E-2</v>
      </c>
      <c r="AL287" s="16">
        <f t="shared" si="97"/>
        <v>6.8615905781922834E-4</v>
      </c>
      <c r="AM287" s="16">
        <f t="shared" si="98"/>
        <v>102.47445181563644</v>
      </c>
      <c r="AN287" s="16">
        <f t="shared" si="99"/>
        <v>6.6959036682987962</v>
      </c>
    </row>
    <row r="288" spans="6:40" x14ac:dyDescent="0.25">
      <c r="F288" s="1">
        <v>104</v>
      </c>
      <c r="H288" s="1">
        <v>2.665</v>
      </c>
      <c r="I288" s="16">
        <f t="shared" si="84"/>
        <v>266500</v>
      </c>
      <c r="J288" s="16">
        <f t="shared" si="80"/>
        <v>4.9688981776895541E-2</v>
      </c>
      <c r="K288" s="16">
        <f t="shared" si="85"/>
        <v>6.9313148447589098E-4</v>
      </c>
      <c r="L288" s="16">
        <f t="shared" si="86"/>
        <v>62.957386131646885</v>
      </c>
      <c r="M288" s="16">
        <f t="shared" si="87"/>
        <v>11.009534020782249</v>
      </c>
      <c r="Q288" s="1">
        <v>3.4060000000000001</v>
      </c>
      <c r="R288" s="16">
        <f t="shared" si="88"/>
        <v>340600</v>
      </c>
      <c r="S288" s="16">
        <f t="shared" si="81"/>
        <v>4.9688981776895541E-2</v>
      </c>
      <c r="T288" s="16">
        <f t="shared" si="89"/>
        <v>6.9313148447589098E-4</v>
      </c>
      <c r="U288" s="16">
        <f t="shared" si="90"/>
        <v>73.86431968053293</v>
      </c>
      <c r="V288" s="16">
        <f t="shared" si="91"/>
        <v>9.3838471331452187</v>
      </c>
      <c r="Z288" s="1">
        <v>4.08</v>
      </c>
      <c r="AA288" s="16">
        <f t="shared" si="92"/>
        <v>408000</v>
      </c>
      <c r="AB288" s="16">
        <f t="shared" si="82"/>
        <v>4.9688981776895541E-2</v>
      </c>
      <c r="AC288" s="16">
        <f t="shared" si="93"/>
        <v>6.9313148447589098E-4</v>
      </c>
      <c r="AD288" s="16">
        <f t="shared" si="94"/>
        <v>89.47938641102651</v>
      </c>
      <c r="AE288" s="16">
        <f t="shared" si="95"/>
        <v>7.7462699765504492</v>
      </c>
      <c r="AI288" s="1">
        <v>4.4619999999999997</v>
      </c>
      <c r="AJ288" s="16">
        <f t="shared" si="96"/>
        <v>446200</v>
      </c>
      <c r="AK288" s="16">
        <f t="shared" si="83"/>
        <v>4.9688981776895541E-2</v>
      </c>
      <c r="AL288" s="16">
        <f t="shared" si="97"/>
        <v>6.9313148447589098E-4</v>
      </c>
      <c r="AM288" s="16">
        <f t="shared" si="98"/>
        <v>98.352964303682299</v>
      </c>
      <c r="AN288" s="16">
        <f t="shared" si="99"/>
        <v>7.0473878381105424</v>
      </c>
    </row>
    <row r="289" spans="6:40" x14ac:dyDescent="0.25">
      <c r="F289" s="1">
        <v>105</v>
      </c>
      <c r="H289" s="1">
        <v>2.6080000000000001</v>
      </c>
      <c r="I289" s="16">
        <f t="shared" si="84"/>
        <v>260800</v>
      </c>
      <c r="J289" s="16">
        <f t="shared" si="80"/>
        <v>5.025160563129788E-2</v>
      </c>
      <c r="K289" s="16">
        <f t="shared" si="85"/>
        <v>7.0003591794356589E-4</v>
      </c>
      <c r="L289" s="16">
        <f t="shared" si="86"/>
        <v>60.501756492110999</v>
      </c>
      <c r="M289" s="16">
        <f t="shared" si="87"/>
        <v>11.570505693249512</v>
      </c>
      <c r="Q289" s="1">
        <v>3.3580000000000001</v>
      </c>
      <c r="R289" s="16">
        <f t="shared" si="88"/>
        <v>335800</v>
      </c>
      <c r="S289" s="16">
        <f t="shared" si="81"/>
        <v>5.025160563129788E-2</v>
      </c>
      <c r="T289" s="16">
        <f t="shared" si="89"/>
        <v>7.0003591794356589E-4</v>
      </c>
      <c r="U289" s="16">
        <f t="shared" si="90"/>
        <v>70.792365804746964</v>
      </c>
      <c r="V289" s="16">
        <f t="shared" si="91"/>
        <v>9.8885792272339224</v>
      </c>
      <c r="Z289" s="1">
        <v>4.032</v>
      </c>
      <c r="AA289" s="16">
        <f t="shared" si="92"/>
        <v>403200</v>
      </c>
      <c r="AB289" s="16">
        <f t="shared" si="82"/>
        <v>5.025160563129788E-2</v>
      </c>
      <c r="AC289" s="16">
        <f t="shared" si="93"/>
        <v>7.0003591794356589E-4</v>
      </c>
      <c r="AD289" s="16">
        <f t="shared" si="94"/>
        <v>85.78947988138475</v>
      </c>
      <c r="AE289" s="16">
        <f t="shared" si="95"/>
        <v>8.1599272884211178</v>
      </c>
      <c r="AI289" s="1">
        <v>4.399</v>
      </c>
      <c r="AJ289" s="16">
        <f t="shared" si="96"/>
        <v>439900</v>
      </c>
      <c r="AK289" s="16">
        <f t="shared" si="83"/>
        <v>5.025160563129788E-2</v>
      </c>
      <c r="AL289" s="16">
        <f t="shared" si="97"/>
        <v>7.0003591794356589E-4</v>
      </c>
      <c r="AM289" s="16">
        <f t="shared" si="98"/>
        <v>94.312586824036885</v>
      </c>
      <c r="AN289" s="16">
        <f t="shared" si="99"/>
        <v>7.4225078700222005</v>
      </c>
    </row>
    <row r="290" spans="6:40" x14ac:dyDescent="0.25">
      <c r="F290" s="1">
        <v>106</v>
      </c>
      <c r="H290" s="1">
        <v>2.5419999999999998</v>
      </c>
      <c r="I290" s="16">
        <f t="shared" si="84"/>
        <v>254199.99999999997</v>
      </c>
      <c r="J290" s="16">
        <f t="shared" si="80"/>
        <v>5.080856251615519E-2</v>
      </c>
      <c r="K290" s="16">
        <f t="shared" si="85"/>
        <v>7.0687080723197979E-4</v>
      </c>
      <c r="L290" s="16">
        <f t="shared" si="86"/>
        <v>58.108899554979644</v>
      </c>
      <c r="M290" s="16">
        <f t="shared" si="87"/>
        <v>12.164587742075121</v>
      </c>
      <c r="Q290" s="1">
        <v>3.2719999999999998</v>
      </c>
      <c r="R290" s="16">
        <f t="shared" si="88"/>
        <v>327200</v>
      </c>
      <c r="S290" s="16">
        <f t="shared" si="81"/>
        <v>5.080856251615519E-2</v>
      </c>
      <c r="T290" s="16">
        <f t="shared" si="89"/>
        <v>7.0687080723197979E-4</v>
      </c>
      <c r="U290" s="16">
        <f t="shared" si="90"/>
        <v>67.785261336748434</v>
      </c>
      <c r="V290" s="16">
        <f t="shared" si="91"/>
        <v>10.428090019751297</v>
      </c>
      <c r="Z290" s="1">
        <v>3.956</v>
      </c>
      <c r="AA290" s="16">
        <f t="shared" si="92"/>
        <v>395600</v>
      </c>
      <c r="AB290" s="16">
        <f t="shared" si="82"/>
        <v>5.080856251615519E-2</v>
      </c>
      <c r="AC290" s="16">
        <f t="shared" si="93"/>
        <v>7.0687080723197979E-4</v>
      </c>
      <c r="AD290" s="16">
        <f t="shared" si="94"/>
        <v>82.170614501480628</v>
      </c>
      <c r="AE290" s="16">
        <f t="shared" si="95"/>
        <v>8.6024768284925361</v>
      </c>
      <c r="AI290" s="1">
        <v>4.33</v>
      </c>
      <c r="AJ290" s="16">
        <f t="shared" si="96"/>
        <v>433000</v>
      </c>
      <c r="AK290" s="16">
        <f t="shared" si="83"/>
        <v>5.080856251615519E-2</v>
      </c>
      <c r="AL290" s="16">
        <f t="shared" si="97"/>
        <v>7.0687080723197979E-4</v>
      </c>
      <c r="AM290" s="16">
        <f t="shared" si="98"/>
        <v>90.356900440579452</v>
      </c>
      <c r="AN290" s="16">
        <f t="shared" si="99"/>
        <v>7.8230971158293832</v>
      </c>
    </row>
    <row r="291" spans="6:40" x14ac:dyDescent="0.25">
      <c r="F291" s="1">
        <v>107</v>
      </c>
      <c r="H291" s="1">
        <v>2.4729999999999999</v>
      </c>
      <c r="I291" s="16">
        <f t="shared" si="84"/>
        <v>247300</v>
      </c>
      <c r="J291" s="16">
        <f t="shared" si="80"/>
        <v>5.1359730483484675E-2</v>
      </c>
      <c r="K291" s="16">
        <f t="shared" si="85"/>
        <v>7.1363465581423115E-4</v>
      </c>
      <c r="L291" s="16">
        <f t="shared" si="86"/>
        <v>55.785243808408445</v>
      </c>
      <c r="M291" s="16">
        <f t="shared" si="87"/>
        <v>12.792534496491092</v>
      </c>
      <c r="Q291" s="1">
        <v>3.1909999999999998</v>
      </c>
      <c r="R291" s="16">
        <f t="shared" si="88"/>
        <v>319100</v>
      </c>
      <c r="S291" s="16">
        <f t="shared" si="81"/>
        <v>5.1359730483484675E-2</v>
      </c>
      <c r="T291" s="16">
        <f t="shared" si="89"/>
        <v>7.1363465581423115E-4</v>
      </c>
      <c r="U291" s="16">
        <f t="shared" si="90"/>
        <v>64.869441411149907</v>
      </c>
      <c r="V291" s="16">
        <f t="shared" si="91"/>
        <v>11.001091427489461</v>
      </c>
      <c r="Z291" s="1">
        <v>3.86</v>
      </c>
      <c r="AA291" s="16">
        <f t="shared" si="92"/>
        <v>386000</v>
      </c>
      <c r="AB291" s="16">
        <f t="shared" si="82"/>
        <v>5.1359730483484675E-2</v>
      </c>
      <c r="AC291" s="16">
        <f t="shared" si="93"/>
        <v>7.1363465581423115E-4</v>
      </c>
      <c r="AD291" s="16">
        <f t="shared" si="94"/>
        <v>78.642947853020132</v>
      </c>
      <c r="AE291" s="16">
        <f t="shared" si="95"/>
        <v>9.0743629949881814</v>
      </c>
      <c r="AI291" s="1">
        <v>4.1950000000000003</v>
      </c>
      <c r="AJ291" s="16">
        <f t="shared" si="96"/>
        <v>419500</v>
      </c>
      <c r="AK291" s="16">
        <f t="shared" si="83"/>
        <v>5.1359730483484675E-2</v>
      </c>
      <c r="AL291" s="16">
        <f t="shared" si="97"/>
        <v>7.1363465581423115E-4</v>
      </c>
      <c r="AM291" s="16">
        <f t="shared" si="98"/>
        <v>86.491250275129346</v>
      </c>
      <c r="AN291" s="16">
        <f t="shared" si="99"/>
        <v>8.2509462349561797</v>
      </c>
    </row>
    <row r="292" spans="6:40" x14ac:dyDescent="0.25">
      <c r="F292" s="1">
        <v>108</v>
      </c>
      <c r="H292" s="1">
        <v>2.3969999999999998</v>
      </c>
      <c r="I292" s="16">
        <f t="shared" si="84"/>
        <v>239699.99999999997</v>
      </c>
      <c r="J292" s="16">
        <f t="shared" si="80"/>
        <v>5.190499198590065E-2</v>
      </c>
      <c r="K292" s="16">
        <f t="shared" si="85"/>
        <v>7.2032602116686923E-4</v>
      </c>
      <c r="L292" s="16">
        <f t="shared" si="86"/>
        <v>53.532872030526256</v>
      </c>
      <c r="M292" s="16">
        <f t="shared" si="87"/>
        <v>13.455770143550582</v>
      </c>
      <c r="Q292" s="1">
        <v>3.1230000000000002</v>
      </c>
      <c r="R292" s="16">
        <f t="shared" si="88"/>
        <v>312300</v>
      </c>
      <c r="S292" s="16">
        <f t="shared" si="81"/>
        <v>5.190499198590065E-2</v>
      </c>
      <c r="T292" s="16">
        <f t="shared" si="89"/>
        <v>7.2032602116686923E-4</v>
      </c>
      <c r="U292" s="16">
        <f t="shared" si="90"/>
        <v>62.04164463446844</v>
      </c>
      <c r="V292" s="16">
        <f t="shared" si="91"/>
        <v>11.610363094189772</v>
      </c>
      <c r="Z292" s="1">
        <v>3.766</v>
      </c>
      <c r="AA292" s="16">
        <f t="shared" si="92"/>
        <v>376600</v>
      </c>
      <c r="AB292" s="16">
        <f t="shared" si="82"/>
        <v>5.190499198590065E-2</v>
      </c>
      <c r="AC292" s="16">
        <f t="shared" si="93"/>
        <v>7.2032602116686923E-4</v>
      </c>
      <c r="AD292" s="16">
        <f t="shared" si="94"/>
        <v>75.220382105887666</v>
      </c>
      <c r="AE292" s="16">
        <f t="shared" si="95"/>
        <v>9.5762079505640774</v>
      </c>
      <c r="AI292" s="1">
        <v>4.0990000000000002</v>
      </c>
      <c r="AJ292" s="16">
        <f t="shared" si="96"/>
        <v>409900</v>
      </c>
      <c r="AK292" s="16">
        <f t="shared" si="83"/>
        <v>5.190499198590065E-2</v>
      </c>
      <c r="AL292" s="16">
        <f t="shared" si="97"/>
        <v>7.2032602116686923E-4</v>
      </c>
      <c r="AM292" s="16">
        <f t="shared" si="98"/>
        <v>82.760353722726776</v>
      </c>
      <c r="AN292" s="16">
        <f t="shared" si="99"/>
        <v>8.7037571586533815</v>
      </c>
    </row>
    <row r="293" spans="6:40" x14ac:dyDescent="0.25">
      <c r="F293" s="1">
        <v>109</v>
      </c>
      <c r="H293" s="1">
        <v>2.3260000000000001</v>
      </c>
      <c r="I293" s="16">
        <f t="shared" si="84"/>
        <v>232600</v>
      </c>
      <c r="J293" s="16">
        <f t="shared" si="80"/>
        <v>5.2444233834100906E-2</v>
      </c>
      <c r="K293" s="16">
        <f t="shared" si="85"/>
        <v>7.2694351424817439E-4</v>
      </c>
      <c r="L293" s="16">
        <f t="shared" si="86"/>
        <v>51.356280422721554</v>
      </c>
      <c r="M293" s="16">
        <f t="shared" si="87"/>
        <v>14.154909745499266</v>
      </c>
      <c r="Q293" s="1">
        <v>3.0329999999999999</v>
      </c>
      <c r="R293" s="16">
        <f t="shared" si="88"/>
        <v>303300</v>
      </c>
      <c r="S293" s="16">
        <f t="shared" si="81"/>
        <v>5.2444233834100906E-2</v>
      </c>
      <c r="T293" s="16">
        <f t="shared" si="89"/>
        <v>7.2694351424817439E-4</v>
      </c>
      <c r="U293" s="16">
        <f t="shared" si="90"/>
        <v>59.29338018308102</v>
      </c>
      <c r="V293" s="16">
        <f t="shared" si="91"/>
        <v>12.260112545508125</v>
      </c>
      <c r="Z293" s="1">
        <v>3.718</v>
      </c>
      <c r="AA293" s="16">
        <f t="shared" si="92"/>
        <v>371800</v>
      </c>
      <c r="AB293" s="16">
        <f t="shared" si="82"/>
        <v>5.2444233834100906E-2</v>
      </c>
      <c r="AC293" s="16">
        <f t="shared" si="93"/>
        <v>7.2694351424817439E-4</v>
      </c>
      <c r="AD293" s="16">
        <f t="shared" si="94"/>
        <v>71.901671197064502</v>
      </c>
      <c r="AE293" s="16">
        <f t="shared" si="95"/>
        <v>10.11024503527608</v>
      </c>
      <c r="AI293" s="1">
        <v>4.0730000000000004</v>
      </c>
      <c r="AJ293" s="16">
        <f t="shared" si="96"/>
        <v>407300.00000000006</v>
      </c>
      <c r="AK293" s="16">
        <f t="shared" si="83"/>
        <v>5.2444233834100906E-2</v>
      </c>
      <c r="AL293" s="16">
        <f t="shared" si="97"/>
        <v>7.2694351424817439E-4</v>
      </c>
      <c r="AM293" s="16">
        <f t="shared" si="98"/>
        <v>79.13809226938038</v>
      </c>
      <c r="AN293" s="16">
        <f t="shared" si="99"/>
        <v>9.1857598964315557</v>
      </c>
    </row>
    <row r="294" spans="6:40" x14ac:dyDescent="0.25">
      <c r="F294" s="1">
        <v>110</v>
      </c>
      <c r="H294" s="1">
        <v>2.2440000000000002</v>
      </c>
      <c r="I294" s="16">
        <f t="shared" si="84"/>
        <v>224400.00000000003</v>
      </c>
      <c r="J294" s="16">
        <f t="shared" si="80"/>
        <v>5.2977347149519183E-2</v>
      </c>
      <c r="K294" s="16">
        <f t="shared" si="85"/>
        <v>7.334857989171156E-4</v>
      </c>
      <c r="L294" s="16">
        <f t="shared" si="86"/>
        <v>49.25188028436763</v>
      </c>
      <c r="M294" s="16">
        <f t="shared" si="87"/>
        <v>14.892544095416422</v>
      </c>
      <c r="Q294" s="1">
        <v>2.9340000000000002</v>
      </c>
      <c r="R294" s="16">
        <f t="shared" si="88"/>
        <v>293400</v>
      </c>
      <c r="S294" s="16">
        <f t="shared" si="81"/>
        <v>5.2977347149519183E-2</v>
      </c>
      <c r="T294" s="16">
        <f t="shared" si="89"/>
        <v>7.334857989171156E-4</v>
      </c>
      <c r="U294" s="16">
        <f t="shared" si="90"/>
        <v>56.639048076746818</v>
      </c>
      <c r="V294" s="16">
        <f t="shared" si="91"/>
        <v>12.950178786960379</v>
      </c>
      <c r="Z294" s="1">
        <v>3.6070000000000002</v>
      </c>
      <c r="AA294" s="16">
        <f t="shared" si="92"/>
        <v>360700</v>
      </c>
      <c r="AB294" s="16">
        <f t="shared" si="82"/>
        <v>5.2977347149519183E-2</v>
      </c>
      <c r="AC294" s="16">
        <f t="shared" si="93"/>
        <v>7.334857989171156E-4</v>
      </c>
      <c r="AD294" s="16">
        <f t="shared" si="94"/>
        <v>68.657016370571938</v>
      </c>
      <c r="AE294" s="16">
        <f t="shared" si="95"/>
        <v>10.683333440506241</v>
      </c>
      <c r="AI294" s="1">
        <v>4.0010000000000003</v>
      </c>
      <c r="AJ294" s="16">
        <f t="shared" si="96"/>
        <v>400100.00000000006</v>
      </c>
      <c r="AK294" s="16">
        <f t="shared" si="83"/>
        <v>5.2977347149519183E-2</v>
      </c>
      <c r="AL294" s="16">
        <f t="shared" si="97"/>
        <v>7.334857989171156E-4</v>
      </c>
      <c r="AM294" s="16">
        <f t="shared" si="98"/>
        <v>75.579293690940574</v>
      </c>
      <c r="AN294" s="16">
        <f t="shared" si="99"/>
        <v>9.7048511979549765</v>
      </c>
    </row>
    <row r="295" spans="6:40" x14ac:dyDescent="0.25">
      <c r="F295" s="1">
        <v>111</v>
      </c>
      <c r="H295" s="1">
        <v>2.1579999999999999</v>
      </c>
      <c r="I295" s="16">
        <f t="shared" si="84"/>
        <v>215800</v>
      </c>
      <c r="J295" s="16">
        <f t="shared" si="80"/>
        <v>5.3504227312353735E-2</v>
      </c>
      <c r="K295" s="16">
        <f t="shared" si="85"/>
        <v>7.3995159129556566E-4</v>
      </c>
      <c r="L295" s="16">
        <f t="shared" si="86"/>
        <v>47.226346297062129</v>
      </c>
      <c r="M295" s="16">
        <f t="shared" si="87"/>
        <v>15.668194753859177</v>
      </c>
      <c r="Q295" s="1">
        <v>2.8570000000000002</v>
      </c>
      <c r="R295" s="16">
        <f t="shared" si="88"/>
        <v>285700</v>
      </c>
      <c r="S295" s="16">
        <f t="shared" si="81"/>
        <v>5.3504227312353735E-2</v>
      </c>
      <c r="T295" s="16">
        <f t="shared" si="89"/>
        <v>7.3995159129556566E-4</v>
      </c>
      <c r="U295" s="16">
        <f t="shared" si="90"/>
        <v>54.083937059806949</v>
      </c>
      <c r="V295" s="16">
        <f t="shared" si="91"/>
        <v>13.681540796065095</v>
      </c>
      <c r="Z295" s="1">
        <v>3.5030000000000001</v>
      </c>
      <c r="AA295" s="16">
        <f t="shared" si="92"/>
        <v>350300</v>
      </c>
      <c r="AB295" s="16">
        <f t="shared" si="82"/>
        <v>5.3504227312353735E-2</v>
      </c>
      <c r="AC295" s="16">
        <f t="shared" si="93"/>
        <v>7.3995159129556566E-4</v>
      </c>
      <c r="AD295" s="16">
        <f t="shared" si="94"/>
        <v>65.527521682425558</v>
      </c>
      <c r="AE295" s="16">
        <f t="shared" si="95"/>
        <v>11.292226110453072</v>
      </c>
      <c r="AI295" s="1">
        <v>3.8559999999999999</v>
      </c>
      <c r="AJ295" s="16">
        <f t="shared" si="96"/>
        <v>385600</v>
      </c>
      <c r="AK295" s="16">
        <f t="shared" si="83"/>
        <v>5.3504227312353735E-2</v>
      </c>
      <c r="AL295" s="16">
        <f t="shared" si="97"/>
        <v>7.3995159129556566E-4</v>
      </c>
      <c r="AM295" s="16">
        <f t="shared" si="98"/>
        <v>72.114897178040337</v>
      </c>
      <c r="AN295" s="16">
        <f t="shared" si="99"/>
        <v>10.260731419594784</v>
      </c>
    </row>
    <row r="296" spans="6:40" x14ac:dyDescent="0.25">
      <c r="F296" s="1">
        <v>112</v>
      </c>
      <c r="H296" s="1">
        <v>2.0720000000000001</v>
      </c>
      <c r="I296" s="16">
        <f t="shared" si="84"/>
        <v>207200</v>
      </c>
      <c r="J296" s="16">
        <f t="shared" si="80"/>
        <v>5.4024773905187624E-2</v>
      </c>
      <c r="K296" s="16">
        <f t="shared" si="85"/>
        <v>7.4633965907641784E-4</v>
      </c>
      <c r="L296" s="16">
        <f t="shared" si="86"/>
        <v>45.281484465111824</v>
      </c>
      <c r="M296" s="16">
        <f t="shared" si="87"/>
        <v>16.482225967027489</v>
      </c>
      <c r="Q296" s="1">
        <v>2.7570000000000001</v>
      </c>
      <c r="R296" s="16">
        <f t="shared" si="88"/>
        <v>275700</v>
      </c>
      <c r="S296" s="16">
        <f t="shared" si="81"/>
        <v>5.4024773905187624E-2</v>
      </c>
      <c r="T296" s="16">
        <f t="shared" si="89"/>
        <v>7.4633965907641784E-4</v>
      </c>
      <c r="U296" s="16">
        <f t="shared" si="90"/>
        <v>51.613359151153013</v>
      </c>
      <c r="V296" s="16">
        <f t="shared" si="91"/>
        <v>14.460203159626069</v>
      </c>
      <c r="Z296" s="1">
        <v>3.4039999999999999</v>
      </c>
      <c r="AA296" s="16">
        <f t="shared" si="92"/>
        <v>340400</v>
      </c>
      <c r="AB296" s="16">
        <f t="shared" si="82"/>
        <v>5.4024773905187624E-2</v>
      </c>
      <c r="AC296" s="16">
        <f t="shared" si="93"/>
        <v>7.4633965907641784E-4</v>
      </c>
      <c r="AD296" s="16">
        <f t="shared" si="94"/>
        <v>62.508019581459834</v>
      </c>
      <c r="AE296" s="16">
        <f t="shared" si="95"/>
        <v>11.939902496891545</v>
      </c>
      <c r="AI296" s="1">
        <v>3.7429999999999999</v>
      </c>
      <c r="AJ296" s="16">
        <f t="shared" si="96"/>
        <v>374300</v>
      </c>
      <c r="AK296" s="16">
        <f t="shared" si="83"/>
        <v>5.4024773905187624E-2</v>
      </c>
      <c r="AL296" s="16">
        <f t="shared" si="97"/>
        <v>7.4633965907641784E-4</v>
      </c>
      <c r="AM296" s="16">
        <f t="shared" si="98"/>
        <v>68.791313722380934</v>
      </c>
      <c r="AN296" s="16">
        <f t="shared" si="99"/>
        <v>10.849329932677238</v>
      </c>
    </row>
    <row r="297" spans="6:40" x14ac:dyDescent="0.25">
      <c r="F297" s="1">
        <v>113</v>
      </c>
      <c r="H297" s="1">
        <v>1.982</v>
      </c>
      <c r="I297" s="16">
        <f t="shared" si="84"/>
        <v>198200</v>
      </c>
      <c r="J297" s="16">
        <f t="shared" si="80"/>
        <v>5.4538890652422393E-2</v>
      </c>
      <c r="K297" s="16">
        <f t="shared" si="85"/>
        <v>7.5264882078032497E-4</v>
      </c>
      <c r="L297" s="16">
        <f t="shared" si="86"/>
        <v>43.416372646625966</v>
      </c>
      <c r="M297" s="16">
        <f t="shared" si="87"/>
        <v>17.335598874329634</v>
      </c>
      <c r="Q297" s="1">
        <v>2.657</v>
      </c>
      <c r="R297" s="16">
        <f t="shared" si="88"/>
        <v>265700</v>
      </c>
      <c r="S297" s="16">
        <f t="shared" si="81"/>
        <v>5.4538890652422393E-2</v>
      </c>
      <c r="T297" s="16">
        <f t="shared" si="89"/>
        <v>7.5264882078032497E-4</v>
      </c>
      <c r="U297" s="16">
        <f t="shared" si="90"/>
        <v>49.241226670623433</v>
      </c>
      <c r="V297" s="16">
        <f t="shared" si="91"/>
        <v>15.284932396481986</v>
      </c>
      <c r="Z297" s="1">
        <v>3.3140000000000001</v>
      </c>
      <c r="AA297" s="16">
        <f t="shared" si="92"/>
        <v>331400</v>
      </c>
      <c r="AB297" s="16">
        <f t="shared" si="82"/>
        <v>5.4538890652422393E-2</v>
      </c>
      <c r="AC297" s="16">
        <f t="shared" si="93"/>
        <v>7.5264882078032497E-4</v>
      </c>
      <c r="AD297" s="16">
        <f t="shared" si="94"/>
        <v>59.594653976030543</v>
      </c>
      <c r="AE297" s="16">
        <f t="shared" si="95"/>
        <v>12.629468762131692</v>
      </c>
      <c r="AI297" s="1">
        <v>3.6539999999999999</v>
      </c>
      <c r="AJ297" s="16">
        <f t="shared" si="96"/>
        <v>365400</v>
      </c>
      <c r="AK297" s="16">
        <f t="shared" si="83"/>
        <v>5.4538890652422393E-2</v>
      </c>
      <c r="AL297" s="16">
        <f t="shared" si="97"/>
        <v>7.5264882078032497E-4</v>
      </c>
      <c r="AM297" s="16">
        <f t="shared" si="98"/>
        <v>65.587071440564358</v>
      </c>
      <c r="AN297" s="16">
        <f t="shared" si="99"/>
        <v>11.475566819024428</v>
      </c>
    </row>
    <row r="298" spans="6:40" x14ac:dyDescent="0.25">
      <c r="F298" s="1">
        <v>114</v>
      </c>
      <c r="H298" s="1">
        <v>1.889</v>
      </c>
      <c r="I298" s="16">
        <f t="shared" si="84"/>
        <v>188900</v>
      </c>
      <c r="J298" s="16">
        <f t="shared" si="80"/>
        <v>5.5046485355750865E-2</v>
      </c>
      <c r="K298" s="16">
        <f t="shared" si="85"/>
        <v>7.5887794496383204E-4</v>
      </c>
      <c r="L298" s="16">
        <f t="shared" si="86"/>
        <v>41.63244151661452</v>
      </c>
      <c r="M298" s="16">
        <f t="shared" si="87"/>
        <v>18.2280432595091</v>
      </c>
      <c r="Q298" s="1">
        <v>2.5529999999999999</v>
      </c>
      <c r="R298" s="16">
        <f t="shared" si="88"/>
        <v>255300</v>
      </c>
      <c r="S298" s="16">
        <f t="shared" si="81"/>
        <v>5.5046485355750865E-2</v>
      </c>
      <c r="T298" s="16">
        <f t="shared" si="89"/>
        <v>7.5887794496383204E-4</v>
      </c>
      <c r="U298" s="16">
        <f t="shared" si="90"/>
        <v>46.966450149574449</v>
      </c>
      <c r="V298" s="16">
        <f t="shared" si="91"/>
        <v>16.157873174298402</v>
      </c>
      <c r="Z298" s="1">
        <v>3.222</v>
      </c>
      <c r="AA298" s="16">
        <f t="shared" si="92"/>
        <v>322200</v>
      </c>
      <c r="AB298" s="16">
        <f t="shared" si="82"/>
        <v>5.5046485355750865E-2</v>
      </c>
      <c r="AC298" s="16">
        <f t="shared" si="93"/>
        <v>7.5887794496383204E-4</v>
      </c>
      <c r="AD298" s="16">
        <f t="shared" si="94"/>
        <v>56.781124402291404</v>
      </c>
      <c r="AE298" s="16">
        <f t="shared" si="95"/>
        <v>13.364968604482364</v>
      </c>
      <c r="AI298" s="1">
        <v>3.5579999999999998</v>
      </c>
      <c r="AJ298" s="16">
        <f t="shared" si="96"/>
        <v>355800</v>
      </c>
      <c r="AK298" s="16">
        <f t="shared" si="83"/>
        <v>5.5046485355750865E-2</v>
      </c>
      <c r="AL298" s="16">
        <f t="shared" si="97"/>
        <v>7.5887794496383204E-4</v>
      </c>
      <c r="AM298" s="16">
        <f t="shared" si="98"/>
        <v>62.486472502091786</v>
      </c>
      <c r="AN298" s="16">
        <f t="shared" si="99"/>
        <v>12.144675712626089</v>
      </c>
    </row>
    <row r="299" spans="6:40" x14ac:dyDescent="0.25">
      <c r="F299" s="1">
        <v>115</v>
      </c>
      <c r="H299" s="1">
        <v>1.782</v>
      </c>
      <c r="I299" s="16">
        <f t="shared" si="84"/>
        <v>178200</v>
      </c>
      <c r="J299" s="16">
        <f t="shared" si="80"/>
        <v>5.5547469825898831E-2</v>
      </c>
      <c r="K299" s="16">
        <f t="shared" si="85"/>
        <v>7.6502594938172039E-4</v>
      </c>
      <c r="L299" s="16">
        <f t="shared" si="86"/>
        <v>39.93028215052643</v>
      </c>
      <c r="M299" s="16">
        <f t="shared" si="87"/>
        <v>19.15904191454942</v>
      </c>
      <c r="Q299" s="1">
        <v>2.4670000000000001</v>
      </c>
      <c r="R299" s="16">
        <f t="shared" si="88"/>
        <v>246700</v>
      </c>
      <c r="S299" s="16">
        <f t="shared" si="81"/>
        <v>5.5547469825898831E-2</v>
      </c>
      <c r="T299" s="16">
        <f t="shared" si="89"/>
        <v>7.6502594938172039E-4</v>
      </c>
      <c r="U299" s="16">
        <f t="shared" si="90"/>
        <v>44.790241751152571</v>
      </c>
      <c r="V299" s="16">
        <f t="shared" si="91"/>
        <v>17.080192458707465</v>
      </c>
      <c r="Z299" s="1">
        <v>3.0979999999999999</v>
      </c>
      <c r="AA299" s="16">
        <f t="shared" si="92"/>
        <v>309800</v>
      </c>
      <c r="AB299" s="16">
        <f t="shared" si="82"/>
        <v>5.5547469825898831E-2</v>
      </c>
      <c r="AC299" s="16">
        <f t="shared" si="93"/>
        <v>7.6502594938172039E-4</v>
      </c>
      <c r="AD299" s="16">
        <f t="shared" si="94"/>
        <v>54.067960434574545</v>
      </c>
      <c r="AE299" s="16">
        <f t="shared" si="95"/>
        <v>14.14933989062612</v>
      </c>
      <c r="AI299" s="1">
        <v>3.4670000000000001</v>
      </c>
      <c r="AJ299" s="16">
        <f t="shared" si="96"/>
        <v>346700</v>
      </c>
      <c r="AK299" s="16">
        <f t="shared" si="83"/>
        <v>5.5547469825898831E-2</v>
      </c>
      <c r="AL299" s="16">
        <f t="shared" si="97"/>
        <v>7.6502594938172039E-4</v>
      </c>
      <c r="AM299" s="16">
        <f t="shared" si="98"/>
        <v>59.493257322742323</v>
      </c>
      <c r="AN299" s="16">
        <f t="shared" si="99"/>
        <v>12.8590361968511</v>
      </c>
    </row>
    <row r="300" spans="6:40" x14ac:dyDescent="0.25">
      <c r="F300" s="1">
        <v>116</v>
      </c>
      <c r="H300" s="1">
        <v>1.69</v>
      </c>
      <c r="I300" s="16">
        <f t="shared" si="84"/>
        <v>169000</v>
      </c>
      <c r="J300" s="16">
        <f t="shared" si="80"/>
        <v>5.6041759810867973E-2</v>
      </c>
      <c r="K300" s="16">
        <f t="shared" si="85"/>
        <v>7.7109180010641602E-4</v>
      </c>
      <c r="L300" s="16">
        <f t="shared" si="86"/>
        <v>38.316867674193652</v>
      </c>
      <c r="M300" s="16">
        <f t="shared" si="87"/>
        <v>20.124082340523493</v>
      </c>
      <c r="Q300" s="1">
        <v>2.3420000000000001</v>
      </c>
      <c r="R300" s="16">
        <f t="shared" si="88"/>
        <v>234200</v>
      </c>
      <c r="S300" s="16">
        <f t="shared" si="81"/>
        <v>5.6041759810867973E-2</v>
      </c>
      <c r="T300" s="16">
        <f t="shared" si="89"/>
        <v>7.7109180010641602E-4</v>
      </c>
      <c r="U300" s="16">
        <f t="shared" si="90"/>
        <v>42.700399658217897</v>
      </c>
      <c r="V300" s="16">
        <f t="shared" si="91"/>
        <v>18.058186955587797</v>
      </c>
      <c r="Z300" s="1">
        <v>2.99</v>
      </c>
      <c r="AA300" s="16">
        <f t="shared" si="92"/>
        <v>299000</v>
      </c>
      <c r="AB300" s="16">
        <f t="shared" si="82"/>
        <v>5.6041759810867973E-2</v>
      </c>
      <c r="AC300" s="16">
        <f t="shared" si="93"/>
        <v>7.7109180010641602E-4</v>
      </c>
      <c r="AD300" s="16">
        <f t="shared" si="94"/>
        <v>51.47344633676731</v>
      </c>
      <c r="AE300" s="16">
        <f t="shared" si="95"/>
        <v>14.980380273384332</v>
      </c>
      <c r="AI300" s="1">
        <v>3.3570000000000002</v>
      </c>
      <c r="AJ300" s="16">
        <f t="shared" si="96"/>
        <v>335700</v>
      </c>
      <c r="AK300" s="16">
        <f t="shared" si="83"/>
        <v>5.6041759810867973E-2</v>
      </c>
      <c r="AL300" s="16">
        <f t="shared" si="97"/>
        <v>7.7109180010641602E-4</v>
      </c>
      <c r="AM300" s="16">
        <f t="shared" si="98"/>
        <v>56.603620591306402</v>
      </c>
      <c r="AN300" s="16">
        <f t="shared" si="99"/>
        <v>13.622658622385826</v>
      </c>
    </row>
    <row r="301" spans="6:40" x14ac:dyDescent="0.25">
      <c r="F301" s="1">
        <v>117</v>
      </c>
      <c r="H301" s="1">
        <v>1.5960000000000001</v>
      </c>
      <c r="I301" s="16">
        <f t="shared" si="84"/>
        <v>159600</v>
      </c>
      <c r="J301" s="16">
        <f t="shared" si="80"/>
        <v>5.6529274920914308E-2</v>
      </c>
      <c r="K301" s="16">
        <f t="shared" si="85"/>
        <v>7.7707451060733625E-4</v>
      </c>
      <c r="L301" s="16">
        <f t="shared" si="86"/>
        <v>36.78149838613016</v>
      </c>
      <c r="M301" s="16">
        <f t="shared" si="87"/>
        <v>21.126776904237303</v>
      </c>
      <c r="Q301" s="1">
        <v>2.2410000000000001</v>
      </c>
      <c r="R301" s="16">
        <f t="shared" si="88"/>
        <v>224100</v>
      </c>
      <c r="S301" s="16">
        <f t="shared" si="81"/>
        <v>5.6529274920914308E-2</v>
      </c>
      <c r="T301" s="16">
        <f t="shared" si="89"/>
        <v>7.7707451060733625E-4</v>
      </c>
      <c r="U301" s="16">
        <f t="shared" si="90"/>
        <v>40.718834035104102</v>
      </c>
      <c r="V301" s="16">
        <f t="shared" si="91"/>
        <v>19.083908687989759</v>
      </c>
      <c r="Z301" s="1">
        <v>2.89</v>
      </c>
      <c r="AA301" s="16">
        <f t="shared" si="92"/>
        <v>289000</v>
      </c>
      <c r="AB301" s="16">
        <f t="shared" si="82"/>
        <v>5.6529274920914308E-2</v>
      </c>
      <c r="AC301" s="16">
        <f t="shared" si="93"/>
        <v>7.7707451060733625E-4</v>
      </c>
      <c r="AD301" s="16">
        <f t="shared" si="94"/>
        <v>48.986354103421512</v>
      </c>
      <c r="AE301" s="16">
        <f t="shared" si="95"/>
        <v>15.863081154534433</v>
      </c>
      <c r="AI301" s="1">
        <v>3.21</v>
      </c>
      <c r="AJ301" s="16">
        <f t="shared" si="96"/>
        <v>321000</v>
      </c>
      <c r="AK301" s="16">
        <f t="shared" si="83"/>
        <v>5.6529274920914308E-2</v>
      </c>
      <c r="AL301" s="16">
        <f t="shared" si="97"/>
        <v>7.7707451060733625E-4</v>
      </c>
      <c r="AM301" s="16">
        <f t="shared" si="98"/>
        <v>53.827949759867664</v>
      </c>
      <c r="AN301" s="16">
        <f t="shared" si="99"/>
        <v>14.43626432130427</v>
      </c>
    </row>
    <row r="302" spans="6:40" x14ac:dyDescent="0.25">
      <c r="F302" s="1">
        <v>118</v>
      </c>
      <c r="H302" s="1">
        <v>1.5069999999999999</v>
      </c>
      <c r="I302" s="16">
        <f t="shared" si="84"/>
        <v>150700</v>
      </c>
      <c r="J302" s="16">
        <f t="shared" si="80"/>
        <v>5.700993855049756E-2</v>
      </c>
      <c r="K302" s="16">
        <f t="shared" si="85"/>
        <v>7.8297314079306499E-4</v>
      </c>
      <c r="L302" s="16">
        <f t="shared" si="86"/>
        <v>35.323769154276768</v>
      </c>
      <c r="M302" s="16">
        <f t="shared" si="87"/>
        <v>22.165617077085553</v>
      </c>
      <c r="Q302" s="1">
        <v>2.1509999999999998</v>
      </c>
      <c r="R302" s="16">
        <f t="shared" si="88"/>
        <v>215099.99999999997</v>
      </c>
      <c r="S302" s="16">
        <f t="shared" si="81"/>
        <v>5.700993855049756E-2</v>
      </c>
      <c r="T302" s="16">
        <f t="shared" si="89"/>
        <v>7.8297314079306499E-4</v>
      </c>
      <c r="U302" s="16">
        <f t="shared" si="90"/>
        <v>38.829403255664012</v>
      </c>
      <c r="V302" s="16">
        <f t="shared" si="91"/>
        <v>20.164439191551402</v>
      </c>
      <c r="Z302" s="1">
        <v>2.7850000000000001</v>
      </c>
      <c r="AA302" s="16">
        <f t="shared" si="92"/>
        <v>278500</v>
      </c>
      <c r="AB302" s="16">
        <f t="shared" si="82"/>
        <v>5.700993855049756E-2</v>
      </c>
      <c r="AC302" s="16">
        <f t="shared" si="93"/>
        <v>7.8297314079306499E-4</v>
      </c>
      <c r="AD302" s="16">
        <f t="shared" si="94"/>
        <v>46.600516196500379</v>
      </c>
      <c r="AE302" s="16">
        <f t="shared" si="95"/>
        <v>16.801812612793867</v>
      </c>
      <c r="AI302" s="1">
        <v>3.1019999999999999</v>
      </c>
      <c r="AJ302" s="16">
        <f t="shared" si="96"/>
        <v>310200</v>
      </c>
      <c r="AK302" s="16">
        <f t="shared" si="83"/>
        <v>5.700993855049756E-2</v>
      </c>
      <c r="AL302" s="16">
        <f t="shared" si="97"/>
        <v>7.8297314079306499E-4</v>
      </c>
      <c r="AM302" s="16">
        <f t="shared" si="98"/>
        <v>51.18632743891208</v>
      </c>
      <c r="AN302" s="16">
        <f t="shared" si="99"/>
        <v>15.296528974998219</v>
      </c>
    </row>
    <row r="303" spans="6:40" x14ac:dyDescent="0.25">
      <c r="F303" s="1">
        <v>119</v>
      </c>
      <c r="H303" s="1">
        <v>1.421</v>
      </c>
      <c r="I303" s="16">
        <f t="shared" si="84"/>
        <v>142100</v>
      </c>
      <c r="J303" s="16">
        <f t="shared" si="80"/>
        <v>5.7483677797437092E-2</v>
      </c>
      <c r="K303" s="16">
        <f t="shared" si="85"/>
        <v>7.8878679601924616E-4</v>
      </c>
      <c r="L303" s="16">
        <f t="shared" si="86"/>
        <v>33.939111370595022</v>
      </c>
      <c r="M303" s="16">
        <f t="shared" si="87"/>
        <v>23.241233024817912</v>
      </c>
      <c r="Q303" s="1">
        <v>2.048</v>
      </c>
      <c r="R303" s="16">
        <f t="shared" si="88"/>
        <v>204800</v>
      </c>
      <c r="S303" s="16">
        <f t="shared" si="81"/>
        <v>5.7483677797437092E-2</v>
      </c>
      <c r="T303" s="16">
        <f t="shared" si="89"/>
        <v>7.8878679601924616E-4</v>
      </c>
      <c r="U303" s="16">
        <f t="shared" si="90"/>
        <v>37.024120633282564</v>
      </c>
      <c r="V303" s="16">
        <f t="shared" si="91"/>
        <v>21.304673346115127</v>
      </c>
      <c r="Z303" s="1">
        <v>2.6680000000000001</v>
      </c>
      <c r="AA303" s="16">
        <f t="shared" si="92"/>
        <v>266800</v>
      </c>
      <c r="AB303" s="16">
        <f t="shared" si="82"/>
        <v>5.7483677797437092E-2</v>
      </c>
      <c r="AC303" s="16">
        <f t="shared" si="93"/>
        <v>7.8878679601924616E-4</v>
      </c>
      <c r="AD303" s="16">
        <f t="shared" si="94"/>
        <v>44.317366630646184</v>
      </c>
      <c r="AE303" s="16">
        <f t="shared" si="95"/>
        <v>17.798593553475879</v>
      </c>
      <c r="AI303" s="1">
        <v>3.0270000000000001</v>
      </c>
      <c r="AJ303" s="16">
        <f t="shared" si="96"/>
        <v>302700</v>
      </c>
      <c r="AK303" s="16">
        <f t="shared" si="83"/>
        <v>5.7483677797437092E-2</v>
      </c>
      <c r="AL303" s="16">
        <f t="shared" si="97"/>
        <v>7.8878679601924616E-4</v>
      </c>
      <c r="AM303" s="16">
        <f t="shared" si="98"/>
        <v>48.653906758348995</v>
      </c>
      <c r="AN303" s="16">
        <f t="shared" si="99"/>
        <v>16.212198538073011</v>
      </c>
    </row>
    <row r="304" spans="6:40" x14ac:dyDescent="0.25">
      <c r="F304" s="1">
        <v>120</v>
      </c>
      <c r="H304" s="1">
        <v>1.337</v>
      </c>
      <c r="I304" s="16">
        <f t="shared" si="84"/>
        <v>133700</v>
      </c>
      <c r="J304" s="16">
        <f t="shared" si="80"/>
        <v>5.7950423379509487E-2</v>
      </c>
      <c r="K304" s="16">
        <f t="shared" si="85"/>
        <v>7.9451462606508266E-4</v>
      </c>
      <c r="L304" s="16">
        <f t="shared" si="86"/>
        <v>32.624176367434742</v>
      </c>
      <c r="M304" s="16">
        <f t="shared" si="87"/>
        <v>24.353553546202701</v>
      </c>
      <c r="Q304" s="1">
        <v>1.9330000000000001</v>
      </c>
      <c r="R304" s="16">
        <f t="shared" si="88"/>
        <v>193300</v>
      </c>
      <c r="S304" s="16">
        <f t="shared" si="81"/>
        <v>5.7950423379509487E-2</v>
      </c>
      <c r="T304" s="16">
        <f t="shared" si="89"/>
        <v>7.9451462606508266E-4</v>
      </c>
      <c r="U304" s="16">
        <f t="shared" si="90"/>
        <v>35.30882250335641</v>
      </c>
      <c r="V304" s="16">
        <f t="shared" si="91"/>
        <v>22.501872612420229</v>
      </c>
      <c r="Z304" s="1">
        <v>2.5609999999999999</v>
      </c>
      <c r="AA304" s="16">
        <f t="shared" si="92"/>
        <v>256100</v>
      </c>
      <c r="AB304" s="16">
        <f t="shared" si="82"/>
        <v>5.7950423379509487E-2</v>
      </c>
      <c r="AC304" s="16">
        <f t="shared" si="93"/>
        <v>7.9451462606508266E-4</v>
      </c>
      <c r="AD304" s="16">
        <f t="shared" si="94"/>
        <v>42.142005660410234</v>
      </c>
      <c r="AE304" s="16">
        <f t="shared" si="95"/>
        <v>18.853270356125439</v>
      </c>
      <c r="AI304" s="1">
        <v>2.9430000000000001</v>
      </c>
      <c r="AJ304" s="16">
        <f t="shared" si="96"/>
        <v>294300</v>
      </c>
      <c r="AK304" s="16">
        <f t="shared" si="83"/>
        <v>5.7950423379509487E-2</v>
      </c>
      <c r="AL304" s="16">
        <f t="shared" si="97"/>
        <v>7.9451462606508266E-4</v>
      </c>
      <c r="AM304" s="16">
        <f t="shared" si="98"/>
        <v>46.210437669712</v>
      </c>
      <c r="AN304" s="16">
        <f t="shared" si="99"/>
        <v>17.193401883441506</v>
      </c>
    </row>
    <row r="305" spans="6:40" x14ac:dyDescent="0.25">
      <c r="F305" s="1">
        <v>121</v>
      </c>
      <c r="H305" s="1">
        <v>1.258</v>
      </c>
      <c r="I305" s="16">
        <f t="shared" si="84"/>
        <v>125800</v>
      </c>
      <c r="J305" s="16">
        <f t="shared" si="80"/>
        <v>5.8410109548721632E-2</v>
      </c>
      <c r="K305" s="16">
        <f t="shared" si="85"/>
        <v>8.0015582408130806E-4</v>
      </c>
      <c r="L305" s="16">
        <f t="shared" si="86"/>
        <v>31.376201185383639</v>
      </c>
      <c r="M305" s="16">
        <f t="shared" si="87"/>
        <v>25.501998133988714</v>
      </c>
      <c r="Q305" s="1">
        <v>1.845</v>
      </c>
      <c r="R305" s="16">
        <f t="shared" si="88"/>
        <v>184500</v>
      </c>
      <c r="S305" s="16">
        <f t="shared" si="81"/>
        <v>5.8410109548721632E-2</v>
      </c>
      <c r="T305" s="16">
        <f t="shared" si="89"/>
        <v>8.0015582408130806E-4</v>
      </c>
      <c r="U305" s="16">
        <f t="shared" si="90"/>
        <v>33.68824872117888</v>
      </c>
      <c r="V305" s="16">
        <f t="shared" si="91"/>
        <v>23.751778571329297</v>
      </c>
      <c r="Z305" s="1">
        <v>2.4449999999999998</v>
      </c>
      <c r="AA305" s="16">
        <f t="shared" si="92"/>
        <v>244499.99999999997</v>
      </c>
      <c r="AB305" s="16">
        <f t="shared" si="82"/>
        <v>5.8410109548721632E-2</v>
      </c>
      <c r="AC305" s="16">
        <f t="shared" si="93"/>
        <v>8.0015582408130806E-4</v>
      </c>
      <c r="AD305" s="16">
        <f t="shared" si="94"/>
        <v>40.06678966487533</v>
      </c>
      <c r="AE305" s="16">
        <f t="shared" si="95"/>
        <v>19.970549943580007</v>
      </c>
      <c r="AI305" s="1">
        <v>2.79</v>
      </c>
      <c r="AJ305" s="16">
        <f t="shared" si="96"/>
        <v>279000</v>
      </c>
      <c r="AK305" s="16">
        <f t="shared" si="83"/>
        <v>5.8410109548721632E-2</v>
      </c>
      <c r="AL305" s="16">
        <f t="shared" si="97"/>
        <v>8.0015582408130806E-4</v>
      </c>
      <c r="AM305" s="16">
        <f t="shared" si="98"/>
        <v>43.860036042363078</v>
      </c>
      <c r="AN305" s="16">
        <f t="shared" si="99"/>
        <v>18.243391850122098</v>
      </c>
    </row>
    <row r="306" spans="6:40" x14ac:dyDescent="0.25">
      <c r="F306" s="1">
        <v>122</v>
      </c>
      <c r="H306" s="1">
        <v>1.1830000000000001</v>
      </c>
      <c r="I306" s="16">
        <f t="shared" si="84"/>
        <v>118300</v>
      </c>
      <c r="J306" s="16">
        <f t="shared" si="80"/>
        <v>5.8862674003490899E-2</v>
      </c>
      <c r="K306" s="16">
        <f t="shared" si="85"/>
        <v>8.0570962551247606E-4</v>
      </c>
      <c r="L306" s="16">
        <f t="shared" si="86"/>
        <v>30.190784812654854</v>
      </c>
      <c r="M306" s="16">
        <f t="shared" si="87"/>
        <v>26.687269990237301</v>
      </c>
      <c r="Q306" s="1">
        <v>1.7529999999999999</v>
      </c>
      <c r="R306" s="16">
        <f t="shared" si="88"/>
        <v>175300</v>
      </c>
      <c r="S306" s="16">
        <f t="shared" si="81"/>
        <v>5.8862674003490899E-2</v>
      </c>
      <c r="T306" s="16">
        <f t="shared" si="89"/>
        <v>8.0570962551247606E-4</v>
      </c>
      <c r="U306" s="16">
        <f t="shared" si="90"/>
        <v>32.145312511299856</v>
      </c>
      <c r="V306" s="16">
        <f t="shared" si="91"/>
        <v>25.064607016318462</v>
      </c>
      <c r="Z306" s="1">
        <v>2.3450000000000002</v>
      </c>
      <c r="AA306" s="16">
        <f t="shared" si="92"/>
        <v>234500.00000000003</v>
      </c>
      <c r="AB306" s="16">
        <f t="shared" si="82"/>
        <v>5.8862674003490899E-2</v>
      </c>
      <c r="AC306" s="16">
        <f t="shared" si="93"/>
        <v>8.0570962551247606E-4</v>
      </c>
      <c r="AD306" s="16">
        <f t="shared" si="94"/>
        <v>38.09470680653218</v>
      </c>
      <c r="AE306" s="16">
        <f t="shared" si="95"/>
        <v>21.150172636958562</v>
      </c>
      <c r="AI306" s="1">
        <v>2.68</v>
      </c>
      <c r="AJ306" s="16">
        <f t="shared" si="96"/>
        <v>268000</v>
      </c>
      <c r="AK306" s="16">
        <f t="shared" si="83"/>
        <v>5.8862674003490899E-2</v>
      </c>
      <c r="AL306" s="16">
        <f t="shared" si="97"/>
        <v>8.0570962551247606E-4</v>
      </c>
      <c r="AM306" s="16">
        <f t="shared" si="98"/>
        <v>41.639201248845609</v>
      </c>
      <c r="AN306" s="16">
        <f t="shared" si="99"/>
        <v>19.349785811148653</v>
      </c>
    </row>
    <row r="307" spans="6:40" x14ac:dyDescent="0.25">
      <c r="F307" s="1">
        <v>123</v>
      </c>
      <c r="H307" s="1">
        <v>1.1160000000000001</v>
      </c>
      <c r="I307" s="16">
        <f t="shared" si="84"/>
        <v>111600.00000000001</v>
      </c>
      <c r="J307" s="16">
        <f t="shared" si="80"/>
        <v>5.9308057798962047E-2</v>
      </c>
      <c r="K307" s="16">
        <f t="shared" si="85"/>
        <v>8.1117530699638266E-4</v>
      </c>
      <c r="L307" s="16">
        <f t="shared" si="86"/>
        <v>29.064177676342869</v>
      </c>
      <c r="M307" s="16">
        <f t="shared" si="87"/>
        <v>27.909797277927062</v>
      </c>
      <c r="Q307" s="1">
        <v>1.64</v>
      </c>
      <c r="R307" s="16">
        <f t="shared" si="88"/>
        <v>164000</v>
      </c>
      <c r="S307" s="16">
        <f t="shared" si="81"/>
        <v>5.9308057798962047E-2</v>
      </c>
      <c r="T307" s="16">
        <f t="shared" si="89"/>
        <v>8.1117530699638266E-4</v>
      </c>
      <c r="U307" s="16">
        <f t="shared" si="90"/>
        <v>30.680467277391571</v>
      </c>
      <c r="V307" s="16">
        <f t="shared" si="91"/>
        <v>26.43947041817507</v>
      </c>
      <c r="Z307" s="1">
        <v>2.2370000000000001</v>
      </c>
      <c r="AA307" s="16">
        <f t="shared" si="92"/>
        <v>223700</v>
      </c>
      <c r="AB307" s="16">
        <f t="shared" si="82"/>
        <v>5.9308057798962047E-2</v>
      </c>
      <c r="AC307" s="16">
        <f t="shared" si="93"/>
        <v>8.1117530699638266E-4</v>
      </c>
      <c r="AD307" s="16">
        <f t="shared" si="94"/>
        <v>36.2148880570304</v>
      </c>
      <c r="AE307" s="16">
        <f t="shared" si="95"/>
        <v>22.398945586107068</v>
      </c>
      <c r="AI307" s="1">
        <v>2.589</v>
      </c>
      <c r="AJ307" s="16">
        <f t="shared" si="96"/>
        <v>258900</v>
      </c>
      <c r="AK307" s="16">
        <f t="shared" si="83"/>
        <v>5.9308057798962047E-2</v>
      </c>
      <c r="AL307" s="16">
        <f t="shared" si="97"/>
        <v>8.1117530699638266E-4</v>
      </c>
      <c r="AM307" s="16">
        <f t="shared" si="98"/>
        <v>39.52166817893643</v>
      </c>
      <c r="AN307" s="16">
        <f t="shared" si="99"/>
        <v>20.524824593024359</v>
      </c>
    </row>
    <row r="308" spans="6:40" x14ac:dyDescent="0.25">
      <c r="F308" s="1">
        <v>124</v>
      </c>
      <c r="H308" s="1">
        <v>1.0669999999999999</v>
      </c>
      <c r="I308" s="16">
        <f t="shared" si="84"/>
        <v>106700</v>
      </c>
      <c r="J308" s="16">
        <f t="shared" si="80"/>
        <v>5.9746205255685809E-2</v>
      </c>
      <c r="K308" s="16">
        <f t="shared" si="85"/>
        <v>8.1655218524338434E-4</v>
      </c>
      <c r="L308" s="16">
        <f t="shared" si="86"/>
        <v>27.990600401218757</v>
      </c>
      <c r="M308" s="16">
        <f t="shared" si="87"/>
        <v>29.172371208151372</v>
      </c>
      <c r="Q308" s="1">
        <v>1.538</v>
      </c>
      <c r="R308" s="16">
        <f t="shared" si="88"/>
        <v>153800</v>
      </c>
      <c r="S308" s="16">
        <f t="shared" si="81"/>
        <v>5.9746205255685809E-2</v>
      </c>
      <c r="T308" s="16">
        <f t="shared" si="89"/>
        <v>8.1655218524338434E-4</v>
      </c>
      <c r="U308" s="16">
        <f t="shared" si="90"/>
        <v>29.30294068977943</v>
      </c>
      <c r="V308" s="16">
        <f t="shared" si="91"/>
        <v>27.8658785098722</v>
      </c>
      <c r="Z308" s="1">
        <v>2.105</v>
      </c>
      <c r="AA308" s="16">
        <f t="shared" si="92"/>
        <v>210500</v>
      </c>
      <c r="AB308" s="16">
        <f t="shared" si="82"/>
        <v>5.9746205255685809E-2</v>
      </c>
      <c r="AC308" s="16">
        <f t="shared" si="93"/>
        <v>8.1655218524338434E-4</v>
      </c>
      <c r="AD308" s="16">
        <f t="shared" si="94"/>
        <v>34.42963345282709</v>
      </c>
      <c r="AE308" s="16">
        <f t="shared" si="95"/>
        <v>23.716551800127732</v>
      </c>
      <c r="AI308" s="1">
        <v>2.4510000000000001</v>
      </c>
      <c r="AJ308" s="16">
        <f t="shared" si="96"/>
        <v>245100</v>
      </c>
      <c r="AK308" s="16">
        <f t="shared" si="83"/>
        <v>5.9746205255685809E-2</v>
      </c>
      <c r="AL308" s="16">
        <f t="shared" si="97"/>
        <v>8.1655218524338434E-4</v>
      </c>
      <c r="AM308" s="16">
        <f t="shared" si="98"/>
        <v>37.495285746571966</v>
      </c>
      <c r="AN308" s="16">
        <f t="shared" si="99"/>
        <v>21.777462659236786</v>
      </c>
    </row>
    <row r="309" spans="6:40" x14ac:dyDescent="0.25">
      <c r="F309" s="1">
        <v>125</v>
      </c>
      <c r="H309" s="1">
        <v>1.0189999999999999</v>
      </c>
      <c r="I309" s="16">
        <f t="shared" si="84"/>
        <v>101899.99999999999</v>
      </c>
      <c r="J309" s="16">
        <f t="shared" si="80"/>
        <v>6.017706386688184E-2</v>
      </c>
      <c r="K309" s="16">
        <f t="shared" si="85"/>
        <v>8.2183961589834273E-4</v>
      </c>
      <c r="L309" s="16">
        <f t="shared" si="86"/>
        <v>26.959311588764329</v>
      </c>
      <c r="M309" s="16">
        <f t="shared" si="87"/>
        <v>30.484443684417219</v>
      </c>
      <c r="Q309" s="1">
        <v>1.446</v>
      </c>
      <c r="R309" s="16">
        <f t="shared" si="88"/>
        <v>144600</v>
      </c>
      <c r="S309" s="16">
        <f t="shared" si="81"/>
        <v>6.017706386688184E-2</v>
      </c>
      <c r="T309" s="16">
        <f t="shared" si="89"/>
        <v>8.2183961589834273E-4</v>
      </c>
      <c r="U309" s="16">
        <f t="shared" si="90"/>
        <v>28.004504000805838</v>
      </c>
      <c r="V309" s="16">
        <f t="shared" si="91"/>
        <v>29.34669422728194</v>
      </c>
      <c r="Z309" s="1">
        <v>1.9930000000000001</v>
      </c>
      <c r="AA309" s="16">
        <f t="shared" si="92"/>
        <v>199300</v>
      </c>
      <c r="AB309" s="16">
        <f t="shared" si="82"/>
        <v>6.017706386688184E-2</v>
      </c>
      <c r="AC309" s="16">
        <f t="shared" si="93"/>
        <v>8.2183961589834273E-4</v>
      </c>
      <c r="AD309" s="16">
        <f t="shared" si="94"/>
        <v>32.749188998084271</v>
      </c>
      <c r="AE309" s="16">
        <f t="shared" si="95"/>
        <v>25.094960853730388</v>
      </c>
      <c r="AI309" s="1">
        <v>2.3380000000000001</v>
      </c>
      <c r="AJ309" s="16">
        <f t="shared" si="96"/>
        <v>233800</v>
      </c>
      <c r="AK309" s="16">
        <f t="shared" si="83"/>
        <v>6.017706386688184E-2</v>
      </c>
      <c r="AL309" s="16">
        <f t="shared" si="97"/>
        <v>8.2183961589834273E-4</v>
      </c>
      <c r="AM309" s="16">
        <f t="shared" si="98"/>
        <v>35.58279866016796</v>
      </c>
      <c r="AN309" s="16">
        <f t="shared" si="99"/>
        <v>23.096542341913231</v>
      </c>
    </row>
    <row r="310" spans="6:40" x14ac:dyDescent="0.25">
      <c r="F310" s="1">
        <v>126</v>
      </c>
      <c r="H310" s="1">
        <v>0.97499999999999998</v>
      </c>
      <c r="I310" s="16">
        <f t="shared" si="84"/>
        <v>97500</v>
      </c>
      <c r="J310" s="16">
        <f t="shared" si="80"/>
        <v>6.060058420450281E-2</v>
      </c>
      <c r="K310" s="16">
        <f t="shared" si="85"/>
        <v>8.2703699238785794E-4</v>
      </c>
      <c r="L310" s="16">
        <f t="shared" si="86"/>
        <v>25.968857139422479</v>
      </c>
      <c r="M310" s="16">
        <f t="shared" si="87"/>
        <v>31.847261816245272</v>
      </c>
      <c r="Q310" s="1">
        <v>1.351</v>
      </c>
      <c r="R310" s="16">
        <f t="shared" si="88"/>
        <v>135100</v>
      </c>
      <c r="S310" s="16">
        <f t="shared" si="81"/>
        <v>6.060058420450281E-2</v>
      </c>
      <c r="T310" s="16">
        <f t="shared" si="89"/>
        <v>8.2703699238785794E-4</v>
      </c>
      <c r="U310" s="16">
        <f t="shared" si="90"/>
        <v>26.777766714441068</v>
      </c>
      <c r="V310" s="16">
        <f t="shared" si="91"/>
        <v>30.885211646191632</v>
      </c>
      <c r="Z310" s="1">
        <v>1.871</v>
      </c>
      <c r="AA310" s="16">
        <f t="shared" si="92"/>
        <v>187100</v>
      </c>
      <c r="AB310" s="16">
        <f t="shared" si="82"/>
        <v>6.060058420450281E-2</v>
      </c>
      <c r="AC310" s="16">
        <f t="shared" si="93"/>
        <v>8.2703699238785794E-4</v>
      </c>
      <c r="AD310" s="16">
        <f t="shared" si="94"/>
        <v>31.160381596265257</v>
      </c>
      <c r="AE310" s="16">
        <f t="shared" si="95"/>
        <v>26.541298598441518</v>
      </c>
      <c r="AI310" s="1">
        <v>2.226</v>
      </c>
      <c r="AJ310" s="16">
        <f t="shared" si="96"/>
        <v>222600</v>
      </c>
      <c r="AK310" s="16">
        <f t="shared" si="83"/>
        <v>6.060058420450281E-2</v>
      </c>
      <c r="AL310" s="16">
        <f t="shared" si="97"/>
        <v>8.2703699238785794E-4</v>
      </c>
      <c r="AM310" s="16">
        <f t="shared" si="98"/>
        <v>33.768400030368745</v>
      </c>
      <c r="AN310" s="16">
        <f t="shared" si="99"/>
        <v>24.491447378142979</v>
      </c>
    </row>
    <row r="311" spans="6:40" x14ac:dyDescent="0.25">
      <c r="F311" s="1">
        <v>127</v>
      </c>
      <c r="H311" s="1">
        <v>0.94399999999999995</v>
      </c>
      <c r="I311" s="16">
        <f t="shared" si="84"/>
        <v>94400</v>
      </c>
      <c r="J311" s="16">
        <f t="shared" si="80"/>
        <v>6.1016719824312338E-2</v>
      </c>
      <c r="K311" s="16">
        <f t="shared" si="85"/>
        <v>8.3214374475539953E-4</v>
      </c>
      <c r="L311" s="16">
        <f t="shared" si="86"/>
        <v>25.016276854460219</v>
      </c>
      <c r="M311" s="16">
        <f t="shared" si="87"/>
        <v>33.26409239858706</v>
      </c>
      <c r="Q311" s="1">
        <v>1.258</v>
      </c>
      <c r="R311" s="16">
        <f t="shared" si="88"/>
        <v>125800</v>
      </c>
      <c r="S311" s="16">
        <f t="shared" si="81"/>
        <v>6.1016719824312338E-2</v>
      </c>
      <c r="T311" s="16">
        <f t="shared" si="89"/>
        <v>8.3214374475539953E-4</v>
      </c>
      <c r="U311" s="16">
        <f t="shared" si="90"/>
        <v>25.622160577221972</v>
      </c>
      <c r="V311" s="16">
        <f t="shared" si="91"/>
        <v>32.477500960444878</v>
      </c>
      <c r="Z311" s="1">
        <v>1.7589999999999999</v>
      </c>
      <c r="AA311" s="16">
        <f t="shared" si="92"/>
        <v>175900</v>
      </c>
      <c r="AB311" s="16">
        <f t="shared" si="82"/>
        <v>6.1016719824312338E-2</v>
      </c>
      <c r="AC311" s="16">
        <f t="shared" si="93"/>
        <v>8.3214374475539953E-4</v>
      </c>
      <c r="AD311" s="16">
        <f t="shared" si="94"/>
        <v>29.665732243534265</v>
      </c>
      <c r="AE311" s="16">
        <f t="shared" si="95"/>
        <v>28.05067267256711</v>
      </c>
      <c r="AI311" s="1">
        <v>2.1019999999999999</v>
      </c>
      <c r="AJ311" s="16">
        <f t="shared" si="96"/>
        <v>210200</v>
      </c>
      <c r="AK311" s="16">
        <f t="shared" si="83"/>
        <v>6.1016719824312338E-2</v>
      </c>
      <c r="AL311" s="16">
        <f t="shared" si="97"/>
        <v>8.3214374475539953E-4</v>
      </c>
      <c r="AM311" s="16">
        <f t="shared" si="98"/>
        <v>32.049142384729507</v>
      </c>
      <c r="AN311" s="16">
        <f t="shared" si="99"/>
        <v>25.964618171870086</v>
      </c>
    </row>
    <row r="312" spans="6:40" x14ac:dyDescent="0.25">
      <c r="F312" s="1">
        <v>128</v>
      </c>
      <c r="H312" s="1">
        <v>0.91700000000000004</v>
      </c>
      <c r="I312" s="16">
        <f t="shared" si="84"/>
        <v>91700</v>
      </c>
      <c r="J312" s="16">
        <f t="shared" si="80"/>
        <v>6.1425427170183393E-2</v>
      </c>
      <c r="K312" s="16">
        <f t="shared" si="85"/>
        <v>8.3715933848687099E-4</v>
      </c>
      <c r="L312" s="16">
        <f t="shared" si="86"/>
        <v>24.094290363385849</v>
      </c>
      <c r="M312" s="16">
        <f t="shared" si="87"/>
        <v>34.745133633777179</v>
      </c>
      <c r="Q312" s="1">
        <v>1.1870000000000001</v>
      </c>
      <c r="R312" s="16">
        <f t="shared" si="88"/>
        <v>118700</v>
      </c>
      <c r="S312" s="16">
        <f t="shared" si="81"/>
        <v>6.1425427170183393E-2</v>
      </c>
      <c r="T312" s="16">
        <f t="shared" si="89"/>
        <v>8.3715933848687099E-4</v>
      </c>
      <c r="U312" s="16">
        <f t="shared" si="90"/>
        <v>24.534490138279416</v>
      </c>
      <c r="V312" s="16">
        <f t="shared" si="91"/>
        <v>34.121733680567132</v>
      </c>
      <c r="Z312" s="1">
        <v>1.65</v>
      </c>
      <c r="AA312" s="16">
        <f t="shared" si="92"/>
        <v>165000</v>
      </c>
      <c r="AB312" s="16">
        <f t="shared" si="82"/>
        <v>6.1425427170183393E-2</v>
      </c>
      <c r="AC312" s="16">
        <f t="shared" si="93"/>
        <v>8.3715933848687099E-4</v>
      </c>
      <c r="AD312" s="16">
        <f t="shared" si="94"/>
        <v>28.257477272474347</v>
      </c>
      <c r="AE312" s="16">
        <f t="shared" si="95"/>
        <v>29.626117378225736</v>
      </c>
      <c r="AI312" s="1">
        <v>1.978</v>
      </c>
      <c r="AJ312" s="16">
        <f t="shared" si="96"/>
        <v>197800</v>
      </c>
      <c r="AK312" s="16">
        <f t="shared" si="83"/>
        <v>6.1425427170183393E-2</v>
      </c>
      <c r="AL312" s="16">
        <f t="shared" si="97"/>
        <v>8.3715933848687099E-4</v>
      </c>
      <c r="AM312" s="16">
        <f t="shared" si="98"/>
        <v>30.428440144404703</v>
      </c>
      <c r="AN312" s="16">
        <f t="shared" si="99"/>
        <v>27.512397431940361</v>
      </c>
    </row>
    <row r="313" spans="6:40" x14ac:dyDescent="0.25">
      <c r="F313" s="1">
        <v>129</v>
      </c>
      <c r="H313" s="1">
        <v>0.89900000000000002</v>
      </c>
      <c r="I313" s="16">
        <f t="shared" si="84"/>
        <v>89900</v>
      </c>
      <c r="J313" s="16">
        <f t="shared" si="80"/>
        <v>6.1826665477818656E-2</v>
      </c>
      <c r="K313" s="16">
        <f t="shared" si="85"/>
        <v>8.4208327332908092E-4</v>
      </c>
      <c r="L313" s="16">
        <f t="shared" si="86"/>
        <v>23.200413011273305</v>
      </c>
      <c r="M313" s="16">
        <f t="shared" si="87"/>
        <v>36.296046666061699</v>
      </c>
      <c r="Q313" s="1">
        <v>1.1379999999999999</v>
      </c>
      <c r="R313" s="16">
        <f t="shared" si="88"/>
        <v>113799.99999999999</v>
      </c>
      <c r="S313" s="16">
        <f t="shared" si="81"/>
        <v>6.1826665477818656E-2</v>
      </c>
      <c r="T313" s="16">
        <f t="shared" si="89"/>
        <v>8.4208327332908092E-4</v>
      </c>
      <c r="U313" s="16">
        <f t="shared" si="90"/>
        <v>23.50191787879735</v>
      </c>
      <c r="V313" s="16">
        <f t="shared" si="91"/>
        <v>35.830406593701042</v>
      </c>
      <c r="Z313" s="1">
        <v>1.5429999999999999</v>
      </c>
      <c r="AA313" s="16">
        <f t="shared" si="92"/>
        <v>154300</v>
      </c>
      <c r="AB313" s="16">
        <f t="shared" si="82"/>
        <v>6.1826665477818656E-2</v>
      </c>
      <c r="AC313" s="16">
        <f t="shared" si="93"/>
        <v>8.4208327332908092E-4</v>
      </c>
      <c r="AD313" s="16">
        <f t="shared" si="94"/>
        <v>26.931535746883362</v>
      </c>
      <c r="AE313" s="16">
        <f t="shared" si="95"/>
        <v>31.267554930525289</v>
      </c>
      <c r="AI313" s="1">
        <v>1.8640000000000001</v>
      </c>
      <c r="AJ313" s="16">
        <f t="shared" si="96"/>
        <v>186400</v>
      </c>
      <c r="AK313" s="16">
        <f t="shared" si="83"/>
        <v>6.1826665477818656E-2</v>
      </c>
      <c r="AL313" s="16">
        <f t="shared" si="97"/>
        <v>8.4208327332908092E-4</v>
      </c>
      <c r="AM313" s="16">
        <f t="shared" si="98"/>
        <v>28.903396907725714</v>
      </c>
      <c r="AN313" s="16">
        <f t="shared" si="99"/>
        <v>29.134405067246504</v>
      </c>
    </row>
    <row r="314" spans="6:40" x14ac:dyDescent="0.25">
      <c r="F314" s="1">
        <v>130</v>
      </c>
      <c r="H314" s="1">
        <v>0.88800000000000001</v>
      </c>
      <c r="I314" s="16">
        <f t="shared" si="84"/>
        <v>88800</v>
      </c>
      <c r="J314" s="16">
        <f t="shared" si="80"/>
        <v>6.2220396678087118E-2</v>
      </c>
      <c r="K314" s="16">
        <f t="shared" si="85"/>
        <v>8.4691508210350472E-4</v>
      </c>
      <c r="L314" s="16">
        <f t="shared" si="86"/>
        <v>22.329912041240128</v>
      </c>
      <c r="M314" s="16">
        <f t="shared" si="87"/>
        <v>37.927381018759711</v>
      </c>
      <c r="Q314" s="1">
        <v>1.093</v>
      </c>
      <c r="R314" s="16">
        <f t="shared" si="88"/>
        <v>109300</v>
      </c>
      <c r="S314" s="16">
        <f t="shared" si="81"/>
        <v>6.2220396678087118E-2</v>
      </c>
      <c r="T314" s="16">
        <f t="shared" si="89"/>
        <v>8.4691508210350472E-4</v>
      </c>
      <c r="U314" s="16">
        <f t="shared" si="90"/>
        <v>22.512373066684816</v>
      </c>
      <c r="V314" s="16">
        <f t="shared" si="91"/>
        <v>37.619982557806011</v>
      </c>
      <c r="Z314" s="1">
        <v>1.4430000000000001</v>
      </c>
      <c r="AA314" s="16">
        <f t="shared" si="92"/>
        <v>144300</v>
      </c>
      <c r="AB314" s="16">
        <f t="shared" si="82"/>
        <v>6.2220396678087118E-2</v>
      </c>
      <c r="AC314" s="16">
        <f t="shared" si="93"/>
        <v>8.4691508210350472E-4</v>
      </c>
      <c r="AD314" s="16">
        <f t="shared" si="94"/>
        <v>25.684351360973931</v>
      </c>
      <c r="AE314" s="16">
        <f t="shared" si="95"/>
        <v>32.973971980088592</v>
      </c>
      <c r="AI314" s="1">
        <v>1.7569999999999999</v>
      </c>
      <c r="AJ314" s="16">
        <f t="shared" si="96"/>
        <v>175700</v>
      </c>
      <c r="AK314" s="16">
        <f t="shared" si="83"/>
        <v>6.2220396678087118E-2</v>
      </c>
      <c r="AL314" s="16">
        <f t="shared" si="97"/>
        <v>8.4691508210350472E-4</v>
      </c>
      <c r="AM314" s="16">
        <f t="shared" si="98"/>
        <v>27.466308388693498</v>
      </c>
      <c r="AN314" s="16">
        <f t="shared" si="99"/>
        <v>30.834689180586683</v>
      </c>
    </row>
    <row r="315" spans="6:40" x14ac:dyDescent="0.25">
      <c r="F315" s="1">
        <v>131</v>
      </c>
      <c r="H315" s="1">
        <v>0.879</v>
      </c>
      <c r="I315" s="16">
        <f t="shared" si="84"/>
        <v>87900</v>
      </c>
      <c r="J315" s="16">
        <f t="shared" si="80"/>
        <v>6.2606585300165635E-2</v>
      </c>
      <c r="K315" s="16">
        <f t="shared" si="85"/>
        <v>8.516543295176525E-4</v>
      </c>
      <c r="L315" s="16">
        <f t="shared" si="86"/>
        <v>21.479294555037594</v>
      </c>
      <c r="M315" s="16">
        <f t="shared" si="87"/>
        <v>39.650013986046474</v>
      </c>
      <c r="Q315" s="1">
        <v>1.05</v>
      </c>
      <c r="R315" s="16">
        <f t="shared" si="88"/>
        <v>105000</v>
      </c>
      <c r="S315" s="16">
        <f t="shared" si="81"/>
        <v>6.2606585300165635E-2</v>
      </c>
      <c r="T315" s="16">
        <f t="shared" si="89"/>
        <v>8.516543295176525E-4</v>
      </c>
      <c r="U315" s="16">
        <f t="shared" si="90"/>
        <v>21.562927621292687</v>
      </c>
      <c r="V315" s="16">
        <f t="shared" si="91"/>
        <v>39.496229105581733</v>
      </c>
      <c r="Z315" s="1">
        <v>1.3520000000000001</v>
      </c>
      <c r="AA315" s="16">
        <f t="shared" si="92"/>
        <v>135200</v>
      </c>
      <c r="AB315" s="16">
        <f t="shared" si="82"/>
        <v>6.2606585300165635E-2</v>
      </c>
      <c r="AC315" s="16">
        <f t="shared" si="93"/>
        <v>8.516543295176525E-4</v>
      </c>
      <c r="AD315" s="16">
        <f t="shared" si="94"/>
        <v>24.510063950493048</v>
      </c>
      <c r="AE315" s="16">
        <f t="shared" si="95"/>
        <v>34.747128005780681</v>
      </c>
      <c r="AI315" s="1">
        <v>1.6579999999999999</v>
      </c>
      <c r="AJ315" s="16">
        <f t="shared" si="96"/>
        <v>165800</v>
      </c>
      <c r="AK315" s="16">
        <f t="shared" si="83"/>
        <v>6.2606585300165635E-2</v>
      </c>
      <c r="AL315" s="16">
        <f t="shared" si="97"/>
        <v>8.516543295176525E-4</v>
      </c>
      <c r="AM315" s="16">
        <f t="shared" si="98"/>
        <v>26.111172541132248</v>
      </c>
      <c r="AN315" s="16">
        <f t="shared" si="99"/>
        <v>32.616472055250057</v>
      </c>
    </row>
    <row r="316" spans="6:40" x14ac:dyDescent="0.25">
      <c r="F316" s="1">
        <v>132</v>
      </c>
      <c r="H316" s="1">
        <v>0.876</v>
      </c>
      <c r="I316" s="16">
        <f t="shared" si="84"/>
        <v>87600</v>
      </c>
      <c r="J316" s="16">
        <f t="shared" si="80"/>
        <v>6.2985198374666762E-2</v>
      </c>
      <c r="K316" s="16">
        <f t="shared" si="85"/>
        <v>8.5630061097626887E-4</v>
      </c>
      <c r="L316" s="16">
        <f t="shared" si="86"/>
        <v>20.647584796685113</v>
      </c>
      <c r="M316" s="16">
        <f t="shared" si="87"/>
        <v>41.472192481986781</v>
      </c>
      <c r="Q316" s="1">
        <v>1.022</v>
      </c>
      <c r="R316" s="16">
        <f t="shared" si="88"/>
        <v>102200</v>
      </c>
      <c r="S316" s="16">
        <f t="shared" si="81"/>
        <v>6.2985198374666762E-2</v>
      </c>
      <c r="T316" s="16">
        <f t="shared" si="89"/>
        <v>8.5630061097626887E-4</v>
      </c>
      <c r="U316" s="16">
        <f t="shared" si="90"/>
        <v>20.651682443061521</v>
      </c>
      <c r="V316" s="16">
        <f t="shared" si="91"/>
        <v>41.463963690956604</v>
      </c>
      <c r="Z316" s="1">
        <v>1.276</v>
      </c>
      <c r="AA316" s="16">
        <f t="shared" si="92"/>
        <v>127600</v>
      </c>
      <c r="AB316" s="16">
        <f t="shared" si="82"/>
        <v>6.2985198374666762E-2</v>
      </c>
      <c r="AC316" s="16">
        <f t="shared" si="93"/>
        <v>8.5630061097626887E-4</v>
      </c>
      <c r="AD316" s="16">
        <f t="shared" si="94"/>
        <v>23.40211374971587</v>
      </c>
      <c r="AE316" s="16">
        <f t="shared" si="95"/>
        <v>36.590737919418302</v>
      </c>
      <c r="AI316" s="1">
        <v>1.5580000000000001</v>
      </c>
      <c r="AJ316" s="16">
        <f t="shared" si="96"/>
        <v>155800</v>
      </c>
      <c r="AK316" s="16">
        <f t="shared" si="83"/>
        <v>6.2985198374666762E-2</v>
      </c>
      <c r="AL316" s="16">
        <f t="shared" si="97"/>
        <v>8.5630061097626887E-4</v>
      </c>
      <c r="AM316" s="16">
        <f t="shared" si="98"/>
        <v>24.831737041040924</v>
      </c>
      <c r="AN316" s="16">
        <f t="shared" si="99"/>
        <v>34.484120444776323</v>
      </c>
    </row>
    <row r="317" spans="6:40" x14ac:dyDescent="0.25">
      <c r="F317" s="1">
        <v>133</v>
      </c>
      <c r="H317" s="1">
        <v>0.88200000000000001</v>
      </c>
      <c r="I317" s="16">
        <f t="shared" si="84"/>
        <v>88200</v>
      </c>
      <c r="J317" s="16">
        <f t="shared" si="80"/>
        <v>6.3356205336927041E-2</v>
      </c>
      <c r="K317" s="16">
        <f t="shared" si="85"/>
        <v>8.6085355139450153E-4</v>
      </c>
      <c r="L317" s="16">
        <f t="shared" si="86"/>
        <v>19.832080104827789</v>
      </c>
      <c r="M317" s="16">
        <f t="shared" si="87"/>
        <v>43.407123551550256</v>
      </c>
      <c r="Q317" s="1">
        <v>1.002</v>
      </c>
      <c r="R317" s="16">
        <f t="shared" si="88"/>
        <v>100200</v>
      </c>
      <c r="S317" s="16">
        <f t="shared" si="81"/>
        <v>6.3356205336927041E-2</v>
      </c>
      <c r="T317" s="16">
        <f t="shared" si="89"/>
        <v>8.6085355139450153E-4</v>
      </c>
      <c r="U317" s="16">
        <f t="shared" si="90"/>
        <v>19.770988343925659</v>
      </c>
      <c r="V317" s="16">
        <f t="shared" si="91"/>
        <v>43.541250261218529</v>
      </c>
      <c r="Z317" s="1">
        <v>1.216</v>
      </c>
      <c r="AA317" s="16">
        <f t="shared" si="92"/>
        <v>121600</v>
      </c>
      <c r="AB317" s="16">
        <f t="shared" si="82"/>
        <v>6.3356205336927041E-2</v>
      </c>
      <c r="AC317" s="16">
        <f t="shared" si="93"/>
        <v>8.6085355139450153E-4</v>
      </c>
      <c r="AD317" s="16">
        <f t="shared" si="94"/>
        <v>22.351557835463151</v>
      </c>
      <c r="AE317" s="16">
        <f t="shared" si="95"/>
        <v>38.514252909417564</v>
      </c>
      <c r="AI317" s="1">
        <v>1.47</v>
      </c>
      <c r="AJ317" s="16">
        <f t="shared" si="96"/>
        <v>147000</v>
      </c>
      <c r="AK317" s="16">
        <f t="shared" si="83"/>
        <v>6.3356205336927041E-2</v>
      </c>
      <c r="AL317" s="16">
        <f t="shared" si="97"/>
        <v>8.6085355139450153E-4</v>
      </c>
      <c r="AM317" s="16">
        <f t="shared" si="98"/>
        <v>23.626012234428789</v>
      </c>
      <c r="AN317" s="16">
        <f t="shared" si="99"/>
        <v>36.436684399072249</v>
      </c>
    </row>
    <row r="318" spans="6:40" x14ac:dyDescent="0.25">
      <c r="F318" s="1">
        <v>134</v>
      </c>
      <c r="H318" s="1">
        <v>0.88700000000000001</v>
      </c>
      <c r="I318" s="16">
        <f t="shared" si="84"/>
        <v>88700</v>
      </c>
      <c r="J318" s="16">
        <f t="shared" si="80"/>
        <v>6.3719577930623272E-2</v>
      </c>
      <c r="K318" s="16">
        <f t="shared" si="85"/>
        <v>8.6531280401509509E-4</v>
      </c>
      <c r="L318" s="16">
        <f t="shared" si="86"/>
        <v>19.028976947641475</v>
      </c>
      <c r="M318" s="16">
        <f t="shared" si="87"/>
        <v>45.473427520355756</v>
      </c>
      <c r="Q318" s="1">
        <v>0.97799999999999998</v>
      </c>
      <c r="R318" s="16">
        <f t="shared" si="88"/>
        <v>97800</v>
      </c>
      <c r="S318" s="16">
        <f t="shared" si="81"/>
        <v>6.3719577930623272E-2</v>
      </c>
      <c r="T318" s="16">
        <f t="shared" si="89"/>
        <v>8.6531280401509509E-4</v>
      </c>
      <c r="U318" s="16">
        <f t="shared" si="90"/>
        <v>18.916790145578162</v>
      </c>
      <c r="V318" s="16">
        <f t="shared" si="91"/>
        <v>45.743109552725244</v>
      </c>
      <c r="Z318" s="1">
        <v>1.1639999999999999</v>
      </c>
      <c r="AA318" s="16">
        <f t="shared" si="92"/>
        <v>116399.99999999999</v>
      </c>
      <c r="AB318" s="16">
        <f t="shared" si="82"/>
        <v>6.3719577930623272E-2</v>
      </c>
      <c r="AC318" s="16">
        <f t="shared" si="93"/>
        <v>8.6531280401509509E-4</v>
      </c>
      <c r="AD318" s="16">
        <f t="shared" si="94"/>
        <v>21.34954130471759</v>
      </c>
      <c r="AE318" s="16">
        <f t="shared" si="95"/>
        <v>40.530744509432985</v>
      </c>
      <c r="AI318" s="1">
        <v>1.381</v>
      </c>
      <c r="AJ318" s="16">
        <f t="shared" si="96"/>
        <v>138100</v>
      </c>
      <c r="AK318" s="16">
        <f t="shared" si="83"/>
        <v>6.3719577930623272E-2</v>
      </c>
      <c r="AL318" s="16">
        <f t="shared" si="97"/>
        <v>8.6531280401509509E-4</v>
      </c>
      <c r="AM318" s="16">
        <f t="shared" si="98"/>
        <v>22.486251159086702</v>
      </c>
      <c r="AN318" s="16">
        <f t="shared" si="99"/>
        <v>38.481861555896657</v>
      </c>
    </row>
    <row r="319" spans="6:40" x14ac:dyDescent="0.25">
      <c r="F319" s="1">
        <v>135</v>
      </c>
      <c r="H319" s="1">
        <v>0.89600000000000002</v>
      </c>
      <c r="I319" s="16">
        <f t="shared" si="84"/>
        <v>89600</v>
      </c>
      <c r="J319" s="16">
        <f t="shared" si="80"/>
        <v>6.407529011187621E-2</v>
      </c>
      <c r="K319" s="16">
        <f t="shared" si="85"/>
        <v>8.6967804923156634E-4</v>
      </c>
      <c r="L319" s="16">
        <f t="shared" si="86"/>
        <v>18.239067153430884</v>
      </c>
      <c r="M319" s="16">
        <f t="shared" si="87"/>
        <v>47.682156215317974</v>
      </c>
      <c r="Q319" s="1">
        <v>0.95799999999999996</v>
      </c>
      <c r="R319" s="16">
        <f t="shared" si="88"/>
        <v>95800</v>
      </c>
      <c r="S319" s="16">
        <f t="shared" si="81"/>
        <v>6.407529011187621E-2</v>
      </c>
      <c r="T319" s="16">
        <f t="shared" si="89"/>
        <v>8.6967804923156634E-4</v>
      </c>
      <c r="U319" s="16">
        <f t="shared" si="90"/>
        <v>18.090438295700082</v>
      </c>
      <c r="V319" s="16">
        <f t="shared" si="91"/>
        <v>48.073907056098257</v>
      </c>
      <c r="Z319" s="1">
        <v>1.1319999999999999</v>
      </c>
      <c r="AA319" s="16">
        <f t="shared" si="92"/>
        <v>113199.99999999999</v>
      </c>
      <c r="AB319" s="16">
        <f t="shared" si="82"/>
        <v>6.407529011187621E-2</v>
      </c>
      <c r="AC319" s="16">
        <f t="shared" si="93"/>
        <v>8.6967804923156634E-4</v>
      </c>
      <c r="AD319" s="16">
        <f t="shared" si="94"/>
        <v>20.391195929596165</v>
      </c>
      <c r="AE319" s="16">
        <f t="shared" si="95"/>
        <v>42.649683335605602</v>
      </c>
      <c r="AI319" s="1">
        <v>1.2989999999999999</v>
      </c>
      <c r="AJ319" s="16">
        <f t="shared" si="96"/>
        <v>129900</v>
      </c>
      <c r="AK319" s="16">
        <f t="shared" si="83"/>
        <v>6.407529011187621E-2</v>
      </c>
      <c r="AL319" s="16">
        <f t="shared" si="97"/>
        <v>8.6967804923156634E-4</v>
      </c>
      <c r="AM319" s="16">
        <f t="shared" si="98"/>
        <v>21.41067030719222</v>
      </c>
      <c r="AN319" s="16">
        <f t="shared" si="99"/>
        <v>40.61890808432215</v>
      </c>
    </row>
    <row r="320" spans="6:40" x14ac:dyDescent="0.25">
      <c r="F320" s="1">
        <v>136</v>
      </c>
      <c r="H320" s="1">
        <v>0.90900000000000003</v>
      </c>
      <c r="I320" s="16">
        <f t="shared" si="84"/>
        <v>90900</v>
      </c>
      <c r="J320" s="16">
        <f t="shared" si="80"/>
        <v>6.4423317953994239E-2</v>
      </c>
      <c r="K320" s="16">
        <f t="shared" si="85"/>
        <v>8.7394899341923309E-4</v>
      </c>
      <c r="L320" s="16">
        <f t="shared" si="86"/>
        <v>17.461003547663154</v>
      </c>
      <c r="M320" s="16">
        <f t="shared" si="87"/>
        <v>50.051475623014561</v>
      </c>
      <c r="Q320" s="1">
        <v>0.94899999999999995</v>
      </c>
      <c r="R320" s="16">
        <f t="shared" si="88"/>
        <v>94900</v>
      </c>
      <c r="S320" s="16">
        <f t="shared" si="81"/>
        <v>6.4423317953994239E-2</v>
      </c>
      <c r="T320" s="16">
        <f t="shared" si="89"/>
        <v>8.7394899341923309E-4</v>
      </c>
      <c r="U320" s="16">
        <f t="shared" si="90"/>
        <v>17.289772199041039</v>
      </c>
      <c r="V320" s="16">
        <f t="shared" si="91"/>
        <v>50.547166461088821</v>
      </c>
      <c r="Z320" s="1">
        <v>1.1020000000000001</v>
      </c>
      <c r="AA320" s="16">
        <f t="shared" si="92"/>
        <v>110200.00000000001</v>
      </c>
      <c r="AB320" s="16">
        <f t="shared" si="82"/>
        <v>6.4423317953994239E-2</v>
      </c>
      <c r="AC320" s="16">
        <f t="shared" si="93"/>
        <v>8.7394899341923309E-4</v>
      </c>
      <c r="AD320" s="16">
        <f t="shared" si="94"/>
        <v>19.46691615115585</v>
      </c>
      <c r="AE320" s="16">
        <f t="shared" si="95"/>
        <v>44.894064711289282</v>
      </c>
      <c r="AI320" s="1">
        <v>1.242</v>
      </c>
      <c r="AJ320" s="16">
        <f t="shared" si="96"/>
        <v>124200</v>
      </c>
      <c r="AK320" s="16">
        <f t="shared" si="83"/>
        <v>6.4423317953994239E-2</v>
      </c>
      <c r="AL320" s="16">
        <f t="shared" si="97"/>
        <v>8.7394899341923309E-4</v>
      </c>
      <c r="AM320" s="16">
        <f t="shared" si="98"/>
        <v>20.394071258329237</v>
      </c>
      <c r="AN320" s="16">
        <f t="shared" si="99"/>
        <v>42.85309109441792</v>
      </c>
    </row>
    <row r="321" spans="6:40" x14ac:dyDescent="0.25">
      <c r="F321" s="1">
        <v>137</v>
      </c>
      <c r="H321" s="1">
        <v>0.92</v>
      </c>
      <c r="I321" s="16">
        <f t="shared" si="84"/>
        <v>92000</v>
      </c>
      <c r="J321" s="16">
        <f t="shared" si="80"/>
        <v>6.4763639553001462E-2</v>
      </c>
      <c r="K321" s="16">
        <f t="shared" si="85"/>
        <v>8.7812536777586998E-4</v>
      </c>
      <c r="L321" s="16">
        <f t="shared" si="86"/>
        <v>16.693577937033776</v>
      </c>
      <c r="M321" s="16">
        <f t="shared" si="87"/>
        <v>52.602585921847087</v>
      </c>
      <c r="Q321" s="1">
        <v>0.94499999999999995</v>
      </c>
      <c r="R321" s="16">
        <f t="shared" si="88"/>
        <v>94500</v>
      </c>
      <c r="S321" s="16">
        <f t="shared" si="81"/>
        <v>6.4763639553001462E-2</v>
      </c>
      <c r="T321" s="16">
        <f t="shared" si="89"/>
        <v>8.7812536777586998E-4</v>
      </c>
      <c r="U321" s="16">
        <f t="shared" si="90"/>
        <v>16.509907764132429</v>
      </c>
      <c r="V321" s="16">
        <f t="shared" si="91"/>
        <v>53.187781562510395</v>
      </c>
      <c r="Z321" s="1">
        <v>1.085</v>
      </c>
      <c r="AA321" s="16">
        <f t="shared" si="92"/>
        <v>108500</v>
      </c>
      <c r="AB321" s="16">
        <f t="shared" si="82"/>
        <v>6.4763639553001462E-2</v>
      </c>
      <c r="AC321" s="16">
        <f t="shared" si="93"/>
        <v>8.7812536777586998E-4</v>
      </c>
      <c r="AD321" s="16">
        <f t="shared" si="94"/>
        <v>18.575176819423159</v>
      </c>
      <c r="AE321" s="16">
        <f t="shared" si="95"/>
        <v>47.274132370985399</v>
      </c>
      <c r="AI321" s="1">
        <v>1.19</v>
      </c>
      <c r="AJ321" s="16">
        <f t="shared" si="96"/>
        <v>119000</v>
      </c>
      <c r="AK321" s="16">
        <f t="shared" si="83"/>
        <v>6.4763639553001462E-2</v>
      </c>
      <c r="AL321" s="16">
        <f t="shared" si="97"/>
        <v>8.7812536777586998E-4</v>
      </c>
      <c r="AM321" s="16">
        <f t="shared" si="98"/>
        <v>19.424141174167175</v>
      </c>
      <c r="AN321" s="16">
        <f t="shared" si="99"/>
        <v>45.207937890387591</v>
      </c>
    </row>
    <row r="322" spans="6:40" x14ac:dyDescent="0.25">
      <c r="F322" s="1">
        <v>138</v>
      </c>
      <c r="H322" s="1">
        <v>0.93600000000000005</v>
      </c>
      <c r="I322" s="16">
        <f t="shared" si="84"/>
        <v>93600</v>
      </c>
      <c r="J322" s="16">
        <f t="shared" si="80"/>
        <v>6.5096234934087824E-2</v>
      </c>
      <c r="K322" s="16">
        <f t="shared" si="85"/>
        <v>8.8220692717367775E-4</v>
      </c>
      <c r="L322" s="16">
        <f t="shared" si="86"/>
        <v>15.93811435821263</v>
      </c>
      <c r="M322" s="16">
        <f t="shared" si="87"/>
        <v>55.352026428339187</v>
      </c>
      <c r="Q322" s="1">
        <v>0.94299999999999995</v>
      </c>
      <c r="R322" s="16">
        <f t="shared" si="88"/>
        <v>94300</v>
      </c>
      <c r="S322" s="16">
        <f t="shared" si="81"/>
        <v>6.5096234934087824E-2</v>
      </c>
      <c r="T322" s="16">
        <f t="shared" si="89"/>
        <v>8.8220692717367775E-4</v>
      </c>
      <c r="U322" s="16">
        <f t="shared" si="90"/>
        <v>15.748754570314906</v>
      </c>
      <c r="V322" s="16">
        <f t="shared" si="91"/>
        <v>56.017567816858644</v>
      </c>
      <c r="Z322" s="1">
        <v>1.06</v>
      </c>
      <c r="AA322" s="16">
        <f t="shared" si="92"/>
        <v>106000</v>
      </c>
      <c r="AB322" s="16">
        <f t="shared" si="82"/>
        <v>6.5096234934087824E-2</v>
      </c>
      <c r="AC322" s="16">
        <f t="shared" si="93"/>
        <v>8.8220692717367775E-4</v>
      </c>
      <c r="AD322" s="16">
        <f t="shared" si="94"/>
        <v>17.710123320750277</v>
      </c>
      <c r="AE322" s="16">
        <f t="shared" si="95"/>
        <v>49.813708871243684</v>
      </c>
      <c r="AI322" s="1">
        <v>1.1719999999999999</v>
      </c>
      <c r="AJ322" s="16">
        <f t="shared" si="96"/>
        <v>117200</v>
      </c>
      <c r="AK322" s="16">
        <f t="shared" si="83"/>
        <v>6.5096234934087824E-2</v>
      </c>
      <c r="AL322" s="16">
        <f t="shared" si="97"/>
        <v>8.8220692717367775E-4</v>
      </c>
      <c r="AM322" s="16">
        <f t="shared" si="98"/>
        <v>18.497461386219761</v>
      </c>
      <c r="AN322" s="16">
        <f t="shared" si="99"/>
        <v>47.693405530280188</v>
      </c>
    </row>
    <row r="323" spans="6:40" x14ac:dyDescent="0.25">
      <c r="F323" s="1">
        <v>139</v>
      </c>
      <c r="H323" s="1">
        <v>0.94699999999999995</v>
      </c>
      <c r="I323" s="16">
        <f t="shared" si="84"/>
        <v>94700</v>
      </c>
      <c r="J323" s="16">
        <f t="shared" si="80"/>
        <v>6.5421085959110531E-2</v>
      </c>
      <c r="K323" s="16">
        <f t="shared" si="85"/>
        <v>8.8619344902415615E-4</v>
      </c>
      <c r="L323" s="16">
        <f t="shared" si="86"/>
        <v>15.193125865338247</v>
      </c>
      <c r="M323" s="16">
        <f t="shared" si="87"/>
        <v>58.328579443018171</v>
      </c>
      <c r="Q323" s="1">
        <v>0.93799999999999994</v>
      </c>
      <c r="R323" s="16">
        <f t="shared" si="88"/>
        <v>93800</v>
      </c>
      <c r="S323" s="16">
        <f t="shared" si="81"/>
        <v>6.5421085959110531E-2</v>
      </c>
      <c r="T323" s="16">
        <f t="shared" si="89"/>
        <v>8.8619344902415615E-4</v>
      </c>
      <c r="U323" s="16">
        <f t="shared" si="90"/>
        <v>15.005566018317117</v>
      </c>
      <c r="V323" s="16">
        <f t="shared" si="91"/>
        <v>59.05764887125153</v>
      </c>
      <c r="Z323" s="1">
        <v>1.052</v>
      </c>
      <c r="AA323" s="16">
        <f t="shared" si="92"/>
        <v>105200</v>
      </c>
      <c r="AB323" s="16">
        <f t="shared" si="82"/>
        <v>6.5421085959110531E-2</v>
      </c>
      <c r="AC323" s="16">
        <f t="shared" si="93"/>
        <v>8.8619344902415615E-4</v>
      </c>
      <c r="AD323" s="16">
        <f t="shared" si="94"/>
        <v>16.874549307201956</v>
      </c>
      <c r="AE323" s="16">
        <f t="shared" si="95"/>
        <v>52.516569947496855</v>
      </c>
      <c r="AI323" s="1">
        <v>1.1419999999999999</v>
      </c>
      <c r="AJ323" s="16">
        <f t="shared" si="96"/>
        <v>114199.99999999999</v>
      </c>
      <c r="AK323" s="16">
        <f t="shared" si="83"/>
        <v>6.5421085959110531E-2</v>
      </c>
      <c r="AL323" s="16">
        <f t="shared" si="97"/>
        <v>8.8619344902415615E-4</v>
      </c>
      <c r="AM323" s="16">
        <f t="shared" si="98"/>
        <v>17.59949535492056</v>
      </c>
      <c r="AN323" s="16">
        <f t="shared" si="99"/>
        <v>50.353344294976587</v>
      </c>
    </row>
    <row r="324" spans="6:40" x14ac:dyDescent="0.25">
      <c r="F324" s="1">
        <v>140</v>
      </c>
      <c r="H324" s="1">
        <v>0.95</v>
      </c>
      <c r="I324" s="16">
        <f t="shared" si="84"/>
        <v>95000</v>
      </c>
      <c r="J324" s="16">
        <f t="shared" ref="J324:J363" si="100" xml:space="preserve"> $B$10*(1-COS(RADIANS(F324))) + $B$13*(1-SQRT(1-($B$10/$B$13)^2*SIN(RADIANS(F324))^2))</f>
        <v>6.5738176235268911E-2</v>
      </c>
      <c r="K324" s="16">
        <f t="shared" si="85"/>
        <v>8.9008473215737463E-4</v>
      </c>
      <c r="L324" s="16">
        <f t="shared" si="86"/>
        <v>14.461101403325477</v>
      </c>
      <c r="M324" s="16">
        <f t="shared" si="87"/>
        <v>61.550272509166604</v>
      </c>
      <c r="Q324" s="1">
        <v>0.94199999999999995</v>
      </c>
      <c r="R324" s="16">
        <f t="shared" si="88"/>
        <v>94200</v>
      </c>
      <c r="S324" s="16">
        <f t="shared" ref="S324:S363" si="101" xml:space="preserve"> $B$10*(1-COS(RADIANS(F324))) + $B$13*(1-SQRT(1-($B$10/$B$13)^2*SIN(RADIANS(F324))^2))</f>
        <v>6.5738176235268911E-2</v>
      </c>
      <c r="T324" s="16">
        <f t="shared" si="89"/>
        <v>8.9008473215737463E-4</v>
      </c>
      <c r="U324" s="16">
        <f t="shared" si="90"/>
        <v>14.281557056952456</v>
      </c>
      <c r="V324" s="16">
        <f t="shared" si="91"/>
        <v>62.324067929558794</v>
      </c>
      <c r="Z324" s="1">
        <v>1.0349999999999999</v>
      </c>
      <c r="AA324" s="16">
        <f t="shared" si="92"/>
        <v>103499.99999999999</v>
      </c>
      <c r="AB324" s="16">
        <f t="shared" ref="AB324:AB363" si="102" xml:space="preserve"> $B$10*(1-COS(RADIANS(F324))) + $B$13*(1-SQRT(1-($B$10/$B$13)^2*SIN(RADIANS(F324))^2))</f>
        <v>6.5738176235268911E-2</v>
      </c>
      <c r="AC324" s="16">
        <f t="shared" si="93"/>
        <v>8.9008473215737463E-4</v>
      </c>
      <c r="AD324" s="16">
        <f t="shared" si="94"/>
        <v>16.061437480087957</v>
      </c>
      <c r="AE324" s="16">
        <f t="shared" si="95"/>
        <v>55.417501282861537</v>
      </c>
      <c r="AI324" s="1">
        <v>1.119</v>
      </c>
      <c r="AJ324" s="16">
        <f t="shared" si="96"/>
        <v>111900</v>
      </c>
      <c r="AK324" s="16">
        <f t="shared" ref="AK324:AK363" si="103" xml:space="preserve"> $B$10*(1-COS(RADIANS(F324))) + $B$13*(1-SQRT(1-($B$10/$B$13)^2*SIN(RADIANS(F324))^2))</f>
        <v>6.5738176235268911E-2</v>
      </c>
      <c r="AL324" s="16">
        <f t="shared" si="97"/>
        <v>8.9008473215737463E-4</v>
      </c>
      <c r="AM324" s="16">
        <f t="shared" si="98"/>
        <v>16.734444089219807</v>
      </c>
      <c r="AN324" s="16">
        <f t="shared" si="99"/>
        <v>53.188784008114141</v>
      </c>
    </row>
    <row r="325" spans="6:40" x14ac:dyDescent="0.25">
      <c r="F325" s="1">
        <v>141</v>
      </c>
      <c r="H325" s="1">
        <v>0.94499999999999995</v>
      </c>
      <c r="I325" s="16">
        <f t="shared" ref="I325:I363" si="104">H325*100000</f>
        <v>94500</v>
      </c>
      <c r="J325" s="16">
        <f t="shared" si="100"/>
        <v>6.6047491025067823E-2</v>
      </c>
      <c r="K325" s="16">
        <f t="shared" ref="K325:K363" si="105">($B$21+(((PI()*($B$13^2)/4)*J325)))</f>
        <v>8.9388059571705793E-4</v>
      </c>
      <c r="L325" s="16">
        <f t="shared" ref="L325:L363" si="106">SUM(I325:I684)*(K326-K325)</f>
        <v>13.745438866847469</v>
      </c>
      <c r="M325" s="16">
        <f t="shared" ref="M325:M363" si="107">K325*1000000/L325</f>
        <v>65.031069897157124</v>
      </c>
      <c r="Q325" s="1">
        <v>0.95699999999999996</v>
      </c>
      <c r="R325" s="16">
        <f t="shared" ref="R325:R363" si="108">Q325*100000</f>
        <v>95700</v>
      </c>
      <c r="S325" s="16">
        <f t="shared" si="101"/>
        <v>6.6047491025067823E-2</v>
      </c>
      <c r="T325" s="16">
        <f t="shared" ref="T325:T363" si="109">($B$21+(((PI()*($B$13^2)/4)*S325)))</f>
        <v>8.9388059571705793E-4</v>
      </c>
      <c r="U325" s="16">
        <f t="shared" ref="U325:U363" si="110">SUM(R325:R684)*(T326-T325)</f>
        <v>13.573375737305808</v>
      </c>
      <c r="V325" s="16">
        <f t="shared" ref="V325:V363" si="111">T325*1000000/U325</f>
        <v>65.855437366274899</v>
      </c>
      <c r="Z325" s="1">
        <v>1.0349999999999999</v>
      </c>
      <c r="AA325" s="16">
        <f t="shared" ref="AA325:AA363" si="112">Z325*100000</f>
        <v>103499.99999999999</v>
      </c>
      <c r="AB325" s="16">
        <f t="shared" si="102"/>
        <v>6.6047491025067823E-2</v>
      </c>
      <c r="AC325" s="16">
        <f t="shared" ref="AC325:AC363" si="113">($B$21+(((PI()*($B$13^2)/4)*AB325)))</f>
        <v>8.9388059571705793E-4</v>
      </c>
      <c r="AD325" s="16">
        <f t="shared" ref="AD325:AD363" si="114">SUM(AA325:AA684)*(AC326-AC325)</f>
        <v>15.274025508001449</v>
      </c>
      <c r="AE325" s="16">
        <f t="shared" ref="AE325:AE363" si="115">AC325*1000000/AD325</f>
        <v>58.522921494977851</v>
      </c>
      <c r="AI325" s="1">
        <v>1.091</v>
      </c>
      <c r="AJ325" s="16">
        <f t="shared" ref="AJ325:AJ363" si="116">AI325*100000</f>
        <v>109100</v>
      </c>
      <c r="AK325" s="16">
        <f t="shared" si="103"/>
        <v>6.6047491025067823E-2</v>
      </c>
      <c r="AL325" s="16">
        <f t="shared" ref="AL325:AL363" si="117">($B$21+(((PI()*($B$13^2)/4)*AK325)))</f>
        <v>8.9388059571705793E-4</v>
      </c>
      <c r="AM325" s="16">
        <f t="shared" ref="AM325:AM363" si="118">SUM(AJ325:AJ684)*(AL326-AL325)</f>
        <v>15.89900319788503</v>
      </c>
      <c r="AN325" s="16">
        <f t="shared" ref="AN325:AN363" si="119">AL325*1000000/AM325</f>
        <v>56.222430085174572</v>
      </c>
    </row>
    <row r="326" spans="6:40" x14ac:dyDescent="0.25">
      <c r="F326" s="1">
        <v>142</v>
      </c>
      <c r="H326" s="1">
        <v>0.94299999999999995</v>
      </c>
      <c r="I326" s="16">
        <f t="shared" si="104"/>
        <v>94300</v>
      </c>
      <c r="J326" s="16">
        <f t="shared" si="100"/>
        <v>6.6349017157676285E-2</v>
      </c>
      <c r="K326" s="16">
        <f t="shared" si="105"/>
        <v>8.9758087807279257E-4</v>
      </c>
      <c r="L326" s="16">
        <f t="shared" si="106"/>
        <v>13.049219705180702</v>
      </c>
      <c r="M326" s="16">
        <f t="shared" si="107"/>
        <v>68.784256710494475</v>
      </c>
      <c r="Q326" s="1">
        <v>0.97099999999999997</v>
      </c>
      <c r="R326" s="16">
        <f t="shared" si="108"/>
        <v>97100</v>
      </c>
      <c r="S326" s="16">
        <f t="shared" si="101"/>
        <v>6.6349017157676285E-2</v>
      </c>
      <c r="T326" s="16">
        <f t="shared" si="109"/>
        <v>8.9758087807279257E-4</v>
      </c>
      <c r="U326" s="16">
        <f t="shared" si="110"/>
        <v>12.877282303949523</v>
      </c>
      <c r="V326" s="16">
        <f t="shared" si="111"/>
        <v>69.702663721016691</v>
      </c>
      <c r="Z326" s="1">
        <v>1.04</v>
      </c>
      <c r="AA326" s="16">
        <f t="shared" si="112"/>
        <v>104000</v>
      </c>
      <c r="AB326" s="16">
        <f t="shared" si="102"/>
        <v>6.6349017157676285E-2</v>
      </c>
      <c r="AC326" s="16">
        <f t="shared" si="113"/>
        <v>8.9758087807279257E-4</v>
      </c>
      <c r="AD326" s="16">
        <f t="shared" si="114"/>
        <v>14.505821462780704</v>
      </c>
      <c r="AE326" s="16">
        <f t="shared" si="115"/>
        <v>61.877287017203514</v>
      </c>
      <c r="AI326" s="1">
        <v>1.073</v>
      </c>
      <c r="AJ326" s="16">
        <f t="shared" si="116"/>
        <v>107300</v>
      </c>
      <c r="AK326" s="16">
        <f t="shared" si="103"/>
        <v>6.6349017157676285E-2</v>
      </c>
      <c r="AL326" s="16">
        <f t="shared" si="117"/>
        <v>8.9758087807279257E-4</v>
      </c>
      <c r="AM326" s="16">
        <f t="shared" si="118"/>
        <v>15.094445731565855</v>
      </c>
      <c r="AN326" s="16">
        <f t="shared" si="119"/>
        <v>59.464315155060682</v>
      </c>
    </row>
    <row r="327" spans="6:40" x14ac:dyDescent="0.25">
      <c r="F327" s="1">
        <v>143</v>
      </c>
      <c r="H327" s="1">
        <v>0.94399999999999995</v>
      </c>
      <c r="I327" s="16">
        <f t="shared" si="104"/>
        <v>94400</v>
      </c>
      <c r="J327" s="16">
        <f t="shared" si="100"/>
        <v>6.6642742941782324E-2</v>
      </c>
      <c r="K327" s="16">
        <f t="shared" si="105"/>
        <v>9.011854357505951E-4</v>
      </c>
      <c r="L327" s="16">
        <f t="shared" si="106"/>
        <v>12.37134871510689</v>
      </c>
      <c r="M327" s="16">
        <f t="shared" si="107"/>
        <v>72.844558544384114</v>
      </c>
      <c r="Q327" s="1">
        <v>0.97499999999999998</v>
      </c>
      <c r="R327" s="16">
        <f t="shared" si="108"/>
        <v>97500</v>
      </c>
      <c r="S327" s="16">
        <f t="shared" si="101"/>
        <v>6.6642742941782324E-2</v>
      </c>
      <c r="T327" s="16">
        <f t="shared" si="109"/>
        <v>9.011854357505951E-4</v>
      </c>
      <c r="U327" s="16">
        <f t="shared" si="110"/>
        <v>12.194159030171726</v>
      </c>
      <c r="V327" s="16">
        <f t="shared" si="111"/>
        <v>73.903041080636456</v>
      </c>
      <c r="Z327" s="1">
        <v>1.042</v>
      </c>
      <c r="AA327" s="16">
        <f t="shared" si="112"/>
        <v>104200</v>
      </c>
      <c r="AB327" s="16">
        <f t="shared" si="102"/>
        <v>6.6642742941782324E-2</v>
      </c>
      <c r="AC327" s="16">
        <f t="shared" si="113"/>
        <v>9.011854357505951E-4</v>
      </c>
      <c r="AD327" s="16">
        <f t="shared" si="114"/>
        <v>13.755182610917366</v>
      </c>
      <c r="AE327" s="16">
        <f t="shared" si="115"/>
        <v>65.516064834743247</v>
      </c>
      <c r="AI327" s="1">
        <v>1.054</v>
      </c>
      <c r="AJ327" s="16">
        <f t="shared" si="116"/>
        <v>105400</v>
      </c>
      <c r="AK327" s="16">
        <f t="shared" si="103"/>
        <v>6.6642742941782324E-2</v>
      </c>
      <c r="AL327" s="16">
        <f t="shared" si="117"/>
        <v>9.011854357505951E-4</v>
      </c>
      <c r="AM327" s="16">
        <f t="shared" si="118"/>
        <v>14.316575672098088</v>
      </c>
      <c r="AN327" s="16">
        <f t="shared" si="119"/>
        <v>62.946996292342213</v>
      </c>
    </row>
    <row r="328" spans="6:40" x14ac:dyDescent="0.25">
      <c r="F328" s="1">
        <v>144</v>
      </c>
      <c r="H328" s="1">
        <v>0.94099999999999995</v>
      </c>
      <c r="I328" s="16">
        <f t="shared" si="104"/>
        <v>94100</v>
      </c>
      <c r="J328" s="16">
        <f t="shared" si="100"/>
        <v>6.692865808003641E-2</v>
      </c>
      <c r="K328" s="16">
        <f t="shared" si="105"/>
        <v>9.046941423829746E-4</v>
      </c>
      <c r="L328" s="16">
        <f t="shared" si="106"/>
        <v>11.710835485221104</v>
      </c>
      <c r="M328" s="16">
        <f t="shared" si="107"/>
        <v>77.252741149398346</v>
      </c>
      <c r="Q328" s="1">
        <v>0.97199999999999998</v>
      </c>
      <c r="R328" s="16">
        <f t="shared" si="108"/>
        <v>97200</v>
      </c>
      <c r="S328" s="16">
        <f t="shared" si="101"/>
        <v>6.692865808003641E-2</v>
      </c>
      <c r="T328" s="16">
        <f t="shared" si="109"/>
        <v>9.046941423829746E-4</v>
      </c>
      <c r="U328" s="16">
        <f t="shared" si="110"/>
        <v>11.52791233732431</v>
      </c>
      <c r="V328" s="16">
        <f t="shared" si="111"/>
        <v>78.478575817567247</v>
      </c>
      <c r="Z328" s="1">
        <v>1.0389999999999999</v>
      </c>
      <c r="AA328" s="16">
        <f t="shared" si="112"/>
        <v>103899.99999999999</v>
      </c>
      <c r="AB328" s="16">
        <f t="shared" si="102"/>
        <v>6.692865808003641E-2</v>
      </c>
      <c r="AC328" s="16">
        <f t="shared" si="113"/>
        <v>9.046941423829746E-4</v>
      </c>
      <c r="AD328" s="16">
        <f t="shared" si="114"/>
        <v>13.023377326286539</v>
      </c>
      <c r="AE328" s="16">
        <f t="shared" si="115"/>
        <v>69.46693777787803</v>
      </c>
      <c r="AI328" s="1">
        <v>1.054</v>
      </c>
      <c r="AJ328" s="16">
        <f t="shared" si="116"/>
        <v>105400</v>
      </c>
      <c r="AK328" s="16">
        <f t="shared" si="103"/>
        <v>6.692865808003641E-2</v>
      </c>
      <c r="AL328" s="16">
        <f t="shared" si="117"/>
        <v>9.046941423829746E-4</v>
      </c>
      <c r="AM328" s="16">
        <f t="shared" si="118"/>
        <v>13.565321279383758</v>
      </c>
      <c r="AN328" s="16">
        <f t="shared" si="119"/>
        <v>66.691685640936981</v>
      </c>
    </row>
    <row r="329" spans="6:40" x14ac:dyDescent="0.25">
      <c r="F329" s="1">
        <v>145</v>
      </c>
      <c r="H329" s="1">
        <v>0.94599999999999995</v>
      </c>
      <c r="I329" s="16">
        <f t="shared" si="104"/>
        <v>94600</v>
      </c>
      <c r="J329" s="16">
        <f t="shared" si="100"/>
        <v>6.7206753585170309E-2</v>
      </c>
      <c r="K329" s="16">
        <f t="shared" si="105"/>
        <v>9.0810688767955659E-4</v>
      </c>
      <c r="L329" s="16">
        <f t="shared" si="106"/>
        <v>11.069116999827708</v>
      </c>
      <c r="M329" s="16">
        <f t="shared" si="107"/>
        <v>82.039686426089034</v>
      </c>
      <c r="Q329" s="1">
        <v>0.96599999999999997</v>
      </c>
      <c r="R329" s="16">
        <f t="shared" si="108"/>
        <v>96600</v>
      </c>
      <c r="S329" s="16">
        <f t="shared" si="101"/>
        <v>6.7206753585170309E-2</v>
      </c>
      <c r="T329" s="16">
        <f t="shared" si="109"/>
        <v>9.0810688767955659E-4</v>
      </c>
      <c r="U329" s="16">
        <f t="shared" si="110"/>
        <v>10.881060748287519</v>
      </c>
      <c r="V329" s="16">
        <f t="shared" si="111"/>
        <v>83.457569871804651</v>
      </c>
      <c r="Z329" s="1">
        <v>1.04</v>
      </c>
      <c r="AA329" s="16">
        <f t="shared" si="112"/>
        <v>104000</v>
      </c>
      <c r="AB329" s="16">
        <f t="shared" si="102"/>
        <v>6.7206753585170309E-2</v>
      </c>
      <c r="AC329" s="16">
        <f t="shared" si="113"/>
        <v>9.0810688767955659E-4</v>
      </c>
      <c r="AD329" s="16">
        <f t="shared" si="114"/>
        <v>12.312211939461982</v>
      </c>
      <c r="AE329" s="16">
        <f t="shared" si="115"/>
        <v>73.756599719419626</v>
      </c>
      <c r="AI329" s="1">
        <v>1.044</v>
      </c>
      <c r="AJ329" s="16">
        <f t="shared" si="116"/>
        <v>104400</v>
      </c>
      <c r="AK329" s="16">
        <f t="shared" si="103"/>
        <v>6.7206753585170309E-2</v>
      </c>
      <c r="AL329" s="16">
        <f t="shared" si="117"/>
        <v>9.0810688767955659E-4</v>
      </c>
      <c r="AM329" s="16">
        <f t="shared" si="118"/>
        <v>12.833927078214574</v>
      </c>
      <c r="AN329" s="16">
        <f t="shared" si="119"/>
        <v>70.758301971425126</v>
      </c>
    </row>
    <row r="330" spans="6:40" x14ac:dyDescent="0.25">
      <c r="F330" s="1">
        <v>146</v>
      </c>
      <c r="H330" s="1">
        <v>0.95399999999999996</v>
      </c>
      <c r="I330" s="16">
        <f t="shared" si="104"/>
        <v>95400</v>
      </c>
      <c r="J330" s="16">
        <f t="shared" si="100"/>
        <v>6.7477021697870843E-2</v>
      </c>
      <c r="K330" s="16">
        <f t="shared" si="105"/>
        <v>9.1142357641924249E-4</v>
      </c>
      <c r="L330" s="16">
        <f t="shared" si="106"/>
        <v>10.443602930531943</v>
      </c>
      <c r="M330" s="16">
        <f t="shared" si="107"/>
        <v>87.270990910109148</v>
      </c>
      <c r="Q330" s="1">
        <v>0.96599999999999997</v>
      </c>
      <c r="R330" s="16">
        <f t="shared" si="108"/>
        <v>96600</v>
      </c>
      <c r="S330" s="16">
        <f t="shared" si="101"/>
        <v>6.7477021697870843E-2</v>
      </c>
      <c r="T330" s="16">
        <f t="shared" si="109"/>
        <v>9.1142357641924249E-4</v>
      </c>
      <c r="U330" s="16">
        <f t="shared" si="110"/>
        <v>10.254556584157752</v>
      </c>
      <c r="V330" s="16">
        <f t="shared" si="111"/>
        <v>88.87986222898212</v>
      </c>
      <c r="Z330" s="1">
        <v>1.05</v>
      </c>
      <c r="AA330" s="16">
        <f t="shared" si="112"/>
        <v>105000</v>
      </c>
      <c r="AB330" s="16">
        <f t="shared" si="102"/>
        <v>6.7477021697870843E-2</v>
      </c>
      <c r="AC330" s="16">
        <f t="shared" si="113"/>
        <v>9.1142357641924249E-4</v>
      </c>
      <c r="AD330" s="16">
        <f t="shared" si="114"/>
        <v>11.620392282578436</v>
      </c>
      <c r="AE330" s="16">
        <f t="shared" si="115"/>
        <v>78.433116047697467</v>
      </c>
      <c r="AI330" s="1">
        <v>1.0489999999999999</v>
      </c>
      <c r="AJ330" s="16">
        <f t="shared" si="116"/>
        <v>104900</v>
      </c>
      <c r="AK330" s="16">
        <f t="shared" si="103"/>
        <v>6.7477021697870843E-2</v>
      </c>
      <c r="AL330" s="16">
        <f t="shared" si="117"/>
        <v>9.1142357641924249E-4</v>
      </c>
      <c r="AM330" s="16">
        <f t="shared" si="118"/>
        <v>12.125696741626316</v>
      </c>
      <c r="AN330" s="16">
        <f t="shared" si="119"/>
        <v>75.164635553717559</v>
      </c>
    </row>
    <row r="331" spans="6:40" x14ac:dyDescent="0.25">
      <c r="F331" s="1">
        <v>147</v>
      </c>
      <c r="H331" s="1">
        <v>0.95899999999999996</v>
      </c>
      <c r="I331" s="16">
        <f t="shared" si="104"/>
        <v>95900</v>
      </c>
      <c r="J331" s="16">
        <f t="shared" si="100"/>
        <v>6.7739455806481483E-2</v>
      </c>
      <c r="K331" s="16">
        <f t="shared" si="105"/>
        <v>9.146441274647994E-4</v>
      </c>
      <c r="L331" s="16">
        <f t="shared" si="106"/>
        <v>9.8335645102445213</v>
      </c>
      <c r="M331" s="16">
        <f t="shared" si="107"/>
        <v>93.012470352122179</v>
      </c>
      <c r="Q331" s="1">
        <v>0.96499999999999997</v>
      </c>
      <c r="R331" s="16">
        <f t="shared" si="108"/>
        <v>96500</v>
      </c>
      <c r="S331" s="16">
        <f t="shared" si="101"/>
        <v>6.7739455806481483E-2</v>
      </c>
      <c r="T331" s="16">
        <f t="shared" si="109"/>
        <v>9.146441274647994E-4</v>
      </c>
      <c r="U331" s="16">
        <f t="shared" si="110"/>
        <v>9.6464162246234864</v>
      </c>
      <c r="V331" s="16">
        <f t="shared" si="111"/>
        <v>94.816987590694509</v>
      </c>
      <c r="Z331" s="1">
        <v>1.05</v>
      </c>
      <c r="AA331" s="16">
        <f t="shared" si="112"/>
        <v>105000</v>
      </c>
      <c r="AB331" s="16">
        <f t="shared" si="102"/>
        <v>6.7739455806481483E-2</v>
      </c>
      <c r="AC331" s="16">
        <f t="shared" si="113"/>
        <v>9.146441274647994E-4</v>
      </c>
      <c r="AD331" s="16">
        <f t="shared" si="114"/>
        <v>10.945206580761456</v>
      </c>
      <c r="AE331" s="16">
        <f t="shared" si="115"/>
        <v>83.565725390006094</v>
      </c>
      <c r="AI331" s="1">
        <v>1.06</v>
      </c>
      <c r="AJ331" s="16">
        <f t="shared" si="116"/>
        <v>106000</v>
      </c>
      <c r="AK331" s="16">
        <f t="shared" si="103"/>
        <v>6.7739455806481483E-2</v>
      </c>
      <c r="AL331" s="16">
        <f t="shared" si="117"/>
        <v>9.146441274647994E-4</v>
      </c>
      <c r="AM331" s="16">
        <f t="shared" si="118"/>
        <v>11.435728798499396</v>
      </c>
      <c r="AN331" s="16">
        <f t="shared" si="119"/>
        <v>79.981271292899109</v>
      </c>
    </row>
    <row r="332" spans="6:40" x14ac:dyDescent="0.25">
      <c r="F332" s="1">
        <v>148</v>
      </c>
      <c r="H332" s="1">
        <v>0.96199999999999997</v>
      </c>
      <c r="I332" s="16">
        <f t="shared" si="104"/>
        <v>96200</v>
      </c>
      <c r="J332" s="16">
        <f t="shared" si="100"/>
        <v>6.7994050368599249E-2</v>
      </c>
      <c r="K332" s="16">
        <f t="shared" si="105"/>
        <v>9.1776847280070984E-4</v>
      </c>
      <c r="L332" s="16">
        <f t="shared" si="106"/>
        <v>9.2401976983505421</v>
      </c>
      <c r="M332" s="16">
        <f t="shared" si="107"/>
        <v>99.323467176956584</v>
      </c>
      <c r="Q332" s="1">
        <v>0.96199999999999997</v>
      </c>
      <c r="R332" s="16">
        <f t="shared" si="108"/>
        <v>96200</v>
      </c>
      <c r="S332" s="16">
        <f t="shared" si="101"/>
        <v>6.7994050368599249E-2</v>
      </c>
      <c r="T332" s="16">
        <f t="shared" si="109"/>
        <v>9.1776847280070984E-4</v>
      </c>
      <c r="U332" s="16">
        <f t="shared" si="110"/>
        <v>9.056998628794517</v>
      </c>
      <c r="V332" s="16">
        <f t="shared" si="111"/>
        <v>101.33251758290974</v>
      </c>
      <c r="Z332" s="1">
        <v>1.0620000000000001</v>
      </c>
      <c r="AA332" s="16">
        <f t="shared" si="112"/>
        <v>106200</v>
      </c>
      <c r="AB332" s="16">
        <f t="shared" si="102"/>
        <v>6.7994050368599249E-2</v>
      </c>
      <c r="AC332" s="16">
        <f t="shared" si="113"/>
        <v>9.1776847280070984E-4</v>
      </c>
      <c r="AD332" s="16">
        <f t="shared" si="114"/>
        <v>10.290034349839361</v>
      </c>
      <c r="AE332" s="16">
        <f t="shared" si="115"/>
        <v>89.190030042517506</v>
      </c>
      <c r="AI332" s="1">
        <v>1.0469999999999999</v>
      </c>
      <c r="AJ332" s="16">
        <f t="shared" si="116"/>
        <v>104700</v>
      </c>
      <c r="AK332" s="16">
        <f t="shared" si="103"/>
        <v>6.7994050368599249E-2</v>
      </c>
      <c r="AL332" s="16">
        <f t="shared" si="117"/>
        <v>9.1776847280070984E-4</v>
      </c>
      <c r="AM332" s="16">
        <f t="shared" si="118"/>
        <v>10.762415421752415</v>
      </c>
      <c r="AN332" s="16">
        <f t="shared" si="119"/>
        <v>85.275324993101975</v>
      </c>
    </row>
    <row r="333" spans="6:40" x14ac:dyDescent="0.25">
      <c r="F333" s="1">
        <v>149</v>
      </c>
      <c r="H333" s="1">
        <v>0.96199999999999997</v>
      </c>
      <c r="I333" s="16">
        <f t="shared" si="104"/>
        <v>96200</v>
      </c>
      <c r="J333" s="16">
        <f t="shared" si="100"/>
        <v>6.8240800834627593E-2</v>
      </c>
      <c r="K333" s="16">
        <f t="shared" si="105"/>
        <v>9.2079655659502429E-4</v>
      </c>
      <c r="L333" s="16">
        <f t="shared" si="106"/>
        <v>8.6642826098325898</v>
      </c>
      <c r="M333" s="16">
        <f t="shared" si="107"/>
        <v>106.27499102465401</v>
      </c>
      <c r="Q333" s="1">
        <v>0.95299999999999996</v>
      </c>
      <c r="R333" s="16">
        <f t="shared" si="108"/>
        <v>95300</v>
      </c>
      <c r="S333" s="16">
        <f t="shared" si="101"/>
        <v>6.8240800834627593E-2</v>
      </c>
      <c r="T333" s="16">
        <f t="shared" si="109"/>
        <v>9.2079655659502429E-4</v>
      </c>
      <c r="U333" s="16">
        <f t="shared" si="110"/>
        <v>8.4869100595348623</v>
      </c>
      <c r="V333" s="16">
        <f t="shared" si="111"/>
        <v>108.49608987673069</v>
      </c>
      <c r="Z333" s="1">
        <v>1.079</v>
      </c>
      <c r="AA333" s="16">
        <f t="shared" si="112"/>
        <v>107900</v>
      </c>
      <c r="AB333" s="16">
        <f t="shared" si="102"/>
        <v>6.8240800834627593E-2</v>
      </c>
      <c r="AC333" s="16">
        <f t="shared" si="113"/>
        <v>9.2079655659502429E-4</v>
      </c>
      <c r="AD333" s="16">
        <f t="shared" si="114"/>
        <v>9.6514121583490287</v>
      </c>
      <c r="AE333" s="16">
        <f t="shared" si="115"/>
        <v>95.405370891603894</v>
      </c>
      <c r="AI333" s="1">
        <v>1.054</v>
      </c>
      <c r="AJ333" s="16">
        <f t="shared" si="116"/>
        <v>105400</v>
      </c>
      <c r="AK333" s="16">
        <f t="shared" si="103"/>
        <v>6.8240800834627593E-2</v>
      </c>
      <c r="AL333" s="16">
        <f t="shared" si="117"/>
        <v>9.2079655659502429E-4</v>
      </c>
      <c r="AM333" s="16">
        <f t="shared" si="118"/>
        <v>10.113167144661292</v>
      </c>
      <c r="AN333" s="16">
        <f t="shared" si="119"/>
        <v>91.049276989465142</v>
      </c>
    </row>
    <row r="334" spans="6:40" x14ac:dyDescent="0.25">
      <c r="F334" s="1">
        <v>150</v>
      </c>
      <c r="H334" s="1">
        <v>0.96699999999999997</v>
      </c>
      <c r="I334" s="16">
        <f t="shared" si="104"/>
        <v>96700</v>
      </c>
      <c r="J334" s="16">
        <f t="shared" si="100"/>
        <v>6.8479703573340545E-2</v>
      </c>
      <c r="K334" s="16">
        <f t="shared" si="105"/>
        <v>9.237283342858958E-4</v>
      </c>
      <c r="L334" s="16">
        <f t="shared" si="106"/>
        <v>8.1067990918305224</v>
      </c>
      <c r="M334" s="16">
        <f t="shared" si="107"/>
        <v>113.94489043360727</v>
      </c>
      <c r="Q334" s="1">
        <v>0.94599999999999995</v>
      </c>
      <c r="R334" s="16">
        <f t="shared" si="108"/>
        <v>94600</v>
      </c>
      <c r="S334" s="16">
        <f t="shared" si="101"/>
        <v>6.8479703573340545E-2</v>
      </c>
      <c r="T334" s="16">
        <f t="shared" si="109"/>
        <v>9.237283342858958E-4</v>
      </c>
      <c r="U334" s="16">
        <f t="shared" si="110"/>
        <v>7.937807022342537</v>
      </c>
      <c r="V334" s="16">
        <f t="shared" si="111"/>
        <v>116.37072199990232</v>
      </c>
      <c r="Z334" s="1">
        <v>1.093</v>
      </c>
      <c r="AA334" s="16">
        <f t="shared" si="112"/>
        <v>109300</v>
      </c>
      <c r="AB334" s="16">
        <f t="shared" si="102"/>
        <v>6.8479703573340545E-2</v>
      </c>
      <c r="AC334" s="16">
        <f t="shared" si="113"/>
        <v>9.237283342858958E-4</v>
      </c>
      <c r="AD334" s="16">
        <f t="shared" si="114"/>
        <v>9.0283162492733968</v>
      </c>
      <c r="AE334" s="16">
        <f t="shared" si="115"/>
        <v>102.31457436598302</v>
      </c>
      <c r="AI334" s="1">
        <v>1.06</v>
      </c>
      <c r="AJ334" s="16">
        <f t="shared" si="116"/>
        <v>106000</v>
      </c>
      <c r="AK334" s="16">
        <f t="shared" si="103"/>
        <v>6.8479703573340545E-2</v>
      </c>
      <c r="AL334" s="16">
        <f t="shared" si="117"/>
        <v>9.237283342858958E-4</v>
      </c>
      <c r="AM334" s="16">
        <f t="shared" si="118"/>
        <v>9.4819862344760413</v>
      </c>
      <c r="AN334" s="16">
        <f t="shared" si="119"/>
        <v>97.419286575977566</v>
      </c>
    </row>
    <row r="335" spans="6:40" x14ac:dyDescent="0.25">
      <c r="F335" s="1">
        <v>151</v>
      </c>
      <c r="H335" s="1">
        <v>0.97199999999999998</v>
      </c>
      <c r="I335" s="16">
        <f t="shared" si="104"/>
        <v>97200</v>
      </c>
      <c r="J335" s="16">
        <f t="shared" si="100"/>
        <v>6.8710755799508319E-2</v>
      </c>
      <c r="K335" s="16">
        <f t="shared" si="105"/>
        <v>9.2656377169341234E-4</v>
      </c>
      <c r="L335" s="16">
        <f t="shared" si="106"/>
        <v>7.5664137741679909</v>
      </c>
      <c r="M335" s="16">
        <f t="shared" si="107"/>
        <v>122.45745466058629</v>
      </c>
      <c r="Q335" s="1">
        <v>0.95099999999999996</v>
      </c>
      <c r="R335" s="16">
        <f t="shared" si="108"/>
        <v>95100</v>
      </c>
      <c r="S335" s="16">
        <f t="shared" si="101"/>
        <v>6.8710755799508319E-2</v>
      </c>
      <c r="T335" s="16">
        <f t="shared" si="109"/>
        <v>9.2656377169341234E-4</v>
      </c>
      <c r="U335" s="16">
        <f t="shared" si="110"/>
        <v>7.4089171074960172</v>
      </c>
      <c r="V335" s="16">
        <f t="shared" si="111"/>
        <v>125.06062063455344</v>
      </c>
      <c r="Z335" s="1">
        <v>1.105</v>
      </c>
      <c r="AA335" s="16">
        <f t="shared" si="112"/>
        <v>110500</v>
      </c>
      <c r="AB335" s="16">
        <f t="shared" si="102"/>
        <v>6.8710755799508319E-2</v>
      </c>
      <c r="AC335" s="16">
        <f t="shared" si="113"/>
        <v>9.2656377169341234E-4</v>
      </c>
      <c r="AD335" s="16">
        <f t="shared" si="114"/>
        <v>8.4221000118779816</v>
      </c>
      <c r="AE335" s="16">
        <f t="shared" si="115"/>
        <v>110.01576452270184</v>
      </c>
      <c r="AI335" s="1">
        <v>1.0629999999999999</v>
      </c>
      <c r="AJ335" s="16">
        <f t="shared" si="116"/>
        <v>106300</v>
      </c>
      <c r="AK335" s="16">
        <f t="shared" si="103"/>
        <v>6.8710755799508319E-2</v>
      </c>
      <c r="AL335" s="16">
        <f t="shared" si="117"/>
        <v>9.2656377169341234E-4</v>
      </c>
      <c r="AM335" s="16">
        <f t="shared" si="118"/>
        <v>8.8693905452263877</v>
      </c>
      <c r="AN335" s="16">
        <f t="shared" si="119"/>
        <v>104.46758060418256</v>
      </c>
    </row>
    <row r="336" spans="6:40" x14ac:dyDescent="0.25">
      <c r="F336" s="1">
        <v>152</v>
      </c>
      <c r="H336" s="1">
        <v>0.97299999999999998</v>
      </c>
      <c r="I336" s="16">
        <f t="shared" si="104"/>
        <v>97300</v>
      </c>
      <c r="J336" s="16">
        <f t="shared" si="100"/>
        <v>6.8933955503628783E-2</v>
      </c>
      <c r="K336" s="16">
        <f t="shared" si="105"/>
        <v>9.2930284415727274E-4</v>
      </c>
      <c r="L336" s="16">
        <f t="shared" si="106"/>
        <v>7.0433015017912508</v>
      </c>
      <c r="M336" s="16">
        <f t="shared" si="107"/>
        <v>131.94136924579087</v>
      </c>
      <c r="Q336" s="1">
        <v>0.96099999999999997</v>
      </c>
      <c r="R336" s="16">
        <f t="shared" si="108"/>
        <v>96100</v>
      </c>
      <c r="S336" s="16">
        <f t="shared" si="101"/>
        <v>6.8933955503628783E-2</v>
      </c>
      <c r="T336" s="16">
        <f t="shared" si="109"/>
        <v>9.2930284415727274E-4</v>
      </c>
      <c r="U336" s="16">
        <f t="shared" si="110"/>
        <v>6.8968963902802072</v>
      </c>
      <c r="V336" s="16">
        <f t="shared" si="111"/>
        <v>134.74217844811164</v>
      </c>
      <c r="Z336" s="1">
        <v>1.105</v>
      </c>
      <c r="AA336" s="16">
        <f t="shared" si="112"/>
        <v>110500</v>
      </c>
      <c r="AB336" s="16">
        <f t="shared" si="102"/>
        <v>6.8933955503628783E-2</v>
      </c>
      <c r="AC336" s="16">
        <f t="shared" si="113"/>
        <v>9.2930284415727274E-4</v>
      </c>
      <c r="AD336" s="16">
        <f t="shared" si="114"/>
        <v>7.8337305424582793</v>
      </c>
      <c r="AE336" s="16">
        <f t="shared" si="115"/>
        <v>118.6283902823202</v>
      </c>
      <c r="AI336" s="1">
        <v>1.0780000000000001</v>
      </c>
      <c r="AJ336" s="16">
        <f t="shared" si="116"/>
        <v>107800</v>
      </c>
      <c r="AK336" s="16">
        <f t="shared" si="103"/>
        <v>6.8933955503628783E-2</v>
      </c>
      <c r="AL336" s="16">
        <f t="shared" si="117"/>
        <v>9.2930284415727274E-4</v>
      </c>
      <c r="AM336" s="16">
        <f t="shared" si="118"/>
        <v>8.276381375997989</v>
      </c>
      <c r="AN336" s="16">
        <f t="shared" si="119"/>
        <v>112.28371457752148</v>
      </c>
    </row>
    <row r="337" spans="6:40" x14ac:dyDescent="0.25">
      <c r="F337" s="1">
        <v>153</v>
      </c>
      <c r="H337" s="1">
        <v>0.97499999999999998</v>
      </c>
      <c r="I337" s="16">
        <f t="shared" si="104"/>
        <v>97500</v>
      </c>
      <c r="J337" s="16">
        <f t="shared" si="100"/>
        <v>6.9149301383804637E-2</v>
      </c>
      <c r="K337" s="16">
        <f t="shared" si="105"/>
        <v>9.319455357007934E-4</v>
      </c>
      <c r="L337" s="16">
        <f t="shared" si="106"/>
        <v>6.5386502433910225</v>
      </c>
      <c r="M337" s="16">
        <f t="shared" si="107"/>
        <v>142.52873314989779</v>
      </c>
      <c r="Q337" s="1">
        <v>0.96699999999999997</v>
      </c>
      <c r="R337" s="16">
        <f t="shared" si="108"/>
        <v>96700</v>
      </c>
      <c r="S337" s="16">
        <f t="shared" si="101"/>
        <v>6.9149301383804637E-2</v>
      </c>
      <c r="T337" s="16">
        <f t="shared" si="109"/>
        <v>9.319455357007934E-4</v>
      </c>
      <c r="U337" s="16">
        <f t="shared" si="110"/>
        <v>6.4006406467588359</v>
      </c>
      <c r="V337" s="16">
        <f t="shared" si="111"/>
        <v>145.60191504778714</v>
      </c>
      <c r="Z337" s="1">
        <v>1.105</v>
      </c>
      <c r="AA337" s="16">
        <f t="shared" si="112"/>
        <v>110500</v>
      </c>
      <c r="AB337" s="16">
        <f t="shared" si="102"/>
        <v>6.9149301383804637E-2</v>
      </c>
      <c r="AC337" s="16">
        <f t="shared" si="113"/>
        <v>9.319455357007934E-4</v>
      </c>
      <c r="AD337" s="16">
        <f t="shared" si="114"/>
        <v>7.2666381341132054</v>
      </c>
      <c r="AE337" s="16">
        <f t="shared" si="115"/>
        <v>128.24988921985513</v>
      </c>
      <c r="AI337" s="1">
        <v>1.0900000000000001</v>
      </c>
      <c r="AJ337" s="16">
        <f t="shared" si="116"/>
        <v>109000.00000000001</v>
      </c>
      <c r="AK337" s="16">
        <f t="shared" si="103"/>
        <v>6.9149301383804637E-2</v>
      </c>
      <c r="AL337" s="16">
        <f t="shared" si="117"/>
        <v>9.319455357007934E-4</v>
      </c>
      <c r="AM337" s="16">
        <f t="shared" si="118"/>
        <v>7.7000188231685245</v>
      </c>
      <c r="AN337" s="16">
        <f t="shared" si="119"/>
        <v>121.03159188347306</v>
      </c>
    </row>
    <row r="338" spans="6:40" x14ac:dyDescent="0.25">
      <c r="F338" s="1">
        <v>154</v>
      </c>
      <c r="H338" s="1">
        <v>0.97599999999999998</v>
      </c>
      <c r="I338" s="16">
        <f t="shared" si="104"/>
        <v>97600</v>
      </c>
      <c r="J338" s="16">
        <f t="shared" si="100"/>
        <v>6.9356792779801738E-2</v>
      </c>
      <c r="K338" s="16">
        <f t="shared" si="105"/>
        <v>9.3449183822168246E-4</v>
      </c>
      <c r="L338" s="16">
        <f t="shared" si="106"/>
        <v>6.0522638110273448</v>
      </c>
      <c r="M338" s="16">
        <f t="shared" si="107"/>
        <v>154.40368552987061</v>
      </c>
      <c r="Q338" s="1">
        <v>0.97199999999999998</v>
      </c>
      <c r="R338" s="16">
        <f t="shared" si="108"/>
        <v>97200</v>
      </c>
      <c r="S338" s="16">
        <f t="shared" si="101"/>
        <v>6.9356792779801738E-2</v>
      </c>
      <c r="T338" s="16">
        <f t="shared" si="109"/>
        <v>9.3449183822168246E-4</v>
      </c>
      <c r="U338" s="16">
        <f t="shared" si="110"/>
        <v>5.9214384841536161</v>
      </c>
      <c r="V338" s="16">
        <f t="shared" si="111"/>
        <v>157.81500402688968</v>
      </c>
      <c r="Z338" s="1">
        <v>1.101</v>
      </c>
      <c r="AA338" s="16">
        <f t="shared" si="112"/>
        <v>110100</v>
      </c>
      <c r="AB338" s="16">
        <f t="shared" si="102"/>
        <v>6.9356792779801738E-2</v>
      </c>
      <c r="AC338" s="16">
        <f t="shared" si="113"/>
        <v>9.3449183822168246E-4</v>
      </c>
      <c r="AD338" s="16">
        <f t="shared" si="114"/>
        <v>6.7208449290767955</v>
      </c>
      <c r="AE338" s="16">
        <f t="shared" si="115"/>
        <v>139.04380298654627</v>
      </c>
      <c r="AI338" s="1">
        <v>1.107</v>
      </c>
      <c r="AJ338" s="16">
        <f t="shared" si="116"/>
        <v>110700</v>
      </c>
      <c r="AK338" s="16">
        <f t="shared" si="103"/>
        <v>6.9356792779801738E-2</v>
      </c>
      <c r="AL338" s="16">
        <f t="shared" si="117"/>
        <v>9.3449183822168246E-4</v>
      </c>
      <c r="AM338" s="16">
        <f t="shared" si="118"/>
        <v>7.1414949033131112</v>
      </c>
      <c r="AN338" s="16">
        <f t="shared" si="119"/>
        <v>130.85381294442277</v>
      </c>
    </row>
    <row r="339" spans="6:40" x14ac:dyDescent="0.25">
      <c r="F339" s="1">
        <v>155</v>
      </c>
      <c r="H339" s="1">
        <v>0.96899999999999997</v>
      </c>
      <c r="I339" s="16">
        <f t="shared" si="104"/>
        <v>96900</v>
      </c>
      <c r="J339" s="16">
        <f t="shared" si="100"/>
        <v>6.9556429609319084E-2</v>
      </c>
      <c r="K339" s="16">
        <f t="shared" si="105"/>
        <v>9.3694175070995454E-4</v>
      </c>
      <c r="L339" s="16">
        <f t="shared" si="106"/>
        <v>5.584450724369618</v>
      </c>
      <c r="M339" s="16">
        <f t="shared" si="107"/>
        <v>167.77688566957821</v>
      </c>
      <c r="Q339" s="1">
        <v>0.98299999999999998</v>
      </c>
      <c r="R339" s="16">
        <f t="shared" si="108"/>
        <v>98300</v>
      </c>
      <c r="S339" s="16">
        <f t="shared" si="101"/>
        <v>6.9556429609319084E-2</v>
      </c>
      <c r="T339" s="16">
        <f t="shared" si="109"/>
        <v>9.3694175070995454E-4</v>
      </c>
      <c r="U339" s="16">
        <f t="shared" si="110"/>
        <v>5.4597137518512477</v>
      </c>
      <c r="V339" s="16">
        <f t="shared" si="111"/>
        <v>171.61005014086351</v>
      </c>
      <c r="Z339" s="1">
        <v>1.0980000000000001</v>
      </c>
      <c r="AA339" s="16">
        <f t="shared" si="112"/>
        <v>109800.00000000001</v>
      </c>
      <c r="AB339" s="16">
        <f t="shared" si="102"/>
        <v>6.9556429609319084E-2</v>
      </c>
      <c r="AC339" s="16">
        <f t="shared" si="113"/>
        <v>9.3694175070995454E-4</v>
      </c>
      <c r="AD339" s="16">
        <f t="shared" si="114"/>
        <v>6.1973093591579893</v>
      </c>
      <c r="AE339" s="16">
        <f t="shared" si="115"/>
        <v>151.18524772777425</v>
      </c>
      <c r="AI339" s="1">
        <v>1.119</v>
      </c>
      <c r="AJ339" s="16">
        <f t="shared" si="116"/>
        <v>111900</v>
      </c>
      <c r="AK339" s="16">
        <f t="shared" si="103"/>
        <v>6.9556429609319084E-2</v>
      </c>
      <c r="AL339" s="16">
        <f t="shared" si="117"/>
        <v>9.3694175070995454E-4</v>
      </c>
      <c r="AM339" s="16">
        <f t="shared" si="118"/>
        <v>6.5999979628918242</v>
      </c>
      <c r="AN339" s="16">
        <f t="shared" si="119"/>
        <v>141.96091513631748</v>
      </c>
    </row>
    <row r="340" spans="6:40" x14ac:dyDescent="0.25">
      <c r="F340" s="1">
        <v>156</v>
      </c>
      <c r="H340" s="1">
        <v>0.96699999999999997</v>
      </c>
      <c r="I340" s="16">
        <f t="shared" si="104"/>
        <v>96700</v>
      </c>
      <c r="J340" s="16">
        <f t="shared" si="100"/>
        <v>6.9748212306497567E-2</v>
      </c>
      <c r="K340" s="16">
        <f t="shared" si="105"/>
        <v>9.3929527849332002E-4</v>
      </c>
      <c r="L340" s="16">
        <f t="shared" si="106"/>
        <v>5.1370568273094905</v>
      </c>
      <c r="M340" s="16">
        <f t="shared" si="107"/>
        <v>182.84697056490836</v>
      </c>
      <c r="Q340" s="1">
        <v>0.98799999999999999</v>
      </c>
      <c r="R340" s="16">
        <f t="shared" si="108"/>
        <v>98800</v>
      </c>
      <c r="S340" s="16">
        <f t="shared" si="101"/>
        <v>6.9748212306497567E-2</v>
      </c>
      <c r="T340" s="16">
        <f t="shared" si="109"/>
        <v>9.3929527849332002E-4</v>
      </c>
      <c r="U340" s="16">
        <f t="shared" si="110"/>
        <v>5.0142676487842319</v>
      </c>
      <c r="V340" s="16">
        <f t="shared" si="111"/>
        <v>187.32451960777627</v>
      </c>
      <c r="Z340" s="1">
        <v>1.0920000000000001</v>
      </c>
      <c r="AA340" s="16">
        <f t="shared" si="112"/>
        <v>109200.00000000001</v>
      </c>
      <c r="AB340" s="16">
        <f t="shared" si="102"/>
        <v>6.9748212306497567E-2</v>
      </c>
      <c r="AC340" s="16">
        <f t="shared" si="113"/>
        <v>9.3929527849332002E-4</v>
      </c>
      <c r="AD340" s="16">
        <f t="shared" si="114"/>
        <v>5.6957024465190775</v>
      </c>
      <c r="AE340" s="16">
        <f t="shared" si="115"/>
        <v>164.91298260627525</v>
      </c>
      <c r="AI340" s="1">
        <v>1.1259999999999999</v>
      </c>
      <c r="AJ340" s="16">
        <f t="shared" si="116"/>
        <v>112599.99999999999</v>
      </c>
      <c r="AK340" s="16">
        <f t="shared" si="103"/>
        <v>6.9748212306497567E-2</v>
      </c>
      <c r="AL340" s="16">
        <f t="shared" si="117"/>
        <v>9.3929527849332002E-4</v>
      </c>
      <c r="AM340" s="16">
        <f t="shared" si="118"/>
        <v>6.0771614753935017</v>
      </c>
      <c r="AN340" s="16">
        <f t="shared" si="119"/>
        <v>154.56151400559909</v>
      </c>
    </row>
    <row r="341" spans="6:40" x14ac:dyDescent="0.25">
      <c r="F341" s="1">
        <v>157</v>
      </c>
      <c r="H341" s="1">
        <v>0.96699999999999997</v>
      </c>
      <c r="I341" s="16">
        <f t="shared" si="104"/>
        <v>96700</v>
      </c>
      <c r="J341" s="16">
        <f t="shared" si="100"/>
        <v>6.99321417626904E-2</v>
      </c>
      <c r="K341" s="16">
        <f t="shared" si="105"/>
        <v>9.4155243251032846E-4</v>
      </c>
      <c r="L341" s="16">
        <f t="shared" si="106"/>
        <v>4.7088068636901719</v>
      </c>
      <c r="M341" s="16">
        <f t="shared" si="107"/>
        <v>199.9556277771091</v>
      </c>
      <c r="Q341" s="1">
        <v>0.99</v>
      </c>
      <c r="R341" s="16">
        <f t="shared" si="108"/>
        <v>99000</v>
      </c>
      <c r="S341" s="16">
        <f t="shared" si="101"/>
        <v>6.99321417626904E-2</v>
      </c>
      <c r="T341" s="16">
        <f t="shared" si="109"/>
        <v>9.4155243251032846E-4</v>
      </c>
      <c r="U341" s="16">
        <f t="shared" si="110"/>
        <v>4.5867218839735351</v>
      </c>
      <c r="V341" s="16">
        <f t="shared" si="111"/>
        <v>205.27785558575218</v>
      </c>
      <c r="Z341" s="1">
        <v>1.0860000000000001</v>
      </c>
      <c r="AA341" s="16">
        <f t="shared" si="112"/>
        <v>108600.00000000001</v>
      </c>
      <c r="AB341" s="16">
        <f t="shared" si="102"/>
        <v>6.99321417626904E-2</v>
      </c>
      <c r="AC341" s="16">
        <f t="shared" si="113"/>
        <v>9.4155243251032846E-4</v>
      </c>
      <c r="AD341" s="16">
        <f t="shared" si="114"/>
        <v>5.2165939474673335</v>
      </c>
      <c r="AE341" s="16">
        <f t="shared" si="115"/>
        <v>180.49180020374291</v>
      </c>
      <c r="AI341" s="1">
        <v>1.1379999999999999</v>
      </c>
      <c r="AJ341" s="16">
        <f t="shared" si="116"/>
        <v>113799.99999999999</v>
      </c>
      <c r="AK341" s="16">
        <f t="shared" si="103"/>
        <v>6.99321417626904E-2</v>
      </c>
      <c r="AL341" s="16">
        <f t="shared" si="117"/>
        <v>9.4155243251032846E-4</v>
      </c>
      <c r="AM341" s="16">
        <f t="shared" si="118"/>
        <v>5.574421781822644</v>
      </c>
      <c r="AN341" s="16">
        <f t="shared" si="119"/>
        <v>168.90584698498958</v>
      </c>
    </row>
    <row r="342" spans="6:40" x14ac:dyDescent="0.25">
      <c r="F342" s="1">
        <v>158</v>
      </c>
      <c r="H342" s="1">
        <v>0.96199999999999997</v>
      </c>
      <c r="I342" s="16">
        <f t="shared" si="104"/>
        <v>96200</v>
      </c>
      <c r="J342" s="16">
        <f t="shared" si="100"/>
        <v>7.0108219269514799E-2</v>
      </c>
      <c r="K342" s="16">
        <f t="shared" si="105"/>
        <v>9.4371322861150787E-4</v>
      </c>
      <c r="L342" s="16">
        <f t="shared" si="106"/>
        <v>4.2992343622525482</v>
      </c>
      <c r="M342" s="16">
        <f t="shared" si="107"/>
        <v>219.50727713226061</v>
      </c>
      <c r="Q342" s="1">
        <v>0.98899999999999999</v>
      </c>
      <c r="R342" s="16">
        <f t="shared" si="108"/>
        <v>98900</v>
      </c>
      <c r="S342" s="16">
        <f t="shared" si="101"/>
        <v>7.0108219269514799E-2</v>
      </c>
      <c r="T342" s="16">
        <f t="shared" si="109"/>
        <v>9.4371322861150787E-4</v>
      </c>
      <c r="U342" s="16">
        <f t="shared" si="110"/>
        <v>4.1778442155536526</v>
      </c>
      <c r="V342" s="16">
        <f t="shared" si="111"/>
        <v>225.88521254530451</v>
      </c>
      <c r="Z342" s="1">
        <v>1.081</v>
      </c>
      <c r="AA342" s="16">
        <f t="shared" si="112"/>
        <v>108100</v>
      </c>
      <c r="AB342" s="16">
        <f t="shared" si="102"/>
        <v>7.0108219269514799E-2</v>
      </c>
      <c r="AC342" s="16">
        <f t="shared" si="113"/>
        <v>9.4371322861150787E-4</v>
      </c>
      <c r="AD342" s="16">
        <f t="shared" si="114"/>
        <v>4.7598150038941052</v>
      </c>
      <c r="AE342" s="16">
        <f t="shared" si="115"/>
        <v>198.26678722585564</v>
      </c>
      <c r="AI342" s="1">
        <v>1.1419999999999999</v>
      </c>
      <c r="AJ342" s="16">
        <f t="shared" si="116"/>
        <v>114199.99999999999</v>
      </c>
      <c r="AK342" s="16">
        <f t="shared" si="103"/>
        <v>7.0108219269514799E-2</v>
      </c>
      <c r="AL342" s="16">
        <f t="shared" si="117"/>
        <v>9.4371322861150787E-4</v>
      </c>
      <c r="AM342" s="16">
        <f t="shared" si="118"/>
        <v>5.0909541115557184</v>
      </c>
      <c r="AN342" s="16">
        <f t="shared" si="119"/>
        <v>185.37060203890218</v>
      </c>
    </row>
    <row r="343" spans="6:40" x14ac:dyDescent="0.25">
      <c r="F343" s="1">
        <v>159</v>
      </c>
      <c r="H343" s="1">
        <v>0.95799999999999996</v>
      </c>
      <c r="I343" s="16">
        <f t="shared" si="104"/>
        <v>95800</v>
      </c>
      <c r="J343" s="16">
        <f t="shared" si="100"/>
        <v>7.0276446464201309E-2</v>
      </c>
      <c r="K343" s="16">
        <f t="shared" si="105"/>
        <v>9.4577768688869997E-4</v>
      </c>
      <c r="L343" s="16">
        <f t="shared" si="106"/>
        <v>3.909324713343044</v>
      </c>
      <c r="M343" s="16">
        <f t="shared" si="107"/>
        <v>241.92865935659813</v>
      </c>
      <c r="Q343" s="1">
        <v>0.98799999999999999</v>
      </c>
      <c r="R343" s="16">
        <f t="shared" si="108"/>
        <v>98800</v>
      </c>
      <c r="S343" s="16">
        <f t="shared" si="101"/>
        <v>7.0276446464201309E-2</v>
      </c>
      <c r="T343" s="16">
        <f t="shared" si="109"/>
        <v>9.4577768688869997E-4</v>
      </c>
      <c r="U343" s="16">
        <f t="shared" si="110"/>
        <v>3.7882838484834571</v>
      </c>
      <c r="V343" s="16">
        <f t="shared" si="111"/>
        <v>249.65861184539219</v>
      </c>
      <c r="Z343" s="1">
        <v>1.071</v>
      </c>
      <c r="AA343" s="16">
        <f t="shared" si="112"/>
        <v>107100</v>
      </c>
      <c r="AB343" s="16">
        <f t="shared" si="102"/>
        <v>7.0276446464201309E-2</v>
      </c>
      <c r="AC343" s="16">
        <f t="shared" si="113"/>
        <v>9.4577768688869997E-4</v>
      </c>
      <c r="AD343" s="16">
        <f t="shared" si="114"/>
        <v>4.3249967565681615</v>
      </c>
      <c r="AE343" s="16">
        <f t="shared" si="115"/>
        <v>218.6770858157046</v>
      </c>
      <c r="AI343" s="1">
        <v>1.153</v>
      </c>
      <c r="AJ343" s="16">
        <f t="shared" si="116"/>
        <v>115300</v>
      </c>
      <c r="AK343" s="16">
        <f t="shared" si="103"/>
        <v>7.0276446464201309E-2</v>
      </c>
      <c r="AL343" s="16">
        <f t="shared" si="117"/>
        <v>9.4577768688869997E-4</v>
      </c>
      <c r="AM343" s="16">
        <f t="shared" si="118"/>
        <v>4.6286813979963606</v>
      </c>
      <c r="AN343" s="16">
        <f t="shared" si="119"/>
        <v>204.32983080194356</v>
      </c>
    </row>
    <row r="344" spans="6:40" x14ac:dyDescent="0.25">
      <c r="F344" s="1">
        <v>160</v>
      </c>
      <c r="H344" s="1">
        <v>0.95899999999999996</v>
      </c>
      <c r="I344" s="16">
        <f t="shared" si="104"/>
        <v>95900</v>
      </c>
      <c r="J344" s="16">
        <f t="shared" si="100"/>
        <v>7.0436825277254367E-2</v>
      </c>
      <c r="K344" s="16">
        <f t="shared" si="105"/>
        <v>9.4774583103275829E-4</v>
      </c>
      <c r="L344" s="16">
        <f t="shared" si="106"/>
        <v>3.5387450667313947</v>
      </c>
      <c r="M344" s="16">
        <f t="shared" si="107"/>
        <v>267.81975337606201</v>
      </c>
      <c r="Q344" s="1">
        <v>0.97699999999999998</v>
      </c>
      <c r="R344" s="16">
        <f t="shared" si="108"/>
        <v>97700</v>
      </c>
      <c r="S344" s="16">
        <f t="shared" si="101"/>
        <v>7.0436825277254367E-2</v>
      </c>
      <c r="T344" s="16">
        <f t="shared" si="109"/>
        <v>9.4774583103275829E-4</v>
      </c>
      <c r="U344" s="16">
        <f t="shared" si="110"/>
        <v>3.4180103104213315</v>
      </c>
      <c r="V344" s="16">
        <f t="shared" si="111"/>
        <v>277.27998015194152</v>
      </c>
      <c r="Z344" s="1">
        <v>1.07</v>
      </c>
      <c r="AA344" s="16">
        <f t="shared" si="112"/>
        <v>107000</v>
      </c>
      <c r="AB344" s="16">
        <f t="shared" si="102"/>
        <v>7.0436825277254367E-2</v>
      </c>
      <c r="AC344" s="16">
        <f t="shared" si="113"/>
        <v>9.4774583103275829E-4</v>
      </c>
      <c r="AD344" s="16">
        <f t="shared" si="114"/>
        <v>3.9129292184582427</v>
      </c>
      <c r="AE344" s="16">
        <f t="shared" si="115"/>
        <v>242.2087848055134</v>
      </c>
      <c r="AI344" s="1">
        <v>1.1499999999999999</v>
      </c>
      <c r="AJ344" s="16">
        <f t="shared" si="116"/>
        <v>114999.99999999999</v>
      </c>
      <c r="AK344" s="16">
        <f t="shared" si="103"/>
        <v>7.0436825277254367E-2</v>
      </c>
      <c r="AL344" s="16">
        <f t="shared" si="117"/>
        <v>9.4774583103275829E-4</v>
      </c>
      <c r="AM344" s="16">
        <f t="shared" si="118"/>
        <v>4.1864074804256886</v>
      </c>
      <c r="AN344" s="16">
        <f t="shared" si="119"/>
        <v>226.38642689803052</v>
      </c>
    </row>
    <row r="345" spans="6:40" x14ac:dyDescent="0.25">
      <c r="F345" s="1">
        <v>161</v>
      </c>
      <c r="H345" s="1">
        <v>0.95399999999999996</v>
      </c>
      <c r="I345" s="16">
        <f t="shared" si="104"/>
        <v>95400</v>
      </c>
      <c r="J345" s="16">
        <f t="shared" si="100"/>
        <v>7.0589357882434339E-2</v>
      </c>
      <c r="K345" s="16">
        <f t="shared" si="105"/>
        <v>9.4961768771973602E-4</v>
      </c>
      <c r="L345" s="16">
        <f t="shared" si="106"/>
        <v>3.1864887198331711</v>
      </c>
      <c r="M345" s="16">
        <f t="shared" si="107"/>
        <v>298.01382374560967</v>
      </c>
      <c r="Q345" s="1">
        <v>0.96699999999999997</v>
      </c>
      <c r="R345" s="16">
        <f t="shared" si="108"/>
        <v>96700</v>
      </c>
      <c r="S345" s="16">
        <f t="shared" si="101"/>
        <v>7.0589357882434339E-2</v>
      </c>
      <c r="T345" s="16">
        <f t="shared" si="109"/>
        <v>9.4961768771973602E-4</v>
      </c>
      <c r="U345" s="16">
        <f t="shared" si="110"/>
        <v>3.0687665521495986</v>
      </c>
      <c r="V345" s="16">
        <f t="shared" si="111"/>
        <v>309.44604992991447</v>
      </c>
      <c r="Z345" s="1">
        <v>1.0569999999999999</v>
      </c>
      <c r="AA345" s="16">
        <f t="shared" si="112"/>
        <v>105700</v>
      </c>
      <c r="AB345" s="16">
        <f t="shared" si="102"/>
        <v>7.0589357882434339E-2</v>
      </c>
      <c r="AC345" s="16">
        <f t="shared" si="113"/>
        <v>9.4961768771973602E-4</v>
      </c>
      <c r="AD345" s="16">
        <f t="shared" si="114"/>
        <v>3.5217216799939326</v>
      </c>
      <c r="AE345" s="16">
        <f t="shared" si="115"/>
        <v>269.64586472414601</v>
      </c>
      <c r="AI345" s="1">
        <v>1.1439999999999999</v>
      </c>
      <c r="AJ345" s="16">
        <f t="shared" si="116"/>
        <v>114399.99999999999</v>
      </c>
      <c r="AK345" s="16">
        <f t="shared" si="103"/>
        <v>7.0589357882434339E-2</v>
      </c>
      <c r="AL345" s="16">
        <f t="shared" si="117"/>
        <v>9.4961768771973602E-4</v>
      </c>
      <c r="AM345" s="16">
        <f t="shared" si="118"/>
        <v>3.7669318060437269</v>
      </c>
      <c r="AN345" s="16">
        <f t="shared" si="119"/>
        <v>252.09314546022679</v>
      </c>
    </row>
    <row r="346" spans="6:40" x14ac:dyDescent="0.25">
      <c r="F346" s="1">
        <v>162</v>
      </c>
      <c r="H346" s="1">
        <v>0.95299999999999996</v>
      </c>
      <c r="I346" s="16">
        <f t="shared" si="104"/>
        <v>95300</v>
      </c>
      <c r="J346" s="16">
        <f t="shared" si="100"/>
        <v>7.0734046649070029E-2</v>
      </c>
      <c r="K346" s="16">
        <f t="shared" si="105"/>
        <v>9.5139328602567225E-4</v>
      </c>
      <c r="L346" s="16">
        <f t="shared" si="106"/>
        <v>2.8535869387622639</v>
      </c>
      <c r="M346" s="16">
        <f t="shared" si="107"/>
        <v>333.40259345255367</v>
      </c>
      <c r="Q346" s="1">
        <v>0.95499999999999996</v>
      </c>
      <c r="R346" s="16">
        <f t="shared" si="108"/>
        <v>95500</v>
      </c>
      <c r="S346" s="16">
        <f t="shared" si="101"/>
        <v>7.0734046649070029E-2</v>
      </c>
      <c r="T346" s="16">
        <f t="shared" si="109"/>
        <v>9.5139328602567225E-4</v>
      </c>
      <c r="U346" s="16">
        <f t="shared" si="110"/>
        <v>2.7400614696825034</v>
      </c>
      <c r="V346" s="16">
        <f t="shared" si="111"/>
        <v>347.21603750587104</v>
      </c>
      <c r="Z346" s="1">
        <v>1.0569999999999999</v>
      </c>
      <c r="AA346" s="16">
        <f t="shared" si="112"/>
        <v>105700</v>
      </c>
      <c r="AB346" s="16">
        <f t="shared" si="102"/>
        <v>7.0734046649070029E-2</v>
      </c>
      <c r="AC346" s="16">
        <f t="shared" si="113"/>
        <v>9.5139328602567225E-4</v>
      </c>
      <c r="AD346" s="16">
        <f t="shared" si="114"/>
        <v>3.1533546344832288</v>
      </c>
      <c r="AE346" s="16">
        <f t="shared" si="115"/>
        <v>301.70830632932802</v>
      </c>
      <c r="AI346" s="1">
        <v>1.1519999999999999</v>
      </c>
      <c r="AJ346" s="16">
        <f t="shared" si="116"/>
        <v>115199.99999999999</v>
      </c>
      <c r="AK346" s="16">
        <f t="shared" si="103"/>
        <v>7.0734046649070029E-2</v>
      </c>
      <c r="AL346" s="16">
        <f t="shared" si="117"/>
        <v>9.5139328602567225E-4</v>
      </c>
      <c r="AM346" s="16">
        <f t="shared" si="118"/>
        <v>3.3706652217453739</v>
      </c>
      <c r="AN346" s="16">
        <f t="shared" si="119"/>
        <v>282.25683164495007</v>
      </c>
    </row>
    <row r="347" spans="6:40" x14ac:dyDescent="0.25">
      <c r="F347" s="1">
        <v>163</v>
      </c>
      <c r="H347" s="1">
        <v>0.95099999999999996</v>
      </c>
      <c r="I347" s="16">
        <f t="shared" si="104"/>
        <v>95100</v>
      </c>
      <c r="J347" s="16">
        <f t="shared" si="100"/>
        <v>7.0870894096707396E-2</v>
      </c>
      <c r="K347" s="16">
        <f t="shared" si="105"/>
        <v>9.5307265687004741E-4</v>
      </c>
      <c r="L347" s="16">
        <f t="shared" si="106"/>
        <v>2.539255373575696</v>
      </c>
      <c r="M347" s="16">
        <f t="shared" si="107"/>
        <v>375.33548881614132</v>
      </c>
      <c r="Q347" s="1">
        <v>0.94099999999999995</v>
      </c>
      <c r="R347" s="16">
        <f t="shared" si="108"/>
        <v>94100</v>
      </c>
      <c r="S347" s="16">
        <f t="shared" si="101"/>
        <v>7.0870894096707396E-2</v>
      </c>
      <c r="T347" s="16">
        <f t="shared" si="109"/>
        <v>9.5307265687004741E-4</v>
      </c>
      <c r="U347" s="16">
        <f t="shared" si="110"/>
        <v>2.4319160666809814</v>
      </c>
      <c r="V347" s="16">
        <f t="shared" si="111"/>
        <v>391.90195333129947</v>
      </c>
      <c r="Z347" s="1">
        <v>1.0580000000000001</v>
      </c>
      <c r="AA347" s="16">
        <f t="shared" si="112"/>
        <v>105800</v>
      </c>
      <c r="AB347" s="16">
        <f t="shared" si="102"/>
        <v>7.0870894096707396E-2</v>
      </c>
      <c r="AC347" s="16">
        <f t="shared" si="113"/>
        <v>9.5307265687004741E-4</v>
      </c>
      <c r="AD347" s="16">
        <f t="shared" si="114"/>
        <v>2.8053871949473987</v>
      </c>
      <c r="AE347" s="16">
        <f t="shared" si="115"/>
        <v>339.72945288499386</v>
      </c>
      <c r="AI347" s="1">
        <v>1.1479999999999999</v>
      </c>
      <c r="AJ347" s="16">
        <f t="shared" si="116"/>
        <v>114799.99999999999</v>
      </c>
      <c r="AK347" s="16">
        <f t="shared" si="103"/>
        <v>7.0870894096707396E-2</v>
      </c>
      <c r="AL347" s="16">
        <f t="shared" si="117"/>
        <v>9.5307265687004741E-4</v>
      </c>
      <c r="AM347" s="16">
        <f t="shared" si="118"/>
        <v>2.9952099515355441</v>
      </c>
      <c r="AN347" s="16">
        <f t="shared" si="119"/>
        <v>318.19894841810299</v>
      </c>
    </row>
    <row r="348" spans="6:40" x14ac:dyDescent="0.25">
      <c r="F348" s="1">
        <v>164</v>
      </c>
      <c r="H348" s="1">
        <v>0.94899999999999995</v>
      </c>
      <c r="I348" s="16">
        <f t="shared" si="104"/>
        <v>94900</v>
      </c>
      <c r="J348" s="16">
        <f t="shared" si="100"/>
        <v>7.099990285209884E-2</v>
      </c>
      <c r="K348" s="16">
        <f t="shared" si="105"/>
        <v>9.5465583248796355E-4</v>
      </c>
      <c r="L348" s="16">
        <f t="shared" si="106"/>
        <v>2.2436058829709253</v>
      </c>
      <c r="M348" s="16">
        <f t="shared" si="107"/>
        <v>425.50068161874879</v>
      </c>
      <c r="Q348" s="1">
        <v>0.92500000000000004</v>
      </c>
      <c r="R348" s="16">
        <f t="shared" si="108"/>
        <v>92500</v>
      </c>
      <c r="S348" s="16">
        <f t="shared" si="101"/>
        <v>7.099990285209884E-2</v>
      </c>
      <c r="T348" s="16">
        <f t="shared" si="109"/>
        <v>9.5465583248796355E-4</v>
      </c>
      <c r="U348" s="16">
        <f t="shared" si="110"/>
        <v>2.1442733849708873</v>
      </c>
      <c r="V348" s="16">
        <f t="shared" si="111"/>
        <v>445.21180889484611</v>
      </c>
      <c r="Z348" s="1">
        <v>1.0620000000000001</v>
      </c>
      <c r="AA348" s="16">
        <f t="shared" si="112"/>
        <v>106200</v>
      </c>
      <c r="AB348" s="16">
        <f t="shared" si="102"/>
        <v>7.099990285209884E-2</v>
      </c>
      <c r="AC348" s="16">
        <f t="shared" si="113"/>
        <v>9.5465583248796355E-4</v>
      </c>
      <c r="AD348" s="16">
        <f t="shared" si="114"/>
        <v>2.4776617989171235</v>
      </c>
      <c r="AE348" s="16">
        <f t="shared" si="115"/>
        <v>385.30514249571974</v>
      </c>
      <c r="AI348" s="1">
        <v>1.1479999999999999</v>
      </c>
      <c r="AJ348" s="16">
        <f t="shared" si="116"/>
        <v>114799.99999999999</v>
      </c>
      <c r="AK348" s="16">
        <f t="shared" si="103"/>
        <v>7.099990285209884E-2</v>
      </c>
      <c r="AL348" s="16">
        <f t="shared" si="117"/>
        <v>9.5465583248796355E-4</v>
      </c>
      <c r="AM348" s="16">
        <f t="shared" si="118"/>
        <v>2.6425715897585045</v>
      </c>
      <c r="AN348" s="16">
        <f t="shared" si="119"/>
        <v>361.26015892542239</v>
      </c>
    </row>
    <row r="349" spans="6:40" x14ac:dyDescent="0.25">
      <c r="F349" s="1">
        <v>165</v>
      </c>
      <c r="H349" s="1">
        <v>0.94599999999999995</v>
      </c>
      <c r="I349" s="16">
        <f t="shared" si="104"/>
        <v>94600</v>
      </c>
      <c r="J349" s="16">
        <f t="shared" si="100"/>
        <v>7.11210756085357E-2</v>
      </c>
      <c r="K349" s="16">
        <f t="shared" si="105"/>
        <v>9.5614284593107789E-4</v>
      </c>
      <c r="L349" s="16">
        <f t="shared" si="106"/>
        <v>1.966571829580624</v>
      </c>
      <c r="M349" s="16">
        <f t="shared" si="107"/>
        <v>486.19777398874749</v>
      </c>
      <c r="Q349" s="1">
        <v>0.91400000000000003</v>
      </c>
      <c r="R349" s="16">
        <f t="shared" si="108"/>
        <v>91400</v>
      </c>
      <c r="S349" s="16">
        <f t="shared" si="101"/>
        <v>7.11210756085357E-2</v>
      </c>
      <c r="T349" s="16">
        <f t="shared" si="109"/>
        <v>9.5614284593107789E-4</v>
      </c>
      <c r="U349" s="16">
        <f t="shared" si="110"/>
        <v>1.8769988570755018</v>
      </c>
      <c r="V349" s="16">
        <f t="shared" si="111"/>
        <v>509.39980188417201</v>
      </c>
      <c r="Z349" s="1">
        <v>1.0669999999999999</v>
      </c>
      <c r="AA349" s="16">
        <f t="shared" si="112"/>
        <v>106700</v>
      </c>
      <c r="AB349" s="16">
        <f t="shared" si="102"/>
        <v>7.11210756085357E-2</v>
      </c>
      <c r="AC349" s="16">
        <f t="shared" si="113"/>
        <v>9.5614284593107789E-4</v>
      </c>
      <c r="AD349" s="16">
        <f t="shared" si="114"/>
        <v>2.1697800793166233</v>
      </c>
      <c r="AE349" s="16">
        <f t="shared" si="115"/>
        <v>440.66348246326282</v>
      </c>
      <c r="AI349" s="1">
        <v>1.143</v>
      </c>
      <c r="AJ349" s="16">
        <f t="shared" si="116"/>
        <v>114300</v>
      </c>
      <c r="AK349" s="16">
        <f t="shared" si="103"/>
        <v>7.11210756085357E-2</v>
      </c>
      <c r="AL349" s="16">
        <f t="shared" si="117"/>
        <v>9.5614284593107789E-4</v>
      </c>
      <c r="AM349" s="16">
        <f t="shared" si="118"/>
        <v>2.3120675806718096</v>
      </c>
      <c r="AN349" s="16">
        <f t="shared" si="119"/>
        <v>413.5445061918366</v>
      </c>
    </row>
    <row r="350" spans="6:40" x14ac:dyDescent="0.25">
      <c r="F350" s="1">
        <v>166</v>
      </c>
      <c r="H350" s="1">
        <v>0.94299999999999995</v>
      </c>
      <c r="I350" s="16">
        <f t="shared" si="104"/>
        <v>94300</v>
      </c>
      <c r="J350" s="16">
        <f t="shared" si="100"/>
        <v>7.123441508752501E-2</v>
      </c>
      <c r="K350" s="16">
        <f t="shared" si="105"/>
        <v>9.575337305973065E-4</v>
      </c>
      <c r="L350" s="16">
        <f t="shared" si="106"/>
        <v>1.7082153809907827</v>
      </c>
      <c r="M350" s="16">
        <f t="shared" si="107"/>
        <v>560.5462526873672</v>
      </c>
      <c r="Q350" s="1">
        <v>0.91</v>
      </c>
      <c r="R350" s="16">
        <f t="shared" si="108"/>
        <v>91000</v>
      </c>
      <c r="S350" s="16">
        <f t="shared" si="101"/>
        <v>7.123441508752501E-2</v>
      </c>
      <c r="T350" s="16">
        <f t="shared" si="109"/>
        <v>9.575337305973065E-4</v>
      </c>
      <c r="U350" s="16">
        <f t="shared" si="110"/>
        <v>1.62897428244107</v>
      </c>
      <c r="V350" s="16">
        <f t="shared" si="111"/>
        <v>587.81390284591339</v>
      </c>
      <c r="Z350" s="1">
        <v>1.069</v>
      </c>
      <c r="AA350" s="16">
        <f t="shared" si="112"/>
        <v>106900</v>
      </c>
      <c r="AB350" s="16">
        <f t="shared" si="102"/>
        <v>7.123441508752501E-2</v>
      </c>
      <c r="AC350" s="16">
        <f t="shared" si="113"/>
        <v>9.575337305973065E-4</v>
      </c>
      <c r="AD350" s="16">
        <f t="shared" si="114"/>
        <v>1.8817171327172777</v>
      </c>
      <c r="AE350" s="16">
        <f t="shared" si="115"/>
        <v>508.86167423824645</v>
      </c>
      <c r="AI350" s="1">
        <v>1.139</v>
      </c>
      <c r="AJ350" s="16">
        <f t="shared" si="116"/>
        <v>113900</v>
      </c>
      <c r="AK350" s="16">
        <f t="shared" si="103"/>
        <v>7.123441508752501E-2</v>
      </c>
      <c r="AL350" s="16">
        <f t="shared" si="117"/>
        <v>9.575337305973065E-4</v>
      </c>
      <c r="AM350" s="16">
        <f t="shared" si="118"/>
        <v>2.0043336691986142</v>
      </c>
      <c r="AN350" s="16">
        <f t="shared" si="119"/>
        <v>477.73169972250872</v>
      </c>
    </row>
    <row r="351" spans="6:40" x14ac:dyDescent="0.25">
      <c r="F351" s="1">
        <v>167</v>
      </c>
      <c r="H351" s="1">
        <v>0.94199999999999995</v>
      </c>
      <c r="I351" s="16">
        <f t="shared" si="104"/>
        <v>94200</v>
      </c>
      <c r="J351" s="16">
        <f t="shared" si="100"/>
        <v>7.1339924002810501E-2</v>
      </c>
      <c r="K351" s="16">
        <f t="shared" si="105"/>
        <v>9.5882851978929527E-4</v>
      </c>
      <c r="L351" s="16">
        <f t="shared" si="106"/>
        <v>1.4684399776245742</v>
      </c>
      <c r="M351" s="16">
        <f t="shared" si="107"/>
        <v>652.95724333271471</v>
      </c>
      <c r="Q351" s="1">
        <v>0.90400000000000003</v>
      </c>
      <c r="R351" s="16">
        <f t="shared" si="108"/>
        <v>90400</v>
      </c>
      <c r="S351" s="16">
        <f t="shared" si="101"/>
        <v>7.1339924002810501E-2</v>
      </c>
      <c r="T351" s="16">
        <f t="shared" si="109"/>
        <v>9.5882851978929527E-4</v>
      </c>
      <c r="U351" s="16">
        <f t="shared" si="110"/>
        <v>1.3990337125597065</v>
      </c>
      <c r="V351" s="16">
        <f t="shared" si="111"/>
        <v>685.35054672485262</v>
      </c>
      <c r="Z351" s="1">
        <v>1.075</v>
      </c>
      <c r="AA351" s="16">
        <f t="shared" si="112"/>
        <v>107500</v>
      </c>
      <c r="AB351" s="16">
        <f t="shared" si="102"/>
        <v>7.1339924002810501E-2</v>
      </c>
      <c r="AC351" s="16">
        <f t="shared" si="113"/>
        <v>9.5882851978929527E-4</v>
      </c>
      <c r="AD351" s="16">
        <f t="shared" si="114"/>
        <v>1.6139653762234503</v>
      </c>
      <c r="AE351" s="16">
        <f t="shared" si="115"/>
        <v>594.08245921165746</v>
      </c>
      <c r="AI351" s="1">
        <v>1.1319999999999999</v>
      </c>
      <c r="AJ351" s="16">
        <f t="shared" si="116"/>
        <v>113199.99999999999</v>
      </c>
      <c r="AK351" s="16">
        <f t="shared" si="103"/>
        <v>7.1339924002810501E-2</v>
      </c>
      <c r="AL351" s="16">
        <f t="shared" si="117"/>
        <v>9.5882851978929527E-4</v>
      </c>
      <c r="AM351" s="16">
        <f t="shared" si="118"/>
        <v>1.7190936913562465</v>
      </c>
      <c r="AN351" s="16">
        <f t="shared" si="119"/>
        <v>557.75233462281255</v>
      </c>
    </row>
    <row r="352" spans="6:40" x14ac:dyDescent="0.25">
      <c r="F352" s="1">
        <v>168</v>
      </c>
      <c r="H352" s="1">
        <v>0.94399999999999995</v>
      </c>
      <c r="I352" s="16">
        <f t="shared" si="104"/>
        <v>94400</v>
      </c>
      <c r="J352" s="16">
        <f t="shared" si="100"/>
        <v>7.1437605026736406E-2</v>
      </c>
      <c r="K352" s="16">
        <f t="shared" si="105"/>
        <v>9.6002724630164186E-4</v>
      </c>
      <c r="L352" s="16">
        <f t="shared" si="106"/>
        <v>1.2469283373714304</v>
      </c>
      <c r="M352" s="16">
        <f t="shared" si="107"/>
        <v>769.91372922473931</v>
      </c>
      <c r="Q352" s="1">
        <v>0.90200000000000002</v>
      </c>
      <c r="R352" s="16">
        <f t="shared" si="108"/>
        <v>90200</v>
      </c>
      <c r="S352" s="16">
        <f t="shared" si="101"/>
        <v>7.1437605026736406E-2</v>
      </c>
      <c r="T352" s="16">
        <f t="shared" si="109"/>
        <v>9.6002724630164186E-4</v>
      </c>
      <c r="U352" s="16">
        <f t="shared" si="110"/>
        <v>1.1872724980967626</v>
      </c>
      <c r="V352" s="16">
        <f t="shared" si="111"/>
        <v>808.59890870932963</v>
      </c>
      <c r="Z352" s="1">
        <v>1.0760000000000001</v>
      </c>
      <c r="AA352" s="16">
        <f t="shared" si="112"/>
        <v>107600</v>
      </c>
      <c r="AB352" s="16">
        <f t="shared" si="102"/>
        <v>7.1437605026736406E-2</v>
      </c>
      <c r="AC352" s="16">
        <f t="shared" si="113"/>
        <v>9.6002724630164186E-4</v>
      </c>
      <c r="AD352" s="16">
        <f t="shared" si="114"/>
        <v>1.3661297463472455</v>
      </c>
      <c r="AE352" s="16">
        <f t="shared" si="115"/>
        <v>702.7350431893899</v>
      </c>
      <c r="AI352" s="1">
        <v>1.1240000000000001</v>
      </c>
      <c r="AJ352" s="16">
        <f t="shared" si="116"/>
        <v>112400.00000000001</v>
      </c>
      <c r="AK352" s="16">
        <f t="shared" si="103"/>
        <v>7.1437605026736406E-2</v>
      </c>
      <c r="AL352" s="16">
        <f t="shared" si="117"/>
        <v>9.6002724630164186E-4</v>
      </c>
      <c r="AM352" s="16">
        <f t="shared" si="118"/>
        <v>1.4565507966341726</v>
      </c>
      <c r="AN352" s="16">
        <f t="shared" si="119"/>
        <v>659.1100348302939</v>
      </c>
    </row>
    <row r="353" spans="6:40" x14ac:dyDescent="0.25">
      <c r="F353" s="1">
        <v>169</v>
      </c>
      <c r="H353" s="1">
        <v>0.94299999999999995</v>
      </c>
      <c r="I353" s="16">
        <f t="shared" si="104"/>
        <v>94300</v>
      </c>
      <c r="J353" s="16">
        <f t="shared" si="100"/>
        <v>7.1527460758952444E-2</v>
      </c>
      <c r="K353" s="16">
        <f t="shared" si="105"/>
        <v>9.6112994203684829E-4</v>
      </c>
      <c r="L353" s="16">
        <f t="shared" si="106"/>
        <v>1.0433393334364014</v>
      </c>
      <c r="M353" s="16">
        <f t="shared" si="107"/>
        <v>921.20550930560285</v>
      </c>
      <c r="Q353" s="1">
        <v>0.90100000000000002</v>
      </c>
      <c r="R353" s="16">
        <f t="shared" si="108"/>
        <v>90100</v>
      </c>
      <c r="S353" s="16">
        <f t="shared" si="101"/>
        <v>7.1527460758952444E-2</v>
      </c>
      <c r="T353" s="16">
        <f t="shared" si="109"/>
        <v>9.6112994203684829E-4</v>
      </c>
      <c r="U353" s="16">
        <f t="shared" si="110"/>
        <v>0.99310522234176957</v>
      </c>
      <c r="V353" s="16">
        <f t="shared" si="111"/>
        <v>967.80272665415794</v>
      </c>
      <c r="Z353" s="1">
        <v>1.0740000000000001</v>
      </c>
      <c r="AA353" s="16">
        <f t="shared" si="112"/>
        <v>107400</v>
      </c>
      <c r="AB353" s="16">
        <f t="shared" si="102"/>
        <v>7.1527460758952444E-2</v>
      </c>
      <c r="AC353" s="16">
        <f t="shared" si="113"/>
        <v>9.6112994203684829E-4</v>
      </c>
      <c r="AD353" s="16">
        <f t="shared" si="114"/>
        <v>1.1388747471213827</v>
      </c>
      <c r="AE353" s="16">
        <f t="shared" si="115"/>
        <v>843.92945270425764</v>
      </c>
      <c r="AI353" s="1">
        <v>1.1160000000000001</v>
      </c>
      <c r="AJ353" s="16">
        <f t="shared" si="116"/>
        <v>111600.00000000001</v>
      </c>
      <c r="AK353" s="16">
        <f t="shared" si="103"/>
        <v>7.1527460758952444E-2</v>
      </c>
      <c r="AL353" s="16">
        <f t="shared" si="117"/>
        <v>9.6112994203684829E-4</v>
      </c>
      <c r="AM353" s="16">
        <f t="shared" si="118"/>
        <v>1.2165916484541597</v>
      </c>
      <c r="AN353" s="16">
        <f t="shared" si="119"/>
        <v>790.0185269708951</v>
      </c>
    </row>
    <row r="354" spans="6:40" x14ac:dyDescent="0.25">
      <c r="F354" s="1">
        <v>170</v>
      </c>
      <c r="H354" s="1">
        <v>0.94299999999999995</v>
      </c>
      <c r="I354" s="16">
        <f t="shared" si="104"/>
        <v>94300</v>
      </c>
      <c r="J354" s="16">
        <f t="shared" si="100"/>
        <v>7.1609493697457047E-2</v>
      </c>
      <c r="K354" s="16">
        <f t="shared" si="105"/>
        <v>9.6213663764996716E-4</v>
      </c>
      <c r="L354" s="16">
        <f t="shared" si="106"/>
        <v>0.85799361922212747</v>
      </c>
      <c r="M354" s="16">
        <f t="shared" si="107"/>
        <v>1121.3797120335903</v>
      </c>
      <c r="Q354" s="1">
        <v>0.89700000000000002</v>
      </c>
      <c r="R354" s="16">
        <f t="shared" si="108"/>
        <v>89700</v>
      </c>
      <c r="S354" s="16">
        <f t="shared" si="101"/>
        <v>7.1609493697457047E-2</v>
      </c>
      <c r="T354" s="16">
        <f t="shared" si="109"/>
        <v>9.6213663764996716E-4</v>
      </c>
      <c r="U354" s="16">
        <f t="shared" si="110"/>
        <v>0.81637350628459293</v>
      </c>
      <c r="V354" s="16">
        <f t="shared" si="111"/>
        <v>1178.5495612526165</v>
      </c>
      <c r="Z354" s="1">
        <v>1.0720000000000001</v>
      </c>
      <c r="AA354" s="16">
        <f t="shared" si="112"/>
        <v>107200</v>
      </c>
      <c r="AB354" s="16">
        <f t="shared" si="102"/>
        <v>7.1609493697457047E-2</v>
      </c>
      <c r="AC354" s="16">
        <f t="shared" si="113"/>
        <v>9.6213663764996716E-4</v>
      </c>
      <c r="AD354" s="16">
        <f t="shared" si="114"/>
        <v>0.93249088920659828</v>
      </c>
      <c r="AE354" s="16">
        <f t="shared" si="115"/>
        <v>1031.7919979557041</v>
      </c>
      <c r="AI354" s="1">
        <v>1.1040000000000001</v>
      </c>
      <c r="AJ354" s="16">
        <f t="shared" si="116"/>
        <v>110400.00000000001</v>
      </c>
      <c r="AK354" s="16">
        <f t="shared" si="103"/>
        <v>7.1609493697457047E-2</v>
      </c>
      <c r="AL354" s="16">
        <f t="shared" si="117"/>
        <v>9.6213663764996716E-4</v>
      </c>
      <c r="AM354" s="16">
        <f t="shared" si="118"/>
        <v>0.99897378295802097</v>
      </c>
      <c r="AN354" s="16">
        <f t="shared" si="119"/>
        <v>963.1250129518146</v>
      </c>
    </row>
    <row r="355" spans="6:40" x14ac:dyDescent="0.25">
      <c r="F355" s="1">
        <v>171</v>
      </c>
      <c r="H355" s="1">
        <v>0.94599999999999995</v>
      </c>
      <c r="I355" s="16">
        <f t="shared" si="104"/>
        <v>94600</v>
      </c>
      <c r="J355" s="16">
        <f t="shared" si="100"/>
        <v>7.1683706211975604E-2</v>
      </c>
      <c r="K355" s="16">
        <f t="shared" si="105"/>
        <v>9.6304736222190446E-4</v>
      </c>
      <c r="L355" s="16">
        <f t="shared" si="106"/>
        <v>0.69077111089045273</v>
      </c>
      <c r="M355" s="16">
        <f t="shared" si="107"/>
        <v>1394.1627654064287</v>
      </c>
      <c r="Q355" s="1">
        <v>0.89400000000000002</v>
      </c>
      <c r="R355" s="16">
        <f t="shared" si="108"/>
        <v>89400</v>
      </c>
      <c r="S355" s="16">
        <f t="shared" si="101"/>
        <v>7.1683706211975604E-2</v>
      </c>
      <c r="T355" s="16">
        <f t="shared" si="109"/>
        <v>9.6304736222190446E-4</v>
      </c>
      <c r="U355" s="16">
        <f t="shared" si="110"/>
        <v>0.65728362249979733</v>
      </c>
      <c r="V355" s="16">
        <f t="shared" si="111"/>
        <v>1465.192999270572</v>
      </c>
      <c r="Z355" s="1">
        <v>1.0669999999999999</v>
      </c>
      <c r="AA355" s="16">
        <f t="shared" si="112"/>
        <v>106700</v>
      </c>
      <c r="AB355" s="16">
        <f t="shared" si="102"/>
        <v>7.1683706211975604E-2</v>
      </c>
      <c r="AC355" s="16">
        <f t="shared" si="113"/>
        <v>9.6304736222190446E-4</v>
      </c>
      <c r="AD355" s="16">
        <f t="shared" si="114"/>
        <v>0.7469095038373178</v>
      </c>
      <c r="AE355" s="16">
        <f t="shared" si="115"/>
        <v>1289.3762326950696</v>
      </c>
      <c r="AI355" s="1">
        <v>1.093</v>
      </c>
      <c r="AJ355" s="16">
        <f t="shared" si="116"/>
        <v>109300</v>
      </c>
      <c r="AK355" s="16">
        <f t="shared" si="103"/>
        <v>7.1683706211975604E-2</v>
      </c>
      <c r="AL355" s="16">
        <f t="shared" si="117"/>
        <v>9.6304736222190446E-4</v>
      </c>
      <c r="AM355" s="16">
        <f t="shared" si="118"/>
        <v>0.80378119944967164</v>
      </c>
      <c r="AN355" s="16">
        <f t="shared" si="119"/>
        <v>1198.1461657491843</v>
      </c>
    </row>
    <row r="356" spans="6:40" x14ac:dyDescent="0.25">
      <c r="F356" s="1">
        <v>172</v>
      </c>
      <c r="H356" s="1">
        <v>0.94599999999999995</v>
      </c>
      <c r="I356" s="16">
        <f t="shared" si="104"/>
        <v>94600</v>
      </c>
      <c r="J356" s="16">
        <f t="shared" si="100"/>
        <v>7.175010051967054E-2</v>
      </c>
      <c r="K356" s="16">
        <f t="shared" si="105"/>
        <v>9.6386214296133646E-4</v>
      </c>
      <c r="L356" s="16">
        <f t="shared" si="106"/>
        <v>0.54144683870926535</v>
      </c>
      <c r="M356" s="16">
        <f t="shared" si="107"/>
        <v>1780.1602559155224</v>
      </c>
      <c r="Q356" s="1">
        <v>0.89300000000000002</v>
      </c>
      <c r="R356" s="16">
        <f t="shared" si="108"/>
        <v>89300</v>
      </c>
      <c r="S356" s="16">
        <f t="shared" si="101"/>
        <v>7.175010051967054E-2</v>
      </c>
      <c r="T356" s="16">
        <f t="shared" si="109"/>
        <v>9.6386214296133646E-4</v>
      </c>
      <c r="U356" s="16">
        <f t="shared" si="110"/>
        <v>0.51563969384779074</v>
      </c>
      <c r="V356" s="16">
        <f t="shared" si="111"/>
        <v>1869.2551300091618</v>
      </c>
      <c r="Z356" s="1">
        <v>1.0589999999999999</v>
      </c>
      <c r="AA356" s="16">
        <f t="shared" si="112"/>
        <v>105900</v>
      </c>
      <c r="AB356" s="16">
        <f t="shared" si="102"/>
        <v>7.175010051967054E-2</v>
      </c>
      <c r="AC356" s="16">
        <f t="shared" si="113"/>
        <v>9.6386214296133646E-4</v>
      </c>
      <c r="AD356" s="16">
        <f t="shared" si="114"/>
        <v>0.58227819882435594</v>
      </c>
      <c r="AE356" s="16">
        <f t="shared" si="115"/>
        <v>1655.3292651303354</v>
      </c>
      <c r="AI356" s="1">
        <v>1.0920000000000001</v>
      </c>
      <c r="AJ356" s="16">
        <f t="shared" si="116"/>
        <v>109200.00000000001</v>
      </c>
      <c r="AK356" s="16">
        <f t="shared" si="103"/>
        <v>7.175010051967054E-2</v>
      </c>
      <c r="AL356" s="16">
        <f t="shared" si="117"/>
        <v>9.6386214296133646E-4</v>
      </c>
      <c r="AM356" s="16">
        <f t="shared" si="118"/>
        <v>0.63058572346756181</v>
      </c>
      <c r="AN356" s="16">
        <f t="shared" si="119"/>
        <v>1528.5188152708295</v>
      </c>
    </row>
    <row r="357" spans="6:40" x14ac:dyDescent="0.25">
      <c r="F357" s="1">
        <v>173</v>
      </c>
      <c r="H357" s="1">
        <v>0.95099999999999996</v>
      </c>
      <c r="I357" s="16">
        <f t="shared" si="104"/>
        <v>95100</v>
      </c>
      <c r="J357" s="16">
        <f t="shared" si="100"/>
        <v>7.180867866317911E-2</v>
      </c>
      <c r="K357" s="16">
        <f t="shared" si="105"/>
        <v>9.6458100493519369E-4</v>
      </c>
      <c r="L357" s="16">
        <f t="shared" si="106"/>
        <v>0.41028533678287865</v>
      </c>
      <c r="M357" s="16">
        <f t="shared" si="107"/>
        <v>2351.0004342310826</v>
      </c>
      <c r="Q357" s="1">
        <v>0.89200000000000002</v>
      </c>
      <c r="R357" s="16">
        <f t="shared" si="108"/>
        <v>89200</v>
      </c>
      <c r="S357" s="16">
        <f t="shared" si="101"/>
        <v>7.180867866317911E-2</v>
      </c>
      <c r="T357" s="16">
        <f t="shared" si="109"/>
        <v>9.6458100493519369E-4</v>
      </c>
      <c r="U357" s="16">
        <f t="shared" si="110"/>
        <v>0.39122258047319736</v>
      </c>
      <c r="V357" s="16">
        <f t="shared" si="111"/>
        <v>2465.5555509308779</v>
      </c>
      <c r="Z357" s="1">
        <v>1.0489999999999999</v>
      </c>
      <c r="AA357" s="16">
        <f t="shared" si="112"/>
        <v>104900</v>
      </c>
      <c r="AB357" s="16">
        <f t="shared" si="102"/>
        <v>7.180867866317911E-2</v>
      </c>
      <c r="AC357" s="16">
        <f t="shared" si="113"/>
        <v>9.6458100493519369E-4</v>
      </c>
      <c r="AD357" s="16">
        <f t="shared" si="114"/>
        <v>0.43863028489041128</v>
      </c>
      <c r="AE357" s="16">
        <f t="shared" si="115"/>
        <v>2199.0752534932412</v>
      </c>
      <c r="AI357" s="1">
        <v>1.0920000000000001</v>
      </c>
      <c r="AJ357" s="16">
        <f t="shared" si="116"/>
        <v>109200.00000000001</v>
      </c>
      <c r="AK357" s="16">
        <f t="shared" si="103"/>
        <v>7.180867866317911E-2</v>
      </c>
      <c r="AL357" s="16">
        <f t="shared" si="117"/>
        <v>9.6458100493519369E-4</v>
      </c>
      <c r="AM357" s="16">
        <f t="shared" si="118"/>
        <v>0.47843780541945158</v>
      </c>
      <c r="AN357" s="16">
        <f t="shared" si="119"/>
        <v>2016.1053202924363</v>
      </c>
    </row>
    <row r="358" spans="6:40" x14ac:dyDescent="0.25">
      <c r="F358" s="1">
        <v>174</v>
      </c>
      <c r="H358" s="1">
        <v>0.95099999999999996</v>
      </c>
      <c r="I358" s="16">
        <f t="shared" si="104"/>
        <v>95100</v>
      </c>
      <c r="J358" s="16">
        <f t="shared" si="100"/>
        <v>7.1859442490975478E-2</v>
      </c>
      <c r="K358" s="16">
        <f t="shared" si="105"/>
        <v>9.6520397082766694E-4</v>
      </c>
      <c r="L358" s="16">
        <f t="shared" si="106"/>
        <v>0.29701515866358869</v>
      </c>
      <c r="M358" s="16">
        <f t="shared" si="107"/>
        <v>3249.6791583654349</v>
      </c>
      <c r="Q358" s="1">
        <v>0.88700000000000001</v>
      </c>
      <c r="R358" s="16">
        <f t="shared" si="108"/>
        <v>88700</v>
      </c>
      <c r="S358" s="16">
        <f t="shared" si="101"/>
        <v>7.1859442490975478E-2</v>
      </c>
      <c r="T358" s="16">
        <f t="shared" si="109"/>
        <v>9.6520397082766694E-4</v>
      </c>
      <c r="U358" s="16">
        <f t="shared" si="110"/>
        <v>0.28399603813299307</v>
      </c>
      <c r="V358" s="16">
        <f t="shared" si="111"/>
        <v>3398.652943093768</v>
      </c>
      <c r="Z358" s="1">
        <v>1.0389999999999999</v>
      </c>
      <c r="AA358" s="16">
        <f t="shared" si="112"/>
        <v>103899.99999999999</v>
      </c>
      <c r="AB358" s="16">
        <f t="shared" si="102"/>
        <v>7.1859442490975478E-2</v>
      </c>
      <c r="AC358" s="16">
        <f t="shared" si="113"/>
        <v>9.6520397082766694E-4</v>
      </c>
      <c r="AD358" s="16">
        <f t="shared" si="114"/>
        <v>0.31583226809444959</v>
      </c>
      <c r="AE358" s="16">
        <f t="shared" si="115"/>
        <v>3056.0650963600174</v>
      </c>
      <c r="AI358" s="1">
        <v>1.091</v>
      </c>
      <c r="AJ358" s="16">
        <f t="shared" si="116"/>
        <v>109100</v>
      </c>
      <c r="AK358" s="16">
        <f t="shared" si="103"/>
        <v>7.1859442490975478E-2</v>
      </c>
      <c r="AL358" s="16">
        <f t="shared" si="117"/>
        <v>9.6520397082766694E-4</v>
      </c>
      <c r="AM358" s="16">
        <f t="shared" si="118"/>
        <v>0.34724682613588687</v>
      </c>
      <c r="AN358" s="16">
        <f t="shared" si="119"/>
        <v>2779.5904762278724</v>
      </c>
    </row>
    <row r="359" spans="6:40" x14ac:dyDescent="0.25">
      <c r="F359" s="1">
        <v>175</v>
      </c>
      <c r="H359" s="1">
        <v>0.94799999999999995</v>
      </c>
      <c r="I359" s="16">
        <f t="shared" si="104"/>
        <v>94800</v>
      </c>
      <c r="J359" s="16">
        <f t="shared" si="100"/>
        <v>7.1902393640053311E-2</v>
      </c>
      <c r="K359" s="16">
        <f t="shared" si="105"/>
        <v>9.6573106072769105E-4</v>
      </c>
      <c r="L359" s="16">
        <f t="shared" si="106"/>
        <v>0.20198870212198988</v>
      </c>
      <c r="M359" s="16">
        <f t="shared" si="107"/>
        <v>4781.1142434315143</v>
      </c>
      <c r="Q359" s="1">
        <v>0.88900000000000001</v>
      </c>
      <c r="R359" s="16">
        <f t="shared" si="108"/>
        <v>88900</v>
      </c>
      <c r="S359" s="16">
        <f t="shared" si="101"/>
        <v>7.1902393640053311E-2</v>
      </c>
      <c r="T359" s="16">
        <f t="shared" si="109"/>
        <v>9.6573106072769105E-4</v>
      </c>
      <c r="U359" s="16">
        <f t="shared" si="110"/>
        <v>0.19409717084779599</v>
      </c>
      <c r="V359" s="16">
        <f t="shared" si="111"/>
        <v>4975.5030251573453</v>
      </c>
      <c r="Z359" s="1">
        <v>1.02</v>
      </c>
      <c r="AA359" s="16">
        <f t="shared" si="112"/>
        <v>102000</v>
      </c>
      <c r="AB359" s="16">
        <f t="shared" si="102"/>
        <v>7.1902393640053311E-2</v>
      </c>
      <c r="AC359" s="16">
        <f t="shared" si="113"/>
        <v>9.6573106072769105E-4</v>
      </c>
      <c r="AD359" s="16">
        <f t="shared" si="114"/>
        <v>0.21358882186383771</v>
      </c>
      <c r="AE359" s="16">
        <f t="shared" si="115"/>
        <v>4521.4494480583917</v>
      </c>
      <c r="AI359" s="1">
        <v>1.0940000000000001</v>
      </c>
      <c r="AJ359" s="16">
        <f t="shared" si="116"/>
        <v>109400.00000000001</v>
      </c>
      <c r="AK359" s="16">
        <f t="shared" si="103"/>
        <v>7.1902393640053311E-2</v>
      </c>
      <c r="AL359" s="16">
        <f t="shared" si="117"/>
        <v>9.6573106072769105E-4</v>
      </c>
      <c r="AM359" s="16">
        <f t="shared" si="118"/>
        <v>0.23704780007783482</v>
      </c>
      <c r="AN359" s="16">
        <f t="shared" si="119"/>
        <v>4073.9929263658746</v>
      </c>
    </row>
    <row r="360" spans="6:40" x14ac:dyDescent="0.25">
      <c r="F360" s="1">
        <v>176</v>
      </c>
      <c r="H360" s="1">
        <v>0.94</v>
      </c>
      <c r="I360" s="16">
        <f t="shared" si="104"/>
        <v>94000</v>
      </c>
      <c r="J360" s="16">
        <f t="shared" si="100"/>
        <v>7.1937533520925245E-2</v>
      </c>
      <c r="K360" s="16">
        <f t="shared" si="105"/>
        <v>9.6616229194486012E-4</v>
      </c>
      <c r="L360" s="16">
        <f t="shared" si="106"/>
        <v>0.12530054915712435</v>
      </c>
      <c r="M360" s="16">
        <f t="shared" si="107"/>
        <v>7710.7586394798018</v>
      </c>
      <c r="Q360" s="1">
        <v>0.89300000000000002</v>
      </c>
      <c r="R360" s="16">
        <f t="shared" si="108"/>
        <v>89300</v>
      </c>
      <c r="S360" s="16">
        <f t="shared" si="101"/>
        <v>7.1937533520925245E-2</v>
      </c>
      <c r="T360" s="16">
        <f t="shared" si="109"/>
        <v>9.6616229194486012E-4</v>
      </c>
      <c r="U360" s="16">
        <f t="shared" si="110"/>
        <v>0.12114175148702708</v>
      </c>
      <c r="V360" s="16">
        <f t="shared" si="111"/>
        <v>7975.4690689636045</v>
      </c>
      <c r="Z360" s="1">
        <v>1.0029999999999999</v>
      </c>
      <c r="AA360" s="16">
        <f t="shared" si="112"/>
        <v>100299.99999999999</v>
      </c>
      <c r="AB360" s="16">
        <f t="shared" si="102"/>
        <v>7.1937533520925245E-2</v>
      </c>
      <c r="AC360" s="16">
        <f t="shared" si="113"/>
        <v>9.6616229194486012E-4</v>
      </c>
      <c r="AD360" s="16">
        <f t="shared" si="114"/>
        <v>0.13190767126203695</v>
      </c>
      <c r="AE360" s="16">
        <f t="shared" si="115"/>
        <v>7324.5345225264527</v>
      </c>
      <c r="AI360" s="1">
        <v>1.099</v>
      </c>
      <c r="AJ360" s="16">
        <f t="shared" si="116"/>
        <v>109900</v>
      </c>
      <c r="AK360" s="16">
        <f t="shared" si="103"/>
        <v>7.1937533520925245E-2</v>
      </c>
      <c r="AL360" s="16">
        <f t="shared" si="117"/>
        <v>9.6616229194486012E-4</v>
      </c>
      <c r="AM360" s="16">
        <f t="shared" si="118"/>
        <v>0.14767085597934115</v>
      </c>
      <c r="AN360" s="16">
        <f t="shared" si="119"/>
        <v>6542.6741487841327</v>
      </c>
    </row>
    <row r="361" spans="6:40" x14ac:dyDescent="0.25">
      <c r="F361" s="1">
        <v>177</v>
      </c>
      <c r="H361" s="1">
        <v>0.93600000000000005</v>
      </c>
      <c r="I361" s="16">
        <f t="shared" si="104"/>
        <v>93600</v>
      </c>
      <c r="J361" s="16">
        <f t="shared" si="100"/>
        <v>7.1964863304936191E-2</v>
      </c>
      <c r="K361" s="16">
        <f t="shared" si="105"/>
        <v>9.6649767885373893E-4</v>
      </c>
      <c r="L361" s="16">
        <f t="shared" si="106"/>
        <v>6.6979274016919652E-2</v>
      </c>
      <c r="M361" s="16">
        <f t="shared" si="107"/>
        <v>14429.802249119506</v>
      </c>
      <c r="Q361" s="1">
        <v>0.90200000000000002</v>
      </c>
      <c r="R361" s="16">
        <f t="shared" si="108"/>
        <v>90200</v>
      </c>
      <c r="S361" s="16">
        <f t="shared" si="101"/>
        <v>7.1964863304936191E-2</v>
      </c>
      <c r="T361" s="16">
        <f t="shared" si="109"/>
        <v>9.6649767885373893E-4</v>
      </c>
      <c r="U361" s="16">
        <f t="shared" si="110"/>
        <v>6.5134708888413648E-2</v>
      </c>
      <c r="V361" s="16">
        <f t="shared" si="111"/>
        <v>14838.443210201594</v>
      </c>
      <c r="Z361" s="1">
        <v>0.98899999999999999</v>
      </c>
      <c r="AA361" s="16">
        <f t="shared" si="112"/>
        <v>98900</v>
      </c>
      <c r="AB361" s="16">
        <f t="shared" si="102"/>
        <v>7.1964863304936191E-2</v>
      </c>
      <c r="AC361" s="16">
        <f t="shared" si="113"/>
        <v>9.6649767885373893E-4</v>
      </c>
      <c r="AD361" s="16">
        <f t="shared" si="114"/>
        <v>7.0189296448345706E-2</v>
      </c>
      <c r="AE361" s="16">
        <f t="shared" si="115"/>
        <v>13769.872726463527</v>
      </c>
      <c r="AI361" s="1">
        <v>1.103</v>
      </c>
      <c r="AJ361" s="16">
        <f t="shared" si="116"/>
        <v>110300</v>
      </c>
      <c r="AK361" s="16">
        <f t="shared" si="103"/>
        <v>7.1964863304936191E-2</v>
      </c>
      <c r="AL361" s="16">
        <f t="shared" si="117"/>
        <v>9.6649767885373893E-4</v>
      </c>
      <c r="AM361" s="16">
        <f t="shared" si="118"/>
        <v>7.9148612786803491E-2</v>
      </c>
      <c r="AN361" s="16">
        <f t="shared" si="119"/>
        <v>12211.17647958176</v>
      </c>
    </row>
    <row r="362" spans="6:40" x14ac:dyDescent="0.25">
      <c r="F362" s="1">
        <v>178</v>
      </c>
      <c r="H362" s="1">
        <v>0.93400000000000005</v>
      </c>
      <c r="I362" s="16">
        <f t="shared" si="104"/>
        <v>93400</v>
      </c>
      <c r="J362" s="16">
        <f t="shared" si="100"/>
        <v>7.1984383913887492E-2</v>
      </c>
      <c r="K362" s="16">
        <f t="shared" si="105"/>
        <v>9.6673723276653192E-4</v>
      </c>
      <c r="L362" s="16">
        <f t="shared" si="106"/>
        <v>2.6733606563818409E-2</v>
      </c>
      <c r="M362" s="16">
        <f t="shared" si="107"/>
        <v>36161.871031457682</v>
      </c>
      <c r="Q362" s="1">
        <v>0.90800000000000003</v>
      </c>
      <c r="R362" s="16">
        <f t="shared" si="108"/>
        <v>90800</v>
      </c>
      <c r="S362" s="16">
        <f t="shared" si="101"/>
        <v>7.1984383913887492E-2</v>
      </c>
      <c r="T362" s="16">
        <f t="shared" si="109"/>
        <v>9.6673723276653192E-4</v>
      </c>
      <c r="U362" s="16">
        <f t="shared" si="110"/>
        <v>2.611557157336454E-2</v>
      </c>
      <c r="V362" s="16">
        <f t="shared" si="111"/>
        <v>37017.655541283042</v>
      </c>
      <c r="Z362" s="1">
        <v>0.97599999999999998</v>
      </c>
      <c r="AA362" s="16">
        <f t="shared" si="112"/>
        <v>97600</v>
      </c>
      <c r="AB362" s="16">
        <f t="shared" si="102"/>
        <v>7.1984383913887492E-2</v>
      </c>
      <c r="AC362" s="16">
        <f t="shared" si="113"/>
        <v>9.6673723276653192E-4</v>
      </c>
      <c r="AD362" s="16">
        <f t="shared" si="114"/>
        <v>2.7897812010952434E-2</v>
      </c>
      <c r="AE362" s="16">
        <f t="shared" si="115"/>
        <v>34652.797588104739</v>
      </c>
      <c r="AI362" s="1">
        <v>1.1000000000000001</v>
      </c>
      <c r="AJ362" s="16">
        <f t="shared" si="116"/>
        <v>110000.00000000001</v>
      </c>
      <c r="AK362" s="16">
        <f t="shared" si="103"/>
        <v>7.1984383913887492E-2</v>
      </c>
      <c r="AL362" s="16">
        <f t="shared" si="117"/>
        <v>9.6673723276653192E-4</v>
      </c>
      <c r="AM362" s="16">
        <f t="shared" si="118"/>
        <v>3.1634767767185115E-2</v>
      </c>
      <c r="AN362" s="16">
        <f t="shared" si="119"/>
        <v>30559.327632217763</v>
      </c>
    </row>
    <row r="363" spans="6:40" x14ac:dyDescent="0.25">
      <c r="F363" s="1">
        <v>179</v>
      </c>
      <c r="H363" s="1">
        <v>0.92600000000000005</v>
      </c>
      <c r="I363" s="16">
        <f t="shared" si="104"/>
        <v>92600</v>
      </c>
      <c r="J363" s="16">
        <f t="shared" si="100"/>
        <v>7.1996096011969365E-2</v>
      </c>
      <c r="K363" s="16">
        <f t="shared" si="105"/>
        <v>9.6688096183407933E-4</v>
      </c>
      <c r="L363" s="16">
        <f t="shared" si="106"/>
        <v>-89.533177065835744</v>
      </c>
      <c r="M363" s="16">
        <f t="shared" si="107"/>
        <v>-10.799136069114471</v>
      </c>
      <c r="Q363" s="1">
        <v>0.90900000000000003</v>
      </c>
      <c r="R363" s="16">
        <f t="shared" si="108"/>
        <v>90900</v>
      </c>
      <c r="S363" s="16">
        <f t="shared" si="101"/>
        <v>7.1996096011969365E-2</v>
      </c>
      <c r="T363" s="16">
        <f t="shared" si="109"/>
        <v>9.6688096183407933E-4</v>
      </c>
      <c r="U363" s="16">
        <f t="shared" si="110"/>
        <v>-87.889479430717813</v>
      </c>
      <c r="V363" s="16">
        <f t="shared" si="111"/>
        <v>-11.001100110011</v>
      </c>
      <c r="Z363" s="1">
        <v>0.96499999999999997</v>
      </c>
      <c r="AA363" s="16">
        <f t="shared" si="112"/>
        <v>96500</v>
      </c>
      <c r="AB363" s="16">
        <f t="shared" si="102"/>
        <v>7.1996096011969365E-2</v>
      </c>
      <c r="AC363" s="16">
        <f t="shared" si="113"/>
        <v>9.6688096183407933E-4</v>
      </c>
      <c r="AD363" s="16">
        <f t="shared" si="114"/>
        <v>-93.30401281698866</v>
      </c>
      <c r="AE363" s="16">
        <f t="shared" si="115"/>
        <v>-10.362694300518134</v>
      </c>
      <c r="AI363" s="1">
        <v>1.101</v>
      </c>
      <c r="AJ363" s="16">
        <f t="shared" si="116"/>
        <v>110100</v>
      </c>
      <c r="AK363" s="16">
        <f t="shared" si="103"/>
        <v>7.1996096011969365E-2</v>
      </c>
      <c r="AL363" s="16">
        <f t="shared" si="117"/>
        <v>9.6688096183407933E-4</v>
      </c>
      <c r="AM363" s="16">
        <f t="shared" si="118"/>
        <v>-106.45359389793214</v>
      </c>
      <c r="AN363" s="16">
        <f t="shared" si="119"/>
        <v>-9.0826521344232525</v>
      </c>
    </row>
  </sheetData>
  <mergeCells count="14">
    <mergeCell ref="B20:C20"/>
    <mergeCell ref="B21:C21"/>
    <mergeCell ref="B11:C11"/>
    <mergeCell ref="B14:C14"/>
    <mergeCell ref="B15:C15"/>
    <mergeCell ref="B17:C17"/>
    <mergeCell ref="B18:C18"/>
    <mergeCell ref="Z1:AE1"/>
    <mergeCell ref="AI1:AN1"/>
    <mergeCell ref="B2:C2"/>
    <mergeCell ref="B5:C5"/>
    <mergeCell ref="B8:C8"/>
    <mergeCell ref="H1:M1"/>
    <mergeCell ref="Q1:V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AB787-9D9E-4170-A87F-D684E6B08755}">
  <dimension ref="A1:AY363"/>
  <sheetViews>
    <sheetView topLeftCell="B1" workbookViewId="0">
      <selection activeCell="AR1" sqref="AR1:AW1"/>
    </sheetView>
  </sheetViews>
  <sheetFormatPr defaultRowHeight="15" x14ac:dyDescent="0.25"/>
  <cols>
    <col min="1" max="1" width="9.140625" style="16"/>
    <col min="2" max="2" width="18.28515625" style="16" bestFit="1" customWidth="1"/>
    <col min="3" max="5" width="9.140625" style="16"/>
    <col min="6" max="6" width="13.7109375" style="16" bestFit="1" customWidth="1"/>
    <col min="7" max="9" width="9.140625" style="16"/>
    <col min="10" max="10" width="14.42578125" style="16" bestFit="1" customWidth="1"/>
    <col min="11" max="11" width="9.140625" style="16"/>
    <col min="12" max="12" width="10.85546875" style="16" bestFit="1" customWidth="1"/>
    <col min="13" max="14" width="9.140625" style="16"/>
    <col min="15" max="15" width="12" bestFit="1" customWidth="1"/>
    <col min="17" max="18" width="9.140625" style="16"/>
    <col min="19" max="19" width="14.42578125" style="16" bestFit="1" customWidth="1"/>
    <col min="20" max="20" width="9.140625" style="16"/>
    <col min="21" max="21" width="10.85546875" style="16" bestFit="1" customWidth="1"/>
    <col min="22" max="22" width="9.140625" style="16"/>
    <col min="26" max="27" width="9.140625" style="16"/>
    <col min="28" max="28" width="14.42578125" style="16" bestFit="1" customWidth="1"/>
    <col min="29" max="29" width="9.140625" style="16"/>
    <col min="30" max="30" width="10.85546875" style="16" bestFit="1" customWidth="1"/>
    <col min="31" max="31" width="9.140625" style="16"/>
    <col min="33" max="33" width="12" bestFit="1" customWidth="1"/>
    <col min="35" max="36" width="9.140625" style="16"/>
    <col min="37" max="37" width="14.42578125" style="16" bestFit="1" customWidth="1"/>
    <col min="38" max="38" width="9.140625" style="16"/>
    <col min="39" max="39" width="10.85546875" style="16" bestFit="1" customWidth="1"/>
    <col min="40" max="40" width="9.140625" style="16"/>
    <col min="42" max="42" width="12" bestFit="1" customWidth="1"/>
    <col min="44" max="45" width="9.140625" style="16"/>
    <col min="46" max="46" width="14.42578125" style="16" bestFit="1" customWidth="1"/>
    <col min="47" max="47" width="9.140625" style="16"/>
    <col min="48" max="48" width="10.85546875" style="16" bestFit="1" customWidth="1"/>
    <col min="49" max="49" width="9.140625" style="16"/>
    <col min="51" max="51" width="12" style="16" bestFit="1" customWidth="1"/>
  </cols>
  <sheetData>
    <row r="1" spans="2:51" x14ac:dyDescent="0.25">
      <c r="H1" s="20" t="s">
        <v>78</v>
      </c>
      <c r="I1" s="20"/>
      <c r="J1" s="20"/>
      <c r="K1" s="20"/>
      <c r="L1" s="20"/>
      <c r="M1" s="20"/>
      <c r="Q1" s="20" t="s">
        <v>79</v>
      </c>
      <c r="R1" s="20"/>
      <c r="S1" s="20"/>
      <c r="T1" s="20"/>
      <c r="U1" s="20"/>
      <c r="V1" s="20"/>
      <c r="Z1" s="20" t="s">
        <v>80</v>
      </c>
      <c r="AA1" s="20"/>
      <c r="AB1" s="20"/>
      <c r="AC1" s="20"/>
      <c r="AD1" s="20"/>
      <c r="AE1" s="20"/>
      <c r="AI1" s="20" t="s">
        <v>81</v>
      </c>
      <c r="AJ1" s="20"/>
      <c r="AK1" s="20"/>
      <c r="AL1" s="20"/>
      <c r="AM1" s="20"/>
      <c r="AN1" s="20"/>
      <c r="AR1" s="20" t="s">
        <v>82</v>
      </c>
      <c r="AS1" s="20"/>
      <c r="AT1" s="20"/>
      <c r="AU1" s="20"/>
      <c r="AV1" s="20"/>
      <c r="AW1" s="20"/>
    </row>
    <row r="2" spans="2:51" x14ac:dyDescent="0.25">
      <c r="B2" s="16" t="s">
        <v>65</v>
      </c>
      <c r="F2" s="1" t="s">
        <v>69</v>
      </c>
      <c r="H2" s="16" t="s">
        <v>50</v>
      </c>
      <c r="I2" s="16" t="s">
        <v>50</v>
      </c>
      <c r="J2" s="16" t="s">
        <v>41</v>
      </c>
      <c r="K2" s="16" t="s">
        <v>42</v>
      </c>
      <c r="L2" s="16" t="s">
        <v>76</v>
      </c>
      <c r="M2" s="16" t="s">
        <v>28</v>
      </c>
      <c r="O2" s="16" t="s">
        <v>87</v>
      </c>
      <c r="Q2" s="16" t="s">
        <v>50</v>
      </c>
      <c r="R2" s="16" t="s">
        <v>50</v>
      </c>
      <c r="S2" s="16" t="s">
        <v>41</v>
      </c>
      <c r="T2" s="16" t="s">
        <v>42</v>
      </c>
      <c r="U2" s="16" t="s">
        <v>76</v>
      </c>
      <c r="V2" s="16" t="s">
        <v>28</v>
      </c>
      <c r="X2" s="16" t="s">
        <v>87</v>
      </c>
      <c r="Z2" s="16" t="s">
        <v>50</v>
      </c>
      <c r="AA2" s="16" t="s">
        <v>50</v>
      </c>
      <c r="AB2" s="16" t="s">
        <v>41</v>
      </c>
      <c r="AC2" s="16" t="s">
        <v>42</v>
      </c>
      <c r="AD2" s="16" t="s">
        <v>76</v>
      </c>
      <c r="AE2" s="16" t="s">
        <v>28</v>
      </c>
      <c r="AG2" s="16" t="s">
        <v>87</v>
      </c>
      <c r="AI2" s="16" t="s">
        <v>50</v>
      </c>
      <c r="AJ2" s="16" t="s">
        <v>50</v>
      </c>
      <c r="AK2" s="16" t="s">
        <v>41</v>
      </c>
      <c r="AL2" s="16" t="s">
        <v>42</v>
      </c>
      <c r="AM2" s="16" t="s">
        <v>76</v>
      </c>
      <c r="AN2" s="16" t="s">
        <v>28</v>
      </c>
      <c r="AP2" s="16" t="s">
        <v>87</v>
      </c>
      <c r="AR2" s="16" t="s">
        <v>50</v>
      </c>
      <c r="AS2" s="16" t="s">
        <v>50</v>
      </c>
      <c r="AT2" s="16" t="s">
        <v>41</v>
      </c>
      <c r="AU2" s="16" t="s">
        <v>42</v>
      </c>
      <c r="AV2" s="16" t="s">
        <v>76</v>
      </c>
      <c r="AW2" s="16" t="s">
        <v>28</v>
      </c>
      <c r="AY2" s="16" t="s">
        <v>87</v>
      </c>
    </row>
    <row r="3" spans="2:51" x14ac:dyDescent="0.25">
      <c r="B3" s="16">
        <v>66.34</v>
      </c>
      <c r="C3" s="16" t="s">
        <v>66</v>
      </c>
      <c r="F3" s="16" t="s">
        <v>70</v>
      </c>
      <c r="H3" s="16" t="s">
        <v>71</v>
      </c>
      <c r="I3" s="16" t="s">
        <v>72</v>
      </c>
      <c r="J3" s="16" t="s">
        <v>67</v>
      </c>
      <c r="K3" s="16" t="s">
        <v>74</v>
      </c>
      <c r="L3" s="16" t="s">
        <v>77</v>
      </c>
      <c r="O3" s="16" cm="1">
        <f t="array" ref="O3">SUMPRODUCT(I4:I363,K5:K364 - K4:K363)</f>
        <v>730.42272124403917</v>
      </c>
      <c r="Q3" s="16" t="s">
        <v>71</v>
      </c>
      <c r="R3" s="16" t="s">
        <v>72</v>
      </c>
      <c r="S3" s="16" t="s">
        <v>67</v>
      </c>
      <c r="T3" s="16" t="s">
        <v>74</v>
      </c>
      <c r="U3" s="16" t="s">
        <v>77</v>
      </c>
      <c r="X3" s="16" cm="1">
        <f t="array" ref="X3">SUMPRODUCT(R4:R363,T5:T364 - T4:T363)</f>
        <v>815.23812778714034</v>
      </c>
      <c r="Z3" s="16" t="s">
        <v>71</v>
      </c>
      <c r="AA3" s="16" t="s">
        <v>72</v>
      </c>
      <c r="AB3" s="16" t="s">
        <v>67</v>
      </c>
      <c r="AC3" s="16" t="s">
        <v>74</v>
      </c>
      <c r="AD3" s="16" t="s">
        <v>77</v>
      </c>
      <c r="AG3" s="16" cm="1">
        <f t="array" ref="AG3">SUMPRODUCT(AA4:AA363,AC5:AC364 - AC4:AC363)</f>
        <v>859.76171920074853</v>
      </c>
      <c r="AI3" s="16" t="s">
        <v>71</v>
      </c>
      <c r="AJ3" s="16" t="s">
        <v>72</v>
      </c>
      <c r="AK3" s="16" t="s">
        <v>67</v>
      </c>
      <c r="AL3" s="16" t="s">
        <v>74</v>
      </c>
      <c r="AM3" s="16" t="s">
        <v>77</v>
      </c>
      <c r="AP3" s="16" cm="1">
        <f t="array" ref="AP3">SUMPRODUCT(AJ4:AJ363,AL5:AL364 - AL4:AL363)</f>
        <v>857.23288545058222</v>
      </c>
      <c r="AR3" s="16" t="s">
        <v>71</v>
      </c>
      <c r="AS3" s="16" t="s">
        <v>72</v>
      </c>
      <c r="AT3" s="16" t="s">
        <v>67</v>
      </c>
      <c r="AU3" s="16" t="s">
        <v>74</v>
      </c>
      <c r="AV3" s="16" t="s">
        <v>77</v>
      </c>
      <c r="AY3" s="16" cm="1">
        <f t="array" ref="AY3">SUMPRODUCT(AS4:AS363,AU5:AU364 - AU4:AU363)</f>
        <v>430.4252383690332</v>
      </c>
    </row>
    <row r="4" spans="2:51" x14ac:dyDescent="0.25">
      <c r="B4" s="16">
        <f>B3/1000</f>
        <v>6.634000000000001E-2</v>
      </c>
      <c r="C4" s="16" t="s">
        <v>67</v>
      </c>
      <c r="F4" s="1">
        <v>-180</v>
      </c>
      <c r="H4" s="1">
        <v>1.0880000000000001</v>
      </c>
      <c r="I4" s="16">
        <f>H4*100000</f>
        <v>108800.00000000001</v>
      </c>
      <c r="J4" s="16">
        <f t="shared" ref="J4:J67" si="0" xml:space="preserve"> $B$10*(1-COS(RADIANS(F4))) + $B$13*(1-SQRT(1-($B$10/$B$13)^2*SIN(RADIANS(F4))^2))</f>
        <v>7.1999999999999995E-2</v>
      </c>
      <c r="K4" s="16">
        <f>($B$21+(((PI()*($B$13^2)/4)*J4)))</f>
        <v>9.669288709751603E-4</v>
      </c>
      <c r="L4" s="16">
        <f>SUM(I4:I363)*(K5-K4)</f>
        <v>-16.947010665597958</v>
      </c>
      <c r="M4" s="16">
        <f>K4*1000000/L4</f>
        <v>-57.056013597607731</v>
      </c>
      <c r="O4" t="s">
        <v>88</v>
      </c>
      <c r="Q4" s="1">
        <v>1.107</v>
      </c>
      <c r="R4" s="16">
        <f>Q4*100000</f>
        <v>110700</v>
      </c>
      <c r="S4" s="16">
        <f t="shared" ref="S4:S67" si="1" xml:space="preserve"> $B$10*(1-COS(RADIANS(F4))) + $B$13*(1-SQRT(1-($B$10/$B$13)^2*SIN(RADIANS(F4))^2))</f>
        <v>7.1999999999999995E-2</v>
      </c>
      <c r="T4" s="16">
        <f>($B$21+(((PI()*($B$13^2)/4)*S4)))</f>
        <v>9.669288709751603E-4</v>
      </c>
      <c r="U4" s="16">
        <f>SUM(R4:R363)*(T5-T4)</f>
        <v>-17.842327112291013</v>
      </c>
      <c r="V4" s="16">
        <f>T4*1000000/U4</f>
        <v>-54.192979698767751</v>
      </c>
      <c r="X4" t="s">
        <v>88</v>
      </c>
      <c r="Z4" s="1">
        <v>1.163</v>
      </c>
      <c r="AA4" s="16">
        <f>Z4*100000</f>
        <v>116300</v>
      </c>
      <c r="AB4" s="16">
        <f t="shared" ref="AB4:AB67" si="2" xml:space="preserve"> $B$10*(1-COS(RADIANS(F4))) + $B$13*(1-SQRT(1-($B$10/$B$13)^2*SIN(RADIANS(F4))^2))</f>
        <v>7.1999999999999995E-2</v>
      </c>
      <c r="AC4" s="16">
        <f>($B$21+(((PI()*($B$13^2)/4)*AB4)))</f>
        <v>9.669288709751603E-4</v>
      </c>
      <c r="AD4" s="16">
        <f>SUM(AA4:AA363)*(AC5-AC4)</f>
        <v>-18.986469265016328</v>
      </c>
      <c r="AE4" s="16">
        <f>AC4*1000000/AD4</f>
        <v>-50.927260749674133</v>
      </c>
      <c r="AG4" t="s">
        <v>88</v>
      </c>
      <c r="AI4" s="1">
        <v>1.093</v>
      </c>
      <c r="AJ4" s="16">
        <f>AI4*100000</f>
        <v>109300</v>
      </c>
      <c r="AK4" s="16">
        <f t="shared" ref="AK4:AK67" si="3" xml:space="preserve"> $B$10*(1-COS(RADIANS(F4))) + $B$13*(1-SQRT(1-($B$10/$B$13)^2*SIN(RADIANS(F4))^2))</f>
        <v>7.1999999999999995E-2</v>
      </c>
      <c r="AL4" s="16">
        <f>($B$21+(((PI()*($B$13^2)/4)*AK4)))</f>
        <v>9.669288709751603E-4</v>
      </c>
      <c r="AM4" s="16">
        <f>SUM(AJ4:AJ363)*(AL5-AL4)</f>
        <v>-18.433894813616572</v>
      </c>
      <c r="AN4" s="16">
        <f>AL4*1000000/AM4</f>
        <v>-52.453856374449884</v>
      </c>
      <c r="AP4" t="s">
        <v>88</v>
      </c>
      <c r="AR4" s="1">
        <v>1.159</v>
      </c>
      <c r="AS4" s="16">
        <f>AR4*100000</f>
        <v>115900</v>
      </c>
      <c r="AT4" s="16">
        <f t="shared" ref="AT4:AT67" si="4" xml:space="preserve"> $B$10*(1-COS(RADIANS(F4))) + $B$13*(1-SQRT(1-($B$10/$B$13)^2*SIN(RADIANS(F4))^2))</f>
        <v>7.1999999999999995E-2</v>
      </c>
      <c r="AU4" s="16">
        <f>($B$21+(((PI()*($B$13^2)/4)*AT4)))</f>
        <v>9.669288709751603E-4</v>
      </c>
      <c r="AV4" s="16">
        <f>SUM(AS4:AS363)*(AU5-AU4)</f>
        <v>-10.281627458136697</v>
      </c>
      <c r="AW4" s="16">
        <f>AU4*1000000/AV4</f>
        <v>-94.044340247900152</v>
      </c>
      <c r="AY4" t="s">
        <v>88</v>
      </c>
    </row>
    <row r="5" spans="2:51" x14ac:dyDescent="0.25">
      <c r="B5" s="16" t="s">
        <v>45</v>
      </c>
      <c r="F5" s="1">
        <v>-179</v>
      </c>
      <c r="H5" s="1">
        <v>1.0780000000000001</v>
      </c>
      <c r="I5" s="16">
        <f t="shared" ref="I5:I68" si="5">H5*100000</f>
        <v>107800</v>
      </c>
      <c r="J5" s="16">
        <f t="shared" si="0"/>
        <v>7.1996096011969365E-2</v>
      </c>
      <c r="K5" s="16">
        <f t="shared" ref="K5:K68" si="6">($B$21+(((PI()*($B$13^2)/4)*J5)))</f>
        <v>9.6688096183407933E-4</v>
      </c>
      <c r="L5" s="16">
        <f t="shared" ref="L5:L68" si="7">SUM(I5:I364)*(K6-K5)</f>
        <v>-50.825975917851821</v>
      </c>
      <c r="M5" s="16">
        <f t="shared" ref="M5:M68" si="8">K5*1000000/L5</f>
        <v>-19.023362451452265</v>
      </c>
      <c r="O5" s="16">
        <f>O3/$B$18</f>
        <v>826669.41605420376</v>
      </c>
      <c r="Q5" s="1">
        <v>1.095</v>
      </c>
      <c r="R5" s="16">
        <f t="shared" ref="R5:R68" si="9">Q5*100000</f>
        <v>109500</v>
      </c>
      <c r="S5" s="16">
        <f t="shared" si="1"/>
        <v>7.1996096011969365E-2</v>
      </c>
      <c r="T5" s="16">
        <f t="shared" ref="T5:T68" si="10">($B$21+(((PI()*($B$13^2)/4)*S5)))</f>
        <v>9.6688096183407933E-4</v>
      </c>
      <c r="U5" s="16">
        <f t="shared" ref="U5:U68" si="11">SUM(R5:R364)*(T6-T5)</f>
        <v>-53.511682901135984</v>
      </c>
      <c r="V5" s="16">
        <f t="shared" ref="V5:V68" si="12">T5*1000000/U5</f>
        <v>-18.068595667611749</v>
      </c>
      <c r="X5" s="16">
        <f>X3/$B$18</f>
        <v>922660.82015506236</v>
      </c>
      <c r="Z5" s="1">
        <v>1.1519999999999999</v>
      </c>
      <c r="AA5" s="16">
        <f t="shared" ref="AA5:AA68" si="13">Z5*100000</f>
        <v>115199.99999999999</v>
      </c>
      <c r="AB5" s="16">
        <f t="shared" si="2"/>
        <v>7.1996096011969365E-2</v>
      </c>
      <c r="AC5" s="16">
        <f t="shared" ref="AC5:AC68" si="14">($B$21+(((PI()*($B$13^2)/4)*AB5)))</f>
        <v>9.6688096183407933E-4</v>
      </c>
      <c r="AD5" s="16">
        <f t="shared" ref="AD5:AD68" si="15">SUM(AA5:AA364)*(AC6-AC5)</f>
        <v>-56.943343744991211</v>
      </c>
      <c r="AE5" s="16">
        <f t="shared" ref="AE5:AE68" si="16">AC5*1000000/AD5</f>
        <v>-16.979701194999233</v>
      </c>
      <c r="AG5" s="16">
        <f>AG3/$B$18</f>
        <v>973051.21772078401</v>
      </c>
      <c r="AI5" s="1">
        <v>1.099</v>
      </c>
      <c r="AJ5" s="16">
        <f t="shared" ref="AJ5:AJ68" si="17">AI5*100000</f>
        <v>109900</v>
      </c>
      <c r="AK5" s="16">
        <f t="shared" si="3"/>
        <v>7.1996096011969365E-2</v>
      </c>
      <c r="AL5" s="16">
        <f t="shared" ref="AL5:AL68" si="18">($B$21+(((PI()*($B$13^2)/4)*AK5)))</f>
        <v>9.6688096183407933E-4</v>
      </c>
      <c r="AM5" s="16">
        <f t="shared" ref="AM5:AM68" si="19">SUM(AJ5:AJ364)*(AL6-AL5)</f>
        <v>-55.286607529185716</v>
      </c>
      <c r="AN5" s="16">
        <f t="shared" ref="AN5:AN68" si="20">AL5*1000000/AM5</f>
        <v>-17.488520367679719</v>
      </c>
      <c r="AP5" s="16">
        <f>AP3/$B$18</f>
        <v>970189.16338054161</v>
      </c>
      <c r="AR5" s="1">
        <v>1.157</v>
      </c>
      <c r="AS5" s="16">
        <f t="shared" ref="AS5:AS68" si="21">AR5*100000</f>
        <v>115700</v>
      </c>
      <c r="AT5" s="16">
        <f t="shared" si="4"/>
        <v>7.1996096011969365E-2</v>
      </c>
      <c r="AU5" s="16">
        <f t="shared" ref="AU5:AU68" si="22">($B$21+(((PI()*($B$13^2)/4)*AT5)))</f>
        <v>9.6688096183407933E-4</v>
      </c>
      <c r="AV5" s="16">
        <f t="shared" ref="AV5:AV68" si="23">SUM(AS5:AS364)*(AU6-AU5)</f>
        <v>-30.828577054404935</v>
      </c>
      <c r="AW5" s="16">
        <f t="shared" ref="AW5:AW68" si="24">AU5*1000000/AV5</f>
        <v>-31.36313947049096</v>
      </c>
      <c r="AY5" s="16">
        <f>AY3/$B$18</f>
        <v>487141.71959423268</v>
      </c>
    </row>
    <row r="6" spans="2:51" x14ac:dyDescent="0.25">
      <c r="B6" s="16">
        <v>72</v>
      </c>
      <c r="C6" s="16" t="s">
        <v>66</v>
      </c>
      <c r="F6" s="1">
        <v>-178</v>
      </c>
      <c r="H6" s="1">
        <v>1.087</v>
      </c>
      <c r="I6" s="16">
        <f t="shared" si="5"/>
        <v>108700</v>
      </c>
      <c r="J6" s="16">
        <f t="shared" si="0"/>
        <v>7.1984383913887492E-2</v>
      </c>
      <c r="K6" s="16">
        <f t="shared" si="6"/>
        <v>9.6673723276653192E-4</v>
      </c>
      <c r="L6" s="16">
        <f t="shared" si="7"/>
        <v>-84.686069168752368</v>
      </c>
      <c r="M6" s="16">
        <f t="shared" si="8"/>
        <v>-11.415540268377937</v>
      </c>
      <c r="O6" t="s">
        <v>89</v>
      </c>
      <c r="Q6" s="1">
        <v>1.085</v>
      </c>
      <c r="R6" s="16">
        <f t="shared" si="9"/>
        <v>108500</v>
      </c>
      <c r="S6" s="16">
        <f t="shared" si="1"/>
        <v>7.1984383913887492E-2</v>
      </c>
      <c r="T6" s="16">
        <f t="shared" si="10"/>
        <v>9.6673723276653192E-4</v>
      </c>
      <c r="U6" s="16">
        <f t="shared" si="11"/>
        <v>-89.16194238615914</v>
      </c>
      <c r="V6" s="16">
        <f t="shared" si="12"/>
        <v>-10.842487353848869</v>
      </c>
      <c r="X6" t="s">
        <v>89</v>
      </c>
      <c r="Z6" s="1">
        <v>1.1479999999999999</v>
      </c>
      <c r="AA6" s="16">
        <f t="shared" si="13"/>
        <v>114799.99999999999</v>
      </c>
      <c r="AB6" s="16">
        <f t="shared" si="2"/>
        <v>7.1984383913887492E-2</v>
      </c>
      <c r="AC6" s="16">
        <f t="shared" si="14"/>
        <v>9.6673723276653192E-4</v>
      </c>
      <c r="AD6" s="16">
        <f t="shared" si="15"/>
        <v>-94.880142195310327</v>
      </c>
      <c r="AE6" s="16">
        <f t="shared" si="16"/>
        <v>-10.189036508572128</v>
      </c>
      <c r="AG6" t="s">
        <v>89</v>
      </c>
      <c r="AI6" s="1">
        <v>1.109</v>
      </c>
      <c r="AJ6" s="16">
        <f t="shared" si="17"/>
        <v>110900</v>
      </c>
      <c r="AK6" s="16">
        <f t="shared" si="3"/>
        <v>7.1984383913887492E-2</v>
      </c>
      <c r="AL6" s="16">
        <f t="shared" si="18"/>
        <v>9.6673723276653192E-4</v>
      </c>
      <c r="AM6" s="16">
        <f t="shared" si="19"/>
        <v>-92.120121789065919</v>
      </c>
      <c r="AN6" s="16">
        <f t="shared" si="20"/>
        <v>-10.494311275229746</v>
      </c>
      <c r="AP6" t="s">
        <v>89</v>
      </c>
      <c r="AR6" s="1">
        <v>1.159</v>
      </c>
      <c r="AS6" s="16">
        <f t="shared" si="21"/>
        <v>115900</v>
      </c>
      <c r="AT6" s="16">
        <f t="shared" si="4"/>
        <v>7.1984383913887492E-2</v>
      </c>
      <c r="AU6" s="16">
        <f t="shared" si="22"/>
        <v>9.6673723276653192E-4</v>
      </c>
      <c r="AV6" s="16">
        <f t="shared" si="23"/>
        <v>-51.354417965779525</v>
      </c>
      <c r="AW6" s="16">
        <f t="shared" si="24"/>
        <v>-18.824811400077124</v>
      </c>
      <c r="AY6" t="s">
        <v>89</v>
      </c>
    </row>
    <row r="7" spans="2:51" x14ac:dyDescent="0.25">
      <c r="B7" s="16">
        <f>B6/1000</f>
        <v>7.1999999999999995E-2</v>
      </c>
      <c r="C7" s="16" t="s">
        <v>67</v>
      </c>
      <c r="F7" s="1">
        <v>-177</v>
      </c>
      <c r="H7" s="1">
        <v>1.0960000000000001</v>
      </c>
      <c r="I7" s="16">
        <f t="shared" si="5"/>
        <v>109600.00000000001</v>
      </c>
      <c r="J7" s="16">
        <f t="shared" si="0"/>
        <v>7.1964863304936191E-2</v>
      </c>
      <c r="K7" s="16">
        <f t="shared" si="6"/>
        <v>9.6649767885373893E-4</v>
      </c>
      <c r="L7" s="16">
        <f t="shared" si="7"/>
        <v>-118.5280813061345</v>
      </c>
      <c r="M7" s="16">
        <f t="shared" si="8"/>
        <v>-8.1541662381040929</v>
      </c>
      <c r="O7" s="16">
        <f>O5/100000</f>
        <v>8.2666941605420377</v>
      </c>
      <c r="Q7" s="1">
        <v>1.0760000000000001</v>
      </c>
      <c r="R7" s="16">
        <f t="shared" si="9"/>
        <v>107600</v>
      </c>
      <c r="S7" s="16">
        <f t="shared" si="1"/>
        <v>7.1964863304936191E-2</v>
      </c>
      <c r="T7" s="16">
        <f t="shared" si="10"/>
        <v>9.6649767885373893E-4</v>
      </c>
      <c r="U7" s="16">
        <f t="shared" si="11"/>
        <v>-124.79458446638978</v>
      </c>
      <c r="V7" s="16">
        <f t="shared" si="12"/>
        <v>-7.7447084982605174</v>
      </c>
      <c r="X7" s="16">
        <f>X5/100000</f>
        <v>9.2266082015506239</v>
      </c>
      <c r="Z7" s="1">
        <v>1.127</v>
      </c>
      <c r="AA7" s="16">
        <f t="shared" si="13"/>
        <v>112700</v>
      </c>
      <c r="AB7" s="16">
        <f t="shared" si="2"/>
        <v>7.1964863304936191E-2</v>
      </c>
      <c r="AC7" s="16">
        <f t="shared" si="14"/>
        <v>9.6649767885373893E-4</v>
      </c>
      <c r="AD7" s="16">
        <f t="shared" si="15"/>
        <v>-132.79822412118287</v>
      </c>
      <c r="AE7" s="16">
        <f t="shared" si="16"/>
        <v>-7.2779412921348792</v>
      </c>
      <c r="AG7" s="16">
        <f>AG5/100000</f>
        <v>9.7305121772078405</v>
      </c>
      <c r="AI7" s="1">
        <v>1.121</v>
      </c>
      <c r="AJ7" s="16">
        <f t="shared" si="17"/>
        <v>112100</v>
      </c>
      <c r="AK7" s="16">
        <f t="shared" si="3"/>
        <v>7.1964863304936191E-2</v>
      </c>
      <c r="AL7" s="16">
        <f t="shared" si="18"/>
        <v>9.6649767885373893E-4</v>
      </c>
      <c r="AM7" s="16">
        <f t="shared" si="19"/>
        <v>-128.93537185948026</v>
      </c>
      <c r="AN7" s="16">
        <f t="shared" si="20"/>
        <v>-7.4959855074298218</v>
      </c>
      <c r="AP7" s="16">
        <f>AP5/100000</f>
        <v>9.7018916338054169</v>
      </c>
      <c r="AR7" s="1">
        <v>1.1559999999999999</v>
      </c>
      <c r="AS7" s="16">
        <f t="shared" si="21"/>
        <v>115599.99999999999</v>
      </c>
      <c r="AT7" s="16">
        <f t="shared" si="4"/>
        <v>7.1964863304936191E-2</v>
      </c>
      <c r="AU7" s="16">
        <f t="shared" si="22"/>
        <v>9.6649767885373893E-4</v>
      </c>
      <c r="AV7" s="16">
        <f t="shared" si="23"/>
        <v>-71.859764325538151</v>
      </c>
      <c r="AW7" s="16">
        <f t="shared" si="24"/>
        <v>-13.449775238272755</v>
      </c>
      <c r="AY7" s="16">
        <f>AY5/100000</f>
        <v>4.8714171959423265</v>
      </c>
    </row>
    <row r="8" spans="2:51" x14ac:dyDescent="0.25">
      <c r="B8" s="16" t="s">
        <v>73</v>
      </c>
      <c r="F8" s="1">
        <v>-176</v>
      </c>
      <c r="H8" s="1">
        <v>1.0960000000000001</v>
      </c>
      <c r="I8" s="16">
        <f t="shared" si="5"/>
        <v>109600.00000000001</v>
      </c>
      <c r="J8" s="16">
        <f t="shared" si="0"/>
        <v>7.1937533520925245E-2</v>
      </c>
      <c r="K8" s="16">
        <f t="shared" si="6"/>
        <v>9.6616229194486012E-4</v>
      </c>
      <c r="L8" s="16">
        <f t="shared" si="7"/>
        <v>-152.35286782466591</v>
      </c>
      <c r="M8" s="16">
        <f t="shared" si="8"/>
        <v>-6.3416088304734792</v>
      </c>
      <c r="Q8" s="1">
        <v>1.069</v>
      </c>
      <c r="R8" s="16">
        <f t="shared" si="9"/>
        <v>106900</v>
      </c>
      <c r="S8" s="16">
        <f t="shared" si="1"/>
        <v>7.1937533520925245E-2</v>
      </c>
      <c r="T8" s="16">
        <f t="shared" si="10"/>
        <v>9.6616229194486012E-4</v>
      </c>
      <c r="U8" s="16">
        <f t="shared" si="11"/>
        <v>-160.41102684117391</v>
      </c>
      <c r="V8" s="16">
        <f t="shared" si="12"/>
        <v>-6.0230416260689879</v>
      </c>
      <c r="Z8" s="1">
        <v>1.115</v>
      </c>
      <c r="AA8" s="16">
        <f t="shared" si="13"/>
        <v>111500</v>
      </c>
      <c r="AB8" s="16">
        <f t="shared" si="2"/>
        <v>7.1937533520925245E-2</v>
      </c>
      <c r="AC8" s="16">
        <f t="shared" si="14"/>
        <v>9.6616229194486012E-4</v>
      </c>
      <c r="AD8" s="16">
        <f t="shared" si="15"/>
        <v>-170.69968620536719</v>
      </c>
      <c r="AE8" s="16">
        <f t="shared" si="16"/>
        <v>-5.6600121149752987</v>
      </c>
      <c r="AI8" s="1">
        <v>1.1000000000000001</v>
      </c>
      <c r="AJ8" s="16">
        <f t="shared" si="17"/>
        <v>110000.00000000001</v>
      </c>
      <c r="AK8" s="16">
        <f t="shared" si="3"/>
        <v>7.1937533520925245E-2</v>
      </c>
      <c r="AL8" s="16">
        <f t="shared" si="18"/>
        <v>9.6616229194486012E-4</v>
      </c>
      <c r="AM8" s="16">
        <f t="shared" si="19"/>
        <v>-165.73319627723109</v>
      </c>
      <c r="AN8" s="16">
        <f t="shared" si="20"/>
        <v>-5.8296244424605623</v>
      </c>
      <c r="AR8" s="1">
        <v>1.1599999999999999</v>
      </c>
      <c r="AS8" s="16">
        <f t="shared" si="21"/>
        <v>115999.99999999999</v>
      </c>
      <c r="AT8" s="16">
        <f t="shared" si="4"/>
        <v>7.1937533520925245E-2</v>
      </c>
      <c r="AU8" s="16">
        <f t="shared" si="22"/>
        <v>9.6616229194486012E-4</v>
      </c>
      <c r="AV8" s="16">
        <f t="shared" si="23"/>
        <v>-92.345448400087037</v>
      </c>
      <c r="AW8" s="16">
        <f t="shared" si="24"/>
        <v>-10.462478754328616</v>
      </c>
    </row>
    <row r="9" spans="2:51" x14ac:dyDescent="0.25">
      <c r="B9" s="16">
        <f>B6/2</f>
        <v>36</v>
      </c>
      <c r="C9" s="16" t="s">
        <v>66</v>
      </c>
      <c r="F9" s="1">
        <v>-175</v>
      </c>
      <c r="H9" s="1">
        <v>1.0980000000000001</v>
      </c>
      <c r="I9" s="16">
        <f t="shared" si="5"/>
        <v>109800.00000000001</v>
      </c>
      <c r="J9" s="16">
        <f t="shared" si="0"/>
        <v>7.1902393640053311E-2</v>
      </c>
      <c r="K9" s="16">
        <f t="shared" si="6"/>
        <v>9.6573106072769105E-4</v>
      </c>
      <c r="L9" s="16">
        <f t="shared" si="7"/>
        <v>-186.16172219173706</v>
      </c>
      <c r="M9" s="16">
        <f t="shared" si="8"/>
        <v>-5.1875919998904907</v>
      </c>
      <c r="Q9" s="1">
        <v>1.0589999999999999</v>
      </c>
      <c r="R9" s="16">
        <f t="shared" si="9"/>
        <v>105900</v>
      </c>
      <c r="S9" s="16">
        <f t="shared" si="1"/>
        <v>7.1902393640053311E-2</v>
      </c>
      <c r="T9" s="16">
        <f t="shared" si="10"/>
        <v>9.6573106072769105E-4</v>
      </c>
      <c r="U9" s="16">
        <f t="shared" si="11"/>
        <v>-196.01255804227773</v>
      </c>
      <c r="V9" s="16">
        <f t="shared" si="12"/>
        <v>-4.926883615892578</v>
      </c>
      <c r="Z9" s="1">
        <v>1.111</v>
      </c>
      <c r="AA9" s="16">
        <f t="shared" si="13"/>
        <v>111100</v>
      </c>
      <c r="AB9" s="16">
        <f t="shared" si="2"/>
        <v>7.1902393640053311E-2</v>
      </c>
      <c r="AC9" s="16">
        <f t="shared" si="14"/>
        <v>9.6573106072769105E-4</v>
      </c>
      <c r="AD9" s="16">
        <f t="shared" si="15"/>
        <v>-208.58586593543299</v>
      </c>
      <c r="AE9" s="16">
        <f t="shared" si="16"/>
        <v>-4.6298969318785472</v>
      </c>
      <c r="AI9" s="1">
        <v>1.0980000000000001</v>
      </c>
      <c r="AJ9" s="16">
        <f t="shared" si="17"/>
        <v>109800.00000000001</v>
      </c>
      <c r="AK9" s="16">
        <f t="shared" si="3"/>
        <v>7.1902393640053311E-2</v>
      </c>
      <c r="AL9" s="16">
        <f t="shared" si="18"/>
        <v>9.6573106072769105E-4</v>
      </c>
      <c r="AM9" s="16">
        <f t="shared" si="19"/>
        <v>-202.51616219170529</v>
      </c>
      <c r="AN9" s="16">
        <f t="shared" si="20"/>
        <v>-4.7686616726101763</v>
      </c>
      <c r="AR9" s="1">
        <v>1.1599999999999999</v>
      </c>
      <c r="AS9" s="16">
        <f t="shared" si="21"/>
        <v>115999.99999999999</v>
      </c>
      <c r="AT9" s="16">
        <f t="shared" si="4"/>
        <v>7.1902393640053311E-2</v>
      </c>
      <c r="AU9" s="16">
        <f t="shared" si="22"/>
        <v>9.6573106072769105E-4</v>
      </c>
      <c r="AV9" s="16">
        <f t="shared" si="23"/>
        <v>-112.81183899539124</v>
      </c>
      <c r="AW9" s="16">
        <f t="shared" si="24"/>
        <v>-8.5605470961885892</v>
      </c>
    </row>
    <row r="10" spans="2:51" x14ac:dyDescent="0.25">
      <c r="B10" s="16">
        <f>B9/1000</f>
        <v>3.5999999999999997E-2</v>
      </c>
      <c r="C10" s="16" t="s">
        <v>67</v>
      </c>
      <c r="F10" s="1">
        <v>-174</v>
      </c>
      <c r="H10" s="1">
        <v>1.1040000000000001</v>
      </c>
      <c r="I10" s="16">
        <f t="shared" si="5"/>
        <v>110400.00000000001</v>
      </c>
      <c r="J10" s="16">
        <f t="shared" si="0"/>
        <v>7.1859442490975478E-2</v>
      </c>
      <c r="K10" s="16">
        <f t="shared" si="6"/>
        <v>9.6520397082766694E-4</v>
      </c>
      <c r="L10" s="16">
        <f t="shared" si="7"/>
        <v>-219.95555138266812</v>
      </c>
      <c r="M10" s="16">
        <f t="shared" si="8"/>
        <v>-4.3881773601997036</v>
      </c>
      <c r="Q10" s="1">
        <v>1.0569999999999999</v>
      </c>
      <c r="R10" s="16">
        <f t="shared" si="9"/>
        <v>105700</v>
      </c>
      <c r="S10" s="16">
        <f t="shared" si="1"/>
        <v>7.1859442490975478E-2</v>
      </c>
      <c r="T10" s="16">
        <f t="shared" si="10"/>
        <v>9.6520397082766694E-4</v>
      </c>
      <c r="U10" s="16">
        <f t="shared" si="11"/>
        <v>-231.60065281067048</v>
      </c>
      <c r="V10" s="16">
        <f t="shared" si="12"/>
        <v>-4.1675356226940536</v>
      </c>
      <c r="Z10" s="1">
        <v>1.1020000000000001</v>
      </c>
      <c r="AA10" s="16">
        <f t="shared" si="13"/>
        <v>110200.00000000001</v>
      </c>
      <c r="AB10" s="16">
        <f t="shared" si="2"/>
        <v>7.1859442490975478E-2</v>
      </c>
      <c r="AC10" s="16">
        <f t="shared" si="14"/>
        <v>9.6520397082766694E-4</v>
      </c>
      <c r="AD10" s="16">
        <f t="shared" si="15"/>
        <v>-246.4577663802649</v>
      </c>
      <c r="AE10" s="16">
        <f t="shared" si="16"/>
        <v>-3.9163057630670615</v>
      </c>
      <c r="AI10" s="1">
        <v>1.101</v>
      </c>
      <c r="AJ10" s="16">
        <f t="shared" si="17"/>
        <v>110100</v>
      </c>
      <c r="AK10" s="16">
        <f t="shared" si="3"/>
        <v>7.1859442490975478E-2</v>
      </c>
      <c r="AL10" s="16">
        <f t="shared" si="18"/>
        <v>9.6520397082766694E-4</v>
      </c>
      <c r="AM10" s="16">
        <f t="shared" si="19"/>
        <v>-239.28481250114945</v>
      </c>
      <c r="AN10" s="16">
        <f t="shared" si="20"/>
        <v>-4.0337034379189038</v>
      </c>
      <c r="AR10" s="1">
        <v>1.1579999999999999</v>
      </c>
      <c r="AS10" s="16">
        <f t="shared" si="21"/>
        <v>115799.99999999999</v>
      </c>
      <c r="AT10" s="16">
        <f t="shared" si="4"/>
        <v>7.1859442490975478E-2</v>
      </c>
      <c r="AU10" s="16">
        <f t="shared" si="22"/>
        <v>9.6520397082766694E-4</v>
      </c>
      <c r="AV10" s="16">
        <f t="shared" si="23"/>
        <v>-133.25969310096889</v>
      </c>
      <c r="AW10" s="16">
        <f t="shared" si="24"/>
        <v>-7.2430301193650974</v>
      </c>
    </row>
    <row r="11" spans="2:51" x14ac:dyDescent="0.25">
      <c r="B11" s="16" t="s">
        <v>68</v>
      </c>
      <c r="F11" s="1">
        <v>-173</v>
      </c>
      <c r="H11" s="1">
        <v>1.1060000000000001</v>
      </c>
      <c r="I11" s="16">
        <f t="shared" si="5"/>
        <v>110600.00000000001</v>
      </c>
      <c r="J11" s="16">
        <f t="shared" si="0"/>
        <v>7.180867866317911E-2</v>
      </c>
      <c r="K11" s="16">
        <f t="shared" si="6"/>
        <v>9.6458100493519369E-4</v>
      </c>
      <c r="L11" s="16">
        <f t="shared" si="7"/>
        <v>-253.73498564364905</v>
      </c>
      <c r="M11" s="16">
        <f t="shared" si="8"/>
        <v>-3.8015293889738655</v>
      </c>
      <c r="Q11" s="1">
        <v>1.052</v>
      </c>
      <c r="R11" s="16">
        <f t="shared" si="9"/>
        <v>105200</v>
      </c>
      <c r="S11" s="16">
        <f t="shared" si="1"/>
        <v>7.180867866317911E-2</v>
      </c>
      <c r="T11" s="16">
        <f t="shared" si="10"/>
        <v>9.6458100493519369E-4</v>
      </c>
      <c r="U11" s="16">
        <f t="shared" si="11"/>
        <v>-267.1760511722394</v>
      </c>
      <c r="V11" s="16">
        <f t="shared" si="12"/>
        <v>-3.6102824362553396</v>
      </c>
      <c r="Z11" s="1">
        <v>1.0940000000000001</v>
      </c>
      <c r="AA11" s="16">
        <f t="shared" si="13"/>
        <v>109400.00000000001</v>
      </c>
      <c r="AB11" s="16">
        <f t="shared" si="2"/>
        <v>7.180867866317911E-2</v>
      </c>
      <c r="AC11" s="16">
        <f t="shared" si="14"/>
        <v>9.6458100493519369E-4</v>
      </c>
      <c r="AD11" s="16">
        <f t="shared" si="15"/>
        <v>-284.31695550787811</v>
      </c>
      <c r="AE11" s="16">
        <f t="shared" si="16"/>
        <v>-3.3926256814763418</v>
      </c>
      <c r="AI11" s="1">
        <v>1.0960000000000001</v>
      </c>
      <c r="AJ11" s="16">
        <f t="shared" si="17"/>
        <v>109600.00000000001</v>
      </c>
      <c r="AK11" s="16">
        <f t="shared" si="3"/>
        <v>7.180867866317911E-2</v>
      </c>
      <c r="AL11" s="16">
        <f t="shared" si="18"/>
        <v>9.6458100493519369E-4</v>
      </c>
      <c r="AM11" s="16">
        <f t="shared" si="19"/>
        <v>-276.03990685468858</v>
      </c>
      <c r="AN11" s="16">
        <f t="shared" si="20"/>
        <v>-3.4943534647798704</v>
      </c>
      <c r="AR11" s="1">
        <v>1.1499999999999999</v>
      </c>
      <c r="AS11" s="16">
        <f t="shared" si="21"/>
        <v>114999.99999999999</v>
      </c>
      <c r="AT11" s="16">
        <f t="shared" si="4"/>
        <v>7.180867866317911E-2</v>
      </c>
      <c r="AU11" s="16">
        <f t="shared" si="22"/>
        <v>9.6458100493519369E-4</v>
      </c>
      <c r="AV11" s="16">
        <f t="shared" si="23"/>
        <v>-153.68974267658285</v>
      </c>
      <c r="AW11" s="16">
        <f t="shared" si="24"/>
        <v>-6.2761573292826096</v>
      </c>
    </row>
    <row r="12" spans="2:51" x14ac:dyDescent="0.25">
      <c r="B12" s="16">
        <v>125</v>
      </c>
      <c r="C12" s="16" t="s">
        <v>66</v>
      </c>
      <c r="F12" s="1">
        <v>-172</v>
      </c>
      <c r="H12" s="1">
        <v>1.101</v>
      </c>
      <c r="I12" s="16">
        <f t="shared" si="5"/>
        <v>110100</v>
      </c>
      <c r="J12" s="16">
        <f t="shared" si="0"/>
        <v>7.175010051967054E-2</v>
      </c>
      <c r="K12" s="16">
        <f t="shared" si="6"/>
        <v>9.6386214296133646E-4</v>
      </c>
      <c r="L12" s="16">
        <f t="shared" si="7"/>
        <v>-287.50108737375854</v>
      </c>
      <c r="M12" s="16">
        <f t="shared" si="8"/>
        <v>-3.3525512956001164</v>
      </c>
      <c r="Q12" s="1">
        <v>1.0489999999999999</v>
      </c>
      <c r="R12" s="16">
        <f t="shared" si="9"/>
        <v>104900</v>
      </c>
      <c r="S12" s="16">
        <f t="shared" si="1"/>
        <v>7.175010051967054E-2</v>
      </c>
      <c r="T12" s="16">
        <f t="shared" si="10"/>
        <v>9.6386214296133646E-4</v>
      </c>
      <c r="U12" s="16">
        <f t="shared" si="11"/>
        <v>-302.74001302142921</v>
      </c>
      <c r="V12" s="16">
        <f t="shared" si="12"/>
        <v>-3.1837950105825961</v>
      </c>
      <c r="Z12" s="1">
        <v>1.093</v>
      </c>
      <c r="AA12" s="16">
        <f t="shared" si="13"/>
        <v>109300</v>
      </c>
      <c r="AB12" s="16">
        <f t="shared" si="2"/>
        <v>7.175010051967054E-2</v>
      </c>
      <c r="AC12" s="16">
        <f t="shared" si="14"/>
        <v>9.6386214296133646E-4</v>
      </c>
      <c r="AD12" s="16">
        <f t="shared" si="15"/>
        <v>-322.16463028371004</v>
      </c>
      <c r="AE12" s="16">
        <f t="shared" si="16"/>
        <v>-2.9918310464824271</v>
      </c>
      <c r="AI12" s="1">
        <v>1.077</v>
      </c>
      <c r="AJ12" s="16">
        <f t="shared" si="17"/>
        <v>107700</v>
      </c>
      <c r="AK12" s="16">
        <f t="shared" si="3"/>
        <v>7.175010051967054E-2</v>
      </c>
      <c r="AL12" s="16">
        <f t="shared" si="18"/>
        <v>9.6386214296133646E-4</v>
      </c>
      <c r="AM12" s="16">
        <f t="shared" si="19"/>
        <v>-312.78300041566808</v>
      </c>
      <c r="AN12" s="16">
        <f t="shared" si="20"/>
        <v>-3.0815681852288228</v>
      </c>
      <c r="AR12" s="1">
        <v>1.1339999999999999</v>
      </c>
      <c r="AS12" s="16">
        <f t="shared" si="21"/>
        <v>113399.99999999999</v>
      </c>
      <c r="AT12" s="16">
        <f t="shared" si="4"/>
        <v>7.175010051967054E-2</v>
      </c>
      <c r="AU12" s="16">
        <f t="shared" si="22"/>
        <v>9.6386214296133646E-4</v>
      </c>
      <c r="AV12" s="16">
        <f t="shared" si="23"/>
        <v>-174.10308170449602</v>
      </c>
      <c r="AW12" s="16">
        <f t="shared" si="24"/>
        <v>-5.5361578527213728</v>
      </c>
    </row>
    <row r="13" spans="2:51" x14ac:dyDescent="0.25">
      <c r="B13" s="16">
        <f>B12/1000</f>
        <v>0.125</v>
      </c>
      <c r="C13" s="16" t="s">
        <v>67</v>
      </c>
      <c r="F13" s="1">
        <v>-171</v>
      </c>
      <c r="H13" s="1">
        <v>1.0960000000000001</v>
      </c>
      <c r="I13" s="16">
        <f t="shared" si="5"/>
        <v>109600.00000000001</v>
      </c>
      <c r="J13" s="16">
        <f t="shared" si="0"/>
        <v>7.1683706211975604E-2</v>
      </c>
      <c r="K13" s="16">
        <f t="shared" si="6"/>
        <v>9.6304736222190446E-4</v>
      </c>
      <c r="L13" s="16">
        <f t="shared" si="7"/>
        <v>-321.25526950470845</v>
      </c>
      <c r="M13" s="16">
        <f t="shared" si="8"/>
        <v>-2.9977636279917568</v>
      </c>
      <c r="Q13" s="1">
        <v>1.052</v>
      </c>
      <c r="R13" s="16">
        <f t="shared" si="9"/>
        <v>105200</v>
      </c>
      <c r="S13" s="16">
        <f t="shared" si="1"/>
        <v>7.1683706211975604E-2</v>
      </c>
      <c r="T13" s="16">
        <f t="shared" si="10"/>
        <v>9.6304736222190446E-4</v>
      </c>
      <c r="U13" s="16">
        <f t="shared" si="11"/>
        <v>-338.293378013883</v>
      </c>
      <c r="V13" s="16">
        <f t="shared" si="12"/>
        <v>-2.846781594945623</v>
      </c>
      <c r="Z13" s="1">
        <v>1.0980000000000001</v>
      </c>
      <c r="AA13" s="16">
        <f t="shared" si="13"/>
        <v>109800.00000000001</v>
      </c>
      <c r="AB13" s="16">
        <f t="shared" si="2"/>
        <v>7.1683706211975604E-2</v>
      </c>
      <c r="AC13" s="16">
        <f t="shared" si="14"/>
        <v>9.6304736222190446E-4</v>
      </c>
      <c r="AD13" s="16">
        <f t="shared" si="15"/>
        <v>-360.00131783812321</v>
      </c>
      <c r="AE13" s="16">
        <f t="shared" si="16"/>
        <v>-2.6751217690123696</v>
      </c>
      <c r="AI13" s="1">
        <v>1.069</v>
      </c>
      <c r="AJ13" s="16">
        <f t="shared" si="17"/>
        <v>106900</v>
      </c>
      <c r="AK13" s="16">
        <f t="shared" si="3"/>
        <v>7.1683706211975604E-2</v>
      </c>
      <c r="AL13" s="16">
        <f t="shared" si="18"/>
        <v>9.6304736222190446E-4</v>
      </c>
      <c r="AM13" s="16">
        <f t="shared" si="19"/>
        <v>-349.51641905878068</v>
      </c>
      <c r="AN13" s="16">
        <f t="shared" si="20"/>
        <v>-2.7553708773262002</v>
      </c>
      <c r="AR13" s="1">
        <v>1.1279999999999999</v>
      </c>
      <c r="AS13" s="16">
        <f t="shared" si="21"/>
        <v>112799.99999999999</v>
      </c>
      <c r="AT13" s="16">
        <f t="shared" si="4"/>
        <v>7.1683706211975604E-2</v>
      </c>
      <c r="AU13" s="16">
        <f t="shared" si="22"/>
        <v>9.6304736222190446E-4</v>
      </c>
      <c r="AV13" s="16">
        <f t="shared" si="23"/>
        <v>-194.50117001721867</v>
      </c>
      <c r="AW13" s="16">
        <f t="shared" si="24"/>
        <v>-4.9513705348746662</v>
      </c>
    </row>
    <row r="14" spans="2:51" x14ac:dyDescent="0.25">
      <c r="B14" s="16" t="s">
        <v>75</v>
      </c>
      <c r="F14" s="1">
        <v>-170</v>
      </c>
      <c r="H14" s="1">
        <v>1.0840000000000001</v>
      </c>
      <c r="I14" s="16">
        <f t="shared" si="5"/>
        <v>108400.00000000001</v>
      </c>
      <c r="J14" s="16">
        <f t="shared" si="0"/>
        <v>7.1609493697457047E-2</v>
      </c>
      <c r="K14" s="16">
        <f t="shared" si="6"/>
        <v>9.6213663764996716E-4</v>
      </c>
      <c r="L14" s="16">
        <f t="shared" si="7"/>
        <v>-354.99842293208445</v>
      </c>
      <c r="M14" s="16">
        <f t="shared" si="8"/>
        <v>-2.7102560898813786</v>
      </c>
      <c r="Q14" s="1">
        <v>1.0509999999999999</v>
      </c>
      <c r="R14" s="16">
        <f t="shared" si="9"/>
        <v>105100</v>
      </c>
      <c r="S14" s="16">
        <f t="shared" si="1"/>
        <v>7.1609493697457047E-2</v>
      </c>
      <c r="T14" s="16">
        <f t="shared" si="10"/>
        <v>9.6213663764996716E-4</v>
      </c>
      <c r="U14" s="16">
        <f t="shared" si="11"/>
        <v>-373.83641593169403</v>
      </c>
      <c r="V14" s="16">
        <f t="shared" si="12"/>
        <v>-2.5736835595646337</v>
      </c>
      <c r="Z14" s="1">
        <v>1.093</v>
      </c>
      <c r="AA14" s="16">
        <f t="shared" si="13"/>
        <v>109300</v>
      </c>
      <c r="AB14" s="16">
        <f t="shared" si="2"/>
        <v>7.1609493697457047E-2</v>
      </c>
      <c r="AC14" s="16">
        <f t="shared" si="14"/>
        <v>9.6213663764996716E-4</v>
      </c>
      <c r="AD14" s="16">
        <f t="shared" si="15"/>
        <v>-397.82728109661383</v>
      </c>
      <c r="AE14" s="16">
        <f t="shared" si="16"/>
        <v>-2.4184782778039517</v>
      </c>
      <c r="AI14" s="1">
        <v>1.0680000000000001</v>
      </c>
      <c r="AJ14" s="16">
        <f t="shared" si="17"/>
        <v>106800</v>
      </c>
      <c r="AK14" s="16">
        <f t="shared" si="3"/>
        <v>7.1609493697457047E-2</v>
      </c>
      <c r="AL14" s="16">
        <f t="shared" si="18"/>
        <v>9.6213663764996716E-4</v>
      </c>
      <c r="AM14" s="16">
        <f t="shared" si="19"/>
        <v>-386.24041592873823</v>
      </c>
      <c r="AN14" s="16">
        <f t="shared" si="20"/>
        <v>-2.4910304514260941</v>
      </c>
      <c r="AR14" s="1">
        <v>1.137</v>
      </c>
      <c r="AS14" s="16">
        <f t="shared" si="21"/>
        <v>113700</v>
      </c>
      <c r="AT14" s="16">
        <f t="shared" si="4"/>
        <v>7.1609493697457047E-2</v>
      </c>
      <c r="AU14" s="16">
        <f t="shared" si="22"/>
        <v>9.6213663764996716E-4</v>
      </c>
      <c r="AV14" s="16">
        <f t="shared" si="23"/>
        <v>-214.88391008960539</v>
      </c>
      <c r="AW14" s="16">
        <f t="shared" si="24"/>
        <v>-4.4774717532306703</v>
      </c>
    </row>
    <row r="15" spans="2:51" x14ac:dyDescent="0.25">
      <c r="B15" s="16">
        <v>11.6</v>
      </c>
      <c r="F15" s="1">
        <v>-169</v>
      </c>
      <c r="H15" s="1">
        <v>1.079</v>
      </c>
      <c r="I15" s="16">
        <f t="shared" si="5"/>
        <v>107900</v>
      </c>
      <c r="J15" s="16">
        <f t="shared" si="0"/>
        <v>7.1527460758952444E-2</v>
      </c>
      <c r="K15" s="16">
        <f t="shared" si="6"/>
        <v>9.6112994203684829E-4</v>
      </c>
      <c r="L15" s="16">
        <f t="shared" si="7"/>
        <v>-388.73211456701387</v>
      </c>
      <c r="M15" s="16">
        <f t="shared" si="8"/>
        <v>-2.4724737319616494</v>
      </c>
      <c r="Q15" s="1">
        <v>1.046</v>
      </c>
      <c r="R15" s="16">
        <f t="shared" si="9"/>
        <v>104600</v>
      </c>
      <c r="S15" s="16">
        <f t="shared" si="1"/>
        <v>7.1527460758952444E-2</v>
      </c>
      <c r="T15" s="16">
        <f t="shared" si="10"/>
        <v>9.6112994203684829E-4</v>
      </c>
      <c r="U15" s="16">
        <f t="shared" si="11"/>
        <v>-409.37016794713742</v>
      </c>
      <c r="V15" s="16">
        <f t="shared" si="12"/>
        <v>-2.347826044229389</v>
      </c>
      <c r="Z15" s="1">
        <v>1.0900000000000001</v>
      </c>
      <c r="AA15" s="16">
        <f t="shared" si="13"/>
        <v>109000.00000000001</v>
      </c>
      <c r="AB15" s="16">
        <f t="shared" si="2"/>
        <v>7.1527460758952444E-2</v>
      </c>
      <c r="AC15" s="16">
        <f t="shared" si="14"/>
        <v>9.6112994203684829E-4</v>
      </c>
      <c r="AD15" s="16">
        <f t="shared" si="15"/>
        <v>-435.64420949947453</v>
      </c>
      <c r="AE15" s="16">
        <f t="shared" si="16"/>
        <v>-2.2062268270273147</v>
      </c>
      <c r="AI15" s="1">
        <v>1.0669999999999999</v>
      </c>
      <c r="AJ15" s="16">
        <f t="shared" si="17"/>
        <v>106700</v>
      </c>
      <c r="AK15" s="16">
        <f t="shared" si="3"/>
        <v>7.1527460758952444E-2</v>
      </c>
      <c r="AL15" s="16">
        <f t="shared" si="18"/>
        <v>9.6112994203684829E-4</v>
      </c>
      <c r="AM15" s="16">
        <f t="shared" si="19"/>
        <v>-422.95515886573355</v>
      </c>
      <c r="AN15" s="16">
        <f t="shared" si="20"/>
        <v>-2.2724156967711973</v>
      </c>
      <c r="AR15" s="1">
        <v>1.141</v>
      </c>
      <c r="AS15" s="16">
        <f t="shared" si="21"/>
        <v>114100</v>
      </c>
      <c r="AT15" s="16">
        <f t="shared" si="4"/>
        <v>7.1527460758952444E-2</v>
      </c>
      <c r="AU15" s="16">
        <f t="shared" si="22"/>
        <v>9.6112994203684829E-4</v>
      </c>
      <c r="AV15" s="16">
        <f t="shared" si="23"/>
        <v>-235.25021084467488</v>
      </c>
      <c r="AW15" s="16">
        <f t="shared" si="24"/>
        <v>-4.0855646359927773</v>
      </c>
    </row>
    <row r="16" spans="2:51" x14ac:dyDescent="0.25">
      <c r="F16" s="1">
        <v>-168</v>
      </c>
      <c r="H16" s="1">
        <v>1.075</v>
      </c>
      <c r="I16" s="16">
        <f t="shared" si="5"/>
        <v>107500</v>
      </c>
      <c r="J16" s="16">
        <f t="shared" si="0"/>
        <v>7.1437605026736406E-2</v>
      </c>
      <c r="K16" s="16">
        <f t="shared" si="6"/>
        <v>9.6002724630164186E-4</v>
      </c>
      <c r="L16" s="16">
        <f t="shared" si="7"/>
        <v>-422.45639620769799</v>
      </c>
      <c r="M16" s="16">
        <f t="shared" si="8"/>
        <v>-2.2724883678400993</v>
      </c>
      <c r="Q16" s="1">
        <v>1.0489999999999999</v>
      </c>
      <c r="R16" s="16">
        <f t="shared" si="9"/>
        <v>104900</v>
      </c>
      <c r="S16" s="16">
        <f t="shared" si="1"/>
        <v>7.1437605026736406E-2</v>
      </c>
      <c r="T16" s="16">
        <f t="shared" si="10"/>
        <v>9.6002724630164186E-4</v>
      </c>
      <c r="U16" s="16">
        <f t="shared" si="11"/>
        <v>-444.89571741026754</v>
      </c>
      <c r="V16" s="16">
        <f t="shared" si="12"/>
        <v>-2.1578702800061746</v>
      </c>
      <c r="Z16" s="1">
        <v>1.0900000000000001</v>
      </c>
      <c r="AA16" s="16">
        <f t="shared" si="13"/>
        <v>109000.00000000001</v>
      </c>
      <c r="AB16" s="16">
        <f t="shared" si="2"/>
        <v>7.1437605026736406E-2</v>
      </c>
      <c r="AC16" s="16">
        <f t="shared" si="14"/>
        <v>9.6002724630164186E-4</v>
      </c>
      <c r="AD16" s="16">
        <f t="shared" si="15"/>
        <v>-473.45261949594669</v>
      </c>
      <c r="AE16" s="16">
        <f t="shared" si="16"/>
        <v>-2.0277155659709276</v>
      </c>
      <c r="AI16" s="1">
        <v>1.0589999999999999</v>
      </c>
      <c r="AJ16" s="16">
        <f t="shared" si="17"/>
        <v>105900</v>
      </c>
      <c r="AK16" s="16">
        <f t="shared" si="3"/>
        <v>7.1437605026736406E-2</v>
      </c>
      <c r="AL16" s="16">
        <f t="shared" si="18"/>
        <v>9.6002724630164186E-4</v>
      </c>
      <c r="AM16" s="16">
        <f t="shared" si="19"/>
        <v>-459.66127097139918</v>
      </c>
      <c r="AN16" s="16">
        <f t="shared" si="20"/>
        <v>-2.0885536957960857</v>
      </c>
      <c r="AR16" s="1">
        <v>1.1479999999999999</v>
      </c>
      <c r="AS16" s="16">
        <f t="shared" si="21"/>
        <v>114799.99999999999</v>
      </c>
      <c r="AT16" s="16">
        <f t="shared" si="4"/>
        <v>7.1437605026736406E-2</v>
      </c>
      <c r="AU16" s="16">
        <f t="shared" si="22"/>
        <v>9.6002724630164186E-4</v>
      </c>
      <c r="AV16" s="16">
        <f t="shared" si="23"/>
        <v>-255.60073817547536</v>
      </c>
      <c r="AW16" s="16">
        <f t="shared" si="24"/>
        <v>-3.7559642947610059</v>
      </c>
    </row>
    <row r="17" spans="2:49" x14ac:dyDescent="0.25">
      <c r="B17" s="16" t="s">
        <v>39</v>
      </c>
      <c r="F17" s="1">
        <v>-167</v>
      </c>
      <c r="H17" s="1">
        <v>1.0669999999999999</v>
      </c>
      <c r="I17" s="16">
        <f t="shared" si="5"/>
        <v>106700</v>
      </c>
      <c r="J17" s="16">
        <f t="shared" si="0"/>
        <v>7.1339924002810501E-2</v>
      </c>
      <c r="K17" s="16">
        <f t="shared" si="6"/>
        <v>9.5882851978929527E-4</v>
      </c>
      <c r="L17" s="16">
        <f t="shared" si="7"/>
        <v>-456.17171199173509</v>
      </c>
      <c r="M17" s="16">
        <f t="shared" si="8"/>
        <v>-2.101902626979788</v>
      </c>
      <c r="Q17" s="1">
        <v>1.054</v>
      </c>
      <c r="R17" s="16">
        <f t="shared" si="9"/>
        <v>105400</v>
      </c>
      <c r="S17" s="16">
        <f t="shared" si="1"/>
        <v>7.1339924002810501E-2</v>
      </c>
      <c r="T17" s="16">
        <f t="shared" si="10"/>
        <v>9.5882851978929527E-4</v>
      </c>
      <c r="U17" s="16">
        <f t="shared" si="11"/>
        <v>-480.41262576522962</v>
      </c>
      <c r="V17" s="16">
        <f t="shared" si="12"/>
        <v>-1.9958437151022344</v>
      </c>
      <c r="Z17" s="1">
        <v>1.083</v>
      </c>
      <c r="AA17" s="16">
        <f t="shared" si="13"/>
        <v>108300</v>
      </c>
      <c r="AB17" s="16">
        <f t="shared" si="2"/>
        <v>7.1339924002810501E-2</v>
      </c>
      <c r="AC17" s="16">
        <f t="shared" si="14"/>
        <v>9.5882851978929527E-4</v>
      </c>
      <c r="AD17" s="16">
        <f t="shared" si="15"/>
        <v>-511.25269161353333</v>
      </c>
      <c r="AE17" s="16">
        <f t="shared" si="16"/>
        <v>-1.8754493336029101</v>
      </c>
      <c r="AI17" s="1">
        <v>1.0349999999999999</v>
      </c>
      <c r="AJ17" s="16">
        <f t="shared" si="17"/>
        <v>103499.99999999999</v>
      </c>
      <c r="AK17" s="16">
        <f t="shared" si="3"/>
        <v>7.1339924002810501E-2</v>
      </c>
      <c r="AL17" s="16">
        <f t="shared" si="18"/>
        <v>9.5882851978929527E-4</v>
      </c>
      <c r="AM17" s="16">
        <f t="shared" si="19"/>
        <v>-496.36015580619772</v>
      </c>
      <c r="AN17" s="16">
        <f t="shared" si="20"/>
        <v>-1.9317193545318871</v>
      </c>
      <c r="AR17" s="1">
        <v>1.1419999999999999</v>
      </c>
      <c r="AS17" s="16">
        <f t="shared" si="21"/>
        <v>114199.99999999999</v>
      </c>
      <c r="AT17" s="16">
        <f t="shared" si="4"/>
        <v>7.1339924002810501E-2</v>
      </c>
      <c r="AU17" s="16">
        <f t="shared" si="22"/>
        <v>9.5882851978929527E-4</v>
      </c>
      <c r="AV17" s="16">
        <f t="shared" si="23"/>
        <v>-275.9352437620297</v>
      </c>
      <c r="AW17" s="16">
        <f t="shared" si="24"/>
        <v>-3.4748316551263092</v>
      </c>
    </row>
    <row r="18" spans="2:49" x14ac:dyDescent="0.25">
      <c r="B18" s="16">
        <f>(PI()/4)*(B13^2)*B7</f>
        <v>8.8357293382212922E-4</v>
      </c>
      <c r="F18" s="1">
        <v>-166</v>
      </c>
      <c r="H18" s="1">
        <v>1.056</v>
      </c>
      <c r="I18" s="16">
        <f t="shared" si="5"/>
        <v>105600</v>
      </c>
      <c r="J18" s="16">
        <f t="shared" si="0"/>
        <v>7.123441508752501E-2</v>
      </c>
      <c r="K18" s="16">
        <f t="shared" si="6"/>
        <v>9.575337305973065E-4</v>
      </c>
      <c r="L18" s="16">
        <f t="shared" si="7"/>
        <v>-489.87903746144491</v>
      </c>
      <c r="M18" s="16">
        <f t="shared" si="8"/>
        <v>-1.9546329958498532</v>
      </c>
      <c r="Q18" s="1">
        <v>1.056</v>
      </c>
      <c r="R18" s="16">
        <f t="shared" si="9"/>
        <v>105600</v>
      </c>
      <c r="S18" s="16">
        <f t="shared" si="1"/>
        <v>7.123441508752501E-2</v>
      </c>
      <c r="T18" s="16">
        <f t="shared" si="10"/>
        <v>9.575337305973065E-4</v>
      </c>
      <c r="U18" s="16">
        <f t="shared" si="11"/>
        <v>-515.92084924417634</v>
      </c>
      <c r="V18" s="16">
        <f t="shared" si="12"/>
        <v>-1.8559702171371688</v>
      </c>
      <c r="Z18" s="1">
        <v>1.085</v>
      </c>
      <c r="AA18" s="16">
        <f t="shared" si="13"/>
        <v>108500</v>
      </c>
      <c r="AB18" s="16">
        <f t="shared" si="2"/>
        <v>7.123441508752501E-2</v>
      </c>
      <c r="AC18" s="16">
        <f t="shared" si="14"/>
        <v>9.575337305973065E-4</v>
      </c>
      <c r="AD18" s="16">
        <f t="shared" si="15"/>
        <v>-549.04574118967685</v>
      </c>
      <c r="AE18" s="16">
        <f t="shared" si="16"/>
        <v>-1.7439962807516083</v>
      </c>
      <c r="AI18" s="1">
        <v>1.0269999999999999</v>
      </c>
      <c r="AJ18" s="16">
        <f t="shared" si="17"/>
        <v>102699.99999999999</v>
      </c>
      <c r="AK18" s="16">
        <f t="shared" si="3"/>
        <v>7.123441508752501E-2</v>
      </c>
      <c r="AL18" s="16">
        <f t="shared" si="18"/>
        <v>9.575337305973065E-4</v>
      </c>
      <c r="AM18" s="16">
        <f t="shared" si="19"/>
        <v>-533.05460109358</v>
      </c>
      <c r="AN18" s="16">
        <f t="shared" si="20"/>
        <v>-1.7963145400731799</v>
      </c>
      <c r="AR18" s="1">
        <v>1.1379999999999999</v>
      </c>
      <c r="AS18" s="16">
        <f t="shared" si="21"/>
        <v>113799.99999999999</v>
      </c>
      <c r="AT18" s="16">
        <f t="shared" si="4"/>
        <v>7.123441508752501E-2</v>
      </c>
      <c r="AU18" s="16">
        <f t="shared" si="22"/>
        <v>9.575337305973065E-4</v>
      </c>
      <c r="AV18" s="16">
        <f t="shared" si="23"/>
        <v>-296.2555130488937</v>
      </c>
      <c r="AW18" s="16">
        <f t="shared" si="24"/>
        <v>-3.2321212211138706</v>
      </c>
    </row>
    <row r="19" spans="2:49" x14ac:dyDescent="0.25">
      <c r="F19" s="1">
        <v>-165</v>
      </c>
      <c r="H19" s="1">
        <v>1.052</v>
      </c>
      <c r="I19" s="16">
        <f t="shared" si="5"/>
        <v>105200</v>
      </c>
      <c r="J19" s="16">
        <f t="shared" si="0"/>
        <v>7.11210756085357E-2</v>
      </c>
      <c r="K19" s="16">
        <f t="shared" si="6"/>
        <v>9.5614284593107789E-4</v>
      </c>
      <c r="L19" s="16">
        <f t="shared" si="7"/>
        <v>-523.57921773669307</v>
      </c>
      <c r="M19" s="16">
        <f t="shared" si="8"/>
        <v>-1.8261665351505991</v>
      </c>
      <c r="Q19" s="1">
        <v>1.0580000000000001</v>
      </c>
      <c r="R19" s="16">
        <f t="shared" si="9"/>
        <v>105800</v>
      </c>
      <c r="S19" s="16">
        <f t="shared" si="1"/>
        <v>7.11210756085357E-2</v>
      </c>
      <c r="T19" s="16">
        <f t="shared" si="10"/>
        <v>9.5614284593107789E-4</v>
      </c>
      <c r="U19" s="16">
        <f t="shared" si="11"/>
        <v>-551.42086783481159</v>
      </c>
      <c r="V19" s="16">
        <f t="shared" si="12"/>
        <v>-1.7339620273810681</v>
      </c>
      <c r="Z19" s="1">
        <v>1.081</v>
      </c>
      <c r="AA19" s="16">
        <f t="shared" si="13"/>
        <v>108100</v>
      </c>
      <c r="AB19" s="16">
        <f t="shared" si="2"/>
        <v>7.11210756085357E-2</v>
      </c>
      <c r="AC19" s="16">
        <f t="shared" si="14"/>
        <v>9.5614284593107789E-4</v>
      </c>
      <c r="AD19" s="16">
        <f t="shared" si="15"/>
        <v>-586.83082155300485</v>
      </c>
      <c r="AE19" s="16">
        <f t="shared" si="16"/>
        <v>-1.6293330391214214</v>
      </c>
      <c r="AI19" s="1">
        <v>1.016</v>
      </c>
      <c r="AJ19" s="16">
        <f t="shared" si="17"/>
        <v>101600</v>
      </c>
      <c r="AK19" s="16">
        <f t="shared" si="3"/>
        <v>7.11210756085357E-2</v>
      </c>
      <c r="AL19" s="16">
        <f t="shared" si="18"/>
        <v>9.5614284593107789E-4</v>
      </c>
      <c r="AM19" s="16">
        <f t="shared" si="19"/>
        <v>-569.7431039741449</v>
      </c>
      <c r="AN19" s="16">
        <f t="shared" si="20"/>
        <v>-1.6781999453116117</v>
      </c>
      <c r="AR19" s="1">
        <v>1.145</v>
      </c>
      <c r="AS19" s="16">
        <f t="shared" si="21"/>
        <v>114500</v>
      </c>
      <c r="AT19" s="16">
        <f t="shared" si="4"/>
        <v>7.11210756085357E-2</v>
      </c>
      <c r="AU19" s="16">
        <f t="shared" si="22"/>
        <v>9.5614284593107789E-4</v>
      </c>
      <c r="AV19" s="16">
        <f t="shared" si="23"/>
        <v>-316.56151852529877</v>
      </c>
      <c r="AW19" s="16">
        <f t="shared" si="24"/>
        <v>-3.0204013753322498</v>
      </c>
    </row>
    <row r="20" spans="2:49" x14ac:dyDescent="0.25">
      <c r="B20" s="16" t="s">
        <v>40</v>
      </c>
      <c r="F20" s="1">
        <v>-164</v>
      </c>
      <c r="H20" s="1">
        <v>1.046</v>
      </c>
      <c r="I20" s="16">
        <f t="shared" si="5"/>
        <v>104600</v>
      </c>
      <c r="J20" s="16">
        <f t="shared" si="0"/>
        <v>7.099990285209884E-2</v>
      </c>
      <c r="K20" s="16">
        <f t="shared" si="6"/>
        <v>9.5465583248796355E-4</v>
      </c>
      <c r="L20" s="16">
        <f t="shared" si="7"/>
        <v>-557.27148480400933</v>
      </c>
      <c r="M20" s="16">
        <f t="shared" si="8"/>
        <v>-1.7130893263338478</v>
      </c>
      <c r="Q20" s="1">
        <v>1.056</v>
      </c>
      <c r="R20" s="16">
        <f t="shared" si="9"/>
        <v>105600</v>
      </c>
      <c r="S20" s="16">
        <f t="shared" si="1"/>
        <v>7.099990285209884E-2</v>
      </c>
      <c r="T20" s="16">
        <f t="shared" si="10"/>
        <v>9.5465583248796355E-4</v>
      </c>
      <c r="U20" s="16">
        <f t="shared" si="11"/>
        <v>-586.91264862800608</v>
      </c>
      <c r="V20" s="16">
        <f t="shared" si="12"/>
        <v>-1.6265722586139704</v>
      </c>
      <c r="Z20" s="1">
        <v>1.0780000000000001</v>
      </c>
      <c r="AA20" s="16">
        <f t="shared" si="13"/>
        <v>107800</v>
      </c>
      <c r="AB20" s="16">
        <f t="shared" si="2"/>
        <v>7.099990285209884E-2</v>
      </c>
      <c r="AC20" s="16">
        <f t="shared" si="14"/>
        <v>9.5465583248796355E-4</v>
      </c>
      <c r="AD20" s="16">
        <f t="shared" si="15"/>
        <v>-624.60885167839831</v>
      </c>
      <c r="AE20" s="16">
        <f t="shared" si="16"/>
        <v>-1.5284058654031074</v>
      </c>
      <c r="AI20" s="1">
        <v>1.016</v>
      </c>
      <c r="AJ20" s="16">
        <f t="shared" si="17"/>
        <v>101600</v>
      </c>
      <c r="AK20" s="16">
        <f t="shared" si="3"/>
        <v>7.099990285209884E-2</v>
      </c>
      <c r="AL20" s="16">
        <f t="shared" si="18"/>
        <v>9.5465583248796355E-4</v>
      </c>
      <c r="AM20" s="16">
        <f t="shared" si="19"/>
        <v>-606.42639634175498</v>
      </c>
      <c r="AN20" s="16">
        <f t="shared" si="20"/>
        <v>-1.5742319896476964</v>
      </c>
      <c r="AR20" s="1">
        <v>1.145</v>
      </c>
      <c r="AS20" s="16">
        <f t="shared" si="21"/>
        <v>114500</v>
      </c>
      <c r="AT20" s="16">
        <f t="shared" si="4"/>
        <v>7.099990285209884E-2</v>
      </c>
      <c r="AU20" s="16">
        <f t="shared" si="22"/>
        <v>9.5465583248796355E-4</v>
      </c>
      <c r="AV20" s="16">
        <f t="shared" si="23"/>
        <v>-336.85164295376978</v>
      </c>
      <c r="AW20" s="16">
        <f t="shared" si="24"/>
        <v>-2.8340542563985132</v>
      </c>
    </row>
    <row r="21" spans="2:49" x14ac:dyDescent="0.25">
      <c r="B21" s="16">
        <f>B18/(B15-1)</f>
        <v>8.3355937153031058E-5</v>
      </c>
      <c r="F21" s="1">
        <v>-163</v>
      </c>
      <c r="H21" s="1">
        <v>1.0409999999999999</v>
      </c>
      <c r="I21" s="16">
        <f t="shared" si="5"/>
        <v>104099.99999999999</v>
      </c>
      <c r="J21" s="16">
        <f t="shared" si="0"/>
        <v>7.0870894096707396E-2</v>
      </c>
      <c r="K21" s="16">
        <f t="shared" si="6"/>
        <v>9.5307265687004741E-4</v>
      </c>
      <c r="L21" s="16">
        <f t="shared" si="7"/>
        <v>-590.95615754635548</v>
      </c>
      <c r="M21" s="16">
        <f t="shared" si="8"/>
        <v>-1.6127637299308231</v>
      </c>
      <c r="Q21" s="1">
        <v>1.0529999999999999</v>
      </c>
      <c r="R21" s="16">
        <f t="shared" si="9"/>
        <v>105300</v>
      </c>
      <c r="S21" s="16">
        <f t="shared" si="1"/>
        <v>7.0870894096707396E-2</v>
      </c>
      <c r="T21" s="16">
        <f t="shared" si="10"/>
        <v>9.5307265687004741E-4</v>
      </c>
      <c r="U21" s="16">
        <f t="shared" si="11"/>
        <v>-622.39666674640944</v>
      </c>
      <c r="V21" s="16">
        <f t="shared" si="12"/>
        <v>-1.5312946032507742</v>
      </c>
      <c r="Z21" s="1">
        <v>1.0740000000000001</v>
      </c>
      <c r="AA21" s="16">
        <f t="shared" si="13"/>
        <v>107400</v>
      </c>
      <c r="AB21" s="16">
        <f t="shared" si="2"/>
        <v>7.0870894096707396E-2</v>
      </c>
      <c r="AC21" s="16">
        <f t="shared" si="14"/>
        <v>9.5307265687004741E-4</v>
      </c>
      <c r="AD21" s="16">
        <f t="shared" si="15"/>
        <v>-662.37963162054643</v>
      </c>
      <c r="AE21" s="16">
        <f t="shared" si="16"/>
        <v>-1.4388616608549771</v>
      </c>
      <c r="AI21" s="1">
        <v>1.0349999999999999</v>
      </c>
      <c r="AJ21" s="16">
        <f t="shared" si="17"/>
        <v>103499.99999999999</v>
      </c>
      <c r="AK21" s="16">
        <f t="shared" si="3"/>
        <v>7.0870894096707396E-2</v>
      </c>
      <c r="AL21" s="16">
        <f t="shared" si="18"/>
        <v>9.5307265687004741E-4</v>
      </c>
      <c r="AM21" s="16">
        <f t="shared" si="19"/>
        <v>-643.10280544630177</v>
      </c>
      <c r="AN21" s="16">
        <f t="shared" si="20"/>
        <v>-1.4819911354742608</v>
      </c>
      <c r="AR21" s="1">
        <v>1.139</v>
      </c>
      <c r="AS21" s="16">
        <f t="shared" si="21"/>
        <v>113900</v>
      </c>
      <c r="AT21" s="16">
        <f t="shared" si="4"/>
        <v>7.0870894096707396E-2</v>
      </c>
      <c r="AU21" s="16">
        <f t="shared" si="22"/>
        <v>9.5307265687004741E-4</v>
      </c>
      <c r="AV21" s="16">
        <f t="shared" si="23"/>
        <v>-357.12677484768307</v>
      </c>
      <c r="AW21" s="16">
        <f t="shared" si="24"/>
        <v>-2.6687236129986029</v>
      </c>
    </row>
    <row r="22" spans="2:49" x14ac:dyDescent="0.25">
      <c r="F22" s="1">
        <v>-162</v>
      </c>
      <c r="H22" s="1">
        <v>1.0349999999999999</v>
      </c>
      <c r="I22" s="16">
        <f t="shared" si="5"/>
        <v>103499.99999999999</v>
      </c>
      <c r="J22" s="16">
        <f t="shared" si="0"/>
        <v>7.0734046649070029E-2</v>
      </c>
      <c r="K22" s="16">
        <f t="shared" si="6"/>
        <v>9.5139328602567225E-4</v>
      </c>
      <c r="L22" s="16">
        <f t="shared" si="7"/>
        <v>-624.63293392988282</v>
      </c>
      <c r="M22" s="16">
        <f t="shared" si="8"/>
        <v>-1.5231237969473916</v>
      </c>
      <c r="Q22" s="1">
        <v>1.0569999999999999</v>
      </c>
      <c r="R22" s="16">
        <f t="shared" si="9"/>
        <v>105700</v>
      </c>
      <c r="S22" s="16">
        <f t="shared" si="1"/>
        <v>7.0734046649070029E-2</v>
      </c>
      <c r="T22" s="16">
        <f t="shared" si="10"/>
        <v>9.5139328602567225E-4</v>
      </c>
      <c r="U22" s="16">
        <f t="shared" si="11"/>
        <v>-657.87284445633156</v>
      </c>
      <c r="V22" s="16">
        <f t="shared" si="12"/>
        <v>-1.4461659179927195</v>
      </c>
      <c r="Z22" s="1">
        <v>1.0649999999999999</v>
      </c>
      <c r="AA22" s="16">
        <f t="shared" si="13"/>
        <v>106500</v>
      </c>
      <c r="AB22" s="16">
        <f t="shared" si="2"/>
        <v>7.0734046649070029E-2</v>
      </c>
      <c r="AC22" s="16">
        <f t="shared" si="14"/>
        <v>9.5139328602567225E-4</v>
      </c>
      <c r="AD22" s="16">
        <f t="shared" si="15"/>
        <v>-700.14309284711078</v>
      </c>
      <c r="AE22" s="16">
        <f t="shared" si="16"/>
        <v>-1.3588554907495554</v>
      </c>
      <c r="AI22" s="1">
        <v>1.0309999999999999</v>
      </c>
      <c r="AJ22" s="16">
        <f t="shared" si="17"/>
        <v>103099.99999999999</v>
      </c>
      <c r="AK22" s="16">
        <f t="shared" si="3"/>
        <v>7.0734046649070029E-2</v>
      </c>
      <c r="AL22" s="16">
        <f t="shared" si="18"/>
        <v>9.5139328602567225E-4</v>
      </c>
      <c r="AM22" s="16">
        <f t="shared" si="19"/>
        <v>-679.76863496598423</v>
      </c>
      <c r="AN22" s="16">
        <f t="shared" si="20"/>
        <v>-1.3995839717925205</v>
      </c>
      <c r="AR22" s="1">
        <v>1.1359999999999999</v>
      </c>
      <c r="AS22" s="16">
        <f t="shared" si="21"/>
        <v>113599.99999999999</v>
      </c>
      <c r="AT22" s="16">
        <f t="shared" si="4"/>
        <v>7.0734046649070029E-2</v>
      </c>
      <c r="AU22" s="16">
        <f t="shared" si="22"/>
        <v>9.5139328602567225E-4</v>
      </c>
      <c r="AV22" s="16">
        <f t="shared" si="23"/>
        <v>-377.38779466165494</v>
      </c>
      <c r="AW22" s="16">
        <f t="shared" si="24"/>
        <v>-2.5209964378382694</v>
      </c>
    </row>
    <row r="23" spans="2:49" x14ac:dyDescent="0.25">
      <c r="F23" s="1">
        <v>-161</v>
      </c>
      <c r="H23" s="1">
        <v>1.0249999999999999</v>
      </c>
      <c r="I23" s="16">
        <f t="shared" si="5"/>
        <v>102499.99999999999</v>
      </c>
      <c r="J23" s="16">
        <f t="shared" si="0"/>
        <v>7.0589357882434339E-2</v>
      </c>
      <c r="K23" s="16">
        <f t="shared" si="6"/>
        <v>9.4961768771973602E-4</v>
      </c>
      <c r="L23" s="16">
        <f t="shared" si="7"/>
        <v>-658.30167273173788</v>
      </c>
      <c r="M23" s="16">
        <f t="shared" si="8"/>
        <v>-1.442526621236023</v>
      </c>
      <c r="Q23" s="1">
        <v>1.0529999999999999</v>
      </c>
      <c r="R23" s="16">
        <f t="shared" si="9"/>
        <v>105300</v>
      </c>
      <c r="S23" s="16">
        <f t="shared" si="1"/>
        <v>7.0589357882434339E-2</v>
      </c>
      <c r="T23" s="16">
        <f t="shared" si="10"/>
        <v>9.4961768771973602E-4</v>
      </c>
      <c r="U23" s="16">
        <f t="shared" si="11"/>
        <v>-693.33946056992443</v>
      </c>
      <c r="V23" s="16">
        <f t="shared" si="12"/>
        <v>-1.3696287918462786</v>
      </c>
      <c r="Z23" s="1">
        <v>1.0680000000000001</v>
      </c>
      <c r="AA23" s="16">
        <f t="shared" si="13"/>
        <v>106800</v>
      </c>
      <c r="AB23" s="16">
        <f t="shared" si="2"/>
        <v>7.0589357882434339E-2</v>
      </c>
      <c r="AC23" s="16">
        <f t="shared" si="14"/>
        <v>9.4961768771973602E-4</v>
      </c>
      <c r="AD23" s="16">
        <f t="shared" si="15"/>
        <v>-737.899757746104</v>
      </c>
      <c r="AE23" s="16">
        <f t="shared" si="16"/>
        <v>-1.2869196361038511</v>
      </c>
      <c r="AI23" s="1">
        <v>1.022</v>
      </c>
      <c r="AJ23" s="16">
        <f t="shared" si="17"/>
        <v>102200</v>
      </c>
      <c r="AK23" s="16">
        <f t="shared" si="3"/>
        <v>7.0589357882434339E-2</v>
      </c>
      <c r="AL23" s="16">
        <f t="shared" si="18"/>
        <v>9.4961768771973602E-4</v>
      </c>
      <c r="AM23" s="16">
        <f t="shared" si="19"/>
        <v>-716.42712813277637</v>
      </c>
      <c r="AN23" s="16">
        <f t="shared" si="20"/>
        <v>-1.3254909682087612</v>
      </c>
      <c r="AR23" s="1">
        <v>1.135</v>
      </c>
      <c r="AS23" s="16">
        <f t="shared" si="21"/>
        <v>113500</v>
      </c>
      <c r="AT23" s="16">
        <f t="shared" si="4"/>
        <v>7.0589357882434339E-2</v>
      </c>
      <c r="AU23" s="16">
        <f t="shared" si="22"/>
        <v>9.4961768771973602E-4</v>
      </c>
      <c r="AV23" s="16">
        <f t="shared" si="23"/>
        <v>-397.63402355863002</v>
      </c>
      <c r="AW23" s="16">
        <f t="shared" si="24"/>
        <v>-2.3881701048142769</v>
      </c>
    </row>
    <row r="24" spans="2:49" x14ac:dyDescent="0.25">
      <c r="F24" s="1">
        <v>-160</v>
      </c>
      <c r="H24" s="1">
        <v>1.0169999999999999</v>
      </c>
      <c r="I24" s="16">
        <f t="shared" si="5"/>
        <v>101699.99999999999</v>
      </c>
      <c r="J24" s="16">
        <f t="shared" si="0"/>
        <v>7.0436825277254367E-2</v>
      </c>
      <c r="K24" s="16">
        <f t="shared" si="6"/>
        <v>9.4774583103275829E-4</v>
      </c>
      <c r="L24" s="16">
        <f t="shared" si="7"/>
        <v>-691.96267675541196</v>
      </c>
      <c r="M24" s="16">
        <f t="shared" si="8"/>
        <v>-1.3696487727874345</v>
      </c>
      <c r="Q24" s="1">
        <v>1.056</v>
      </c>
      <c r="R24" s="16">
        <f t="shared" si="9"/>
        <v>105600</v>
      </c>
      <c r="S24" s="16">
        <f t="shared" si="1"/>
        <v>7.0436825277254367E-2</v>
      </c>
      <c r="T24" s="16">
        <f t="shared" si="10"/>
        <v>9.4774583103275829E-4</v>
      </c>
      <c r="U24" s="16">
        <f t="shared" si="11"/>
        <v>-728.79728166912105</v>
      </c>
      <c r="V24" s="16">
        <f t="shared" si="12"/>
        <v>-1.3004244868507089</v>
      </c>
      <c r="Z24" s="1">
        <v>1.0569999999999999</v>
      </c>
      <c r="AA24" s="16">
        <f t="shared" si="13"/>
        <v>105700</v>
      </c>
      <c r="AB24" s="16">
        <f t="shared" si="2"/>
        <v>7.0436825277254367E-2</v>
      </c>
      <c r="AC24" s="16">
        <f t="shared" si="14"/>
        <v>9.4774583103275829E-4</v>
      </c>
      <c r="AD24" s="16">
        <f t="shared" si="15"/>
        <v>-775.64678805987091</v>
      </c>
      <c r="AE24" s="16">
        <f t="shared" si="16"/>
        <v>-1.2218781094979578</v>
      </c>
      <c r="AI24" s="1">
        <v>1.0189999999999999</v>
      </c>
      <c r="AJ24" s="16">
        <f t="shared" si="17"/>
        <v>101899.99999999999</v>
      </c>
      <c r="AK24" s="16">
        <f t="shared" si="3"/>
        <v>7.0436825277254367E-2</v>
      </c>
      <c r="AL24" s="16">
        <f t="shared" si="18"/>
        <v>9.4774583103275829E-4</v>
      </c>
      <c r="AM24" s="16">
        <f t="shared" si="19"/>
        <v>-753.07866960319734</v>
      </c>
      <c r="AN24" s="16">
        <f t="shared" si="20"/>
        <v>-1.2584951204794215</v>
      </c>
      <c r="AR24" s="1">
        <v>1.129</v>
      </c>
      <c r="AS24" s="16">
        <f t="shared" si="21"/>
        <v>112900</v>
      </c>
      <c r="AT24" s="16">
        <f t="shared" si="4"/>
        <v>7.0436825277254367E-2</v>
      </c>
      <c r="AU24" s="16">
        <f t="shared" si="22"/>
        <v>9.4774583103275829E-4</v>
      </c>
      <c r="AV24" s="16">
        <f t="shared" si="23"/>
        <v>-417.86475261601288</v>
      </c>
      <c r="AW24" s="16">
        <f t="shared" si="24"/>
        <v>-2.2680683764291247</v>
      </c>
    </row>
    <row r="25" spans="2:49" x14ac:dyDescent="0.25">
      <c r="F25" s="1">
        <v>-159</v>
      </c>
      <c r="H25" s="1">
        <v>1.002</v>
      </c>
      <c r="I25" s="16">
        <f t="shared" si="5"/>
        <v>100200</v>
      </c>
      <c r="J25" s="16">
        <f t="shared" si="0"/>
        <v>7.0276446464201309E-2</v>
      </c>
      <c r="K25" s="16">
        <f t="shared" si="6"/>
        <v>9.4577768688869997E-4</v>
      </c>
      <c r="L25" s="16">
        <f t="shared" si="7"/>
        <v>-725.61496948416845</v>
      </c>
      <c r="M25" s="16">
        <f t="shared" si="8"/>
        <v>-1.3034153465177858</v>
      </c>
      <c r="Q25" s="1">
        <v>1.0489999999999999</v>
      </c>
      <c r="R25" s="16">
        <f t="shared" si="9"/>
        <v>104900</v>
      </c>
      <c r="S25" s="16">
        <f t="shared" si="1"/>
        <v>7.0276446464201309E-2</v>
      </c>
      <c r="T25" s="16">
        <f t="shared" si="10"/>
        <v>9.4577768688869997E-4</v>
      </c>
      <c r="U25" s="16">
        <f t="shared" si="11"/>
        <v>-764.24408053784839</v>
      </c>
      <c r="V25" s="16">
        <f t="shared" si="12"/>
        <v>-1.2375335458576198</v>
      </c>
      <c r="Z25" s="1">
        <v>1.05</v>
      </c>
      <c r="AA25" s="16">
        <f t="shared" si="13"/>
        <v>105000</v>
      </c>
      <c r="AB25" s="16">
        <f t="shared" si="2"/>
        <v>7.0276446464201309E-2</v>
      </c>
      <c r="AC25" s="16">
        <f t="shared" si="14"/>
        <v>9.4577768688869997E-4</v>
      </c>
      <c r="AD25" s="16">
        <f t="shared" si="15"/>
        <v>-813.3860324764737</v>
      </c>
      <c r="AE25" s="16">
        <f t="shared" si="16"/>
        <v>-1.162766078007438</v>
      </c>
      <c r="AI25" s="1">
        <v>1.022</v>
      </c>
      <c r="AJ25" s="16">
        <f t="shared" si="17"/>
        <v>102200</v>
      </c>
      <c r="AK25" s="16">
        <f t="shared" si="3"/>
        <v>7.0276446464201309E-2</v>
      </c>
      <c r="AL25" s="16">
        <f t="shared" si="18"/>
        <v>9.4577768688869997E-4</v>
      </c>
      <c r="AM25" s="16">
        <f t="shared" si="19"/>
        <v>-789.72135369084833</v>
      </c>
      <c r="AN25" s="16">
        <f t="shared" si="20"/>
        <v>-1.1976093624270199</v>
      </c>
      <c r="AR25" s="1">
        <v>1.125</v>
      </c>
      <c r="AS25" s="16">
        <f t="shared" si="21"/>
        <v>112500</v>
      </c>
      <c r="AT25" s="16">
        <f t="shared" si="4"/>
        <v>7.0276446464201309E-2</v>
      </c>
      <c r="AU25" s="16">
        <f t="shared" si="22"/>
        <v>9.4577768688869997E-4</v>
      </c>
      <c r="AV25" s="16">
        <f t="shared" si="23"/>
        <v>-438.08052377009625</v>
      </c>
      <c r="AW25" s="16">
        <f t="shared" si="24"/>
        <v>-2.1589128837534033</v>
      </c>
    </row>
    <row r="26" spans="2:49" x14ac:dyDescent="0.25">
      <c r="F26" s="1">
        <v>-158</v>
      </c>
      <c r="H26" s="1">
        <v>0.99</v>
      </c>
      <c r="I26" s="16">
        <f t="shared" si="5"/>
        <v>99000</v>
      </c>
      <c r="J26" s="16">
        <f t="shared" si="0"/>
        <v>7.0108219269514799E-2</v>
      </c>
      <c r="K26" s="16">
        <f t="shared" si="6"/>
        <v>9.4371322861150787E-4</v>
      </c>
      <c r="L26" s="16">
        <f t="shared" si="7"/>
        <v>-759.2592375547606</v>
      </c>
      <c r="M26" s="16">
        <f t="shared" si="8"/>
        <v>-1.2429394097999944</v>
      </c>
      <c r="Q26" s="1">
        <v>1.0469999999999999</v>
      </c>
      <c r="R26" s="16">
        <f t="shared" si="9"/>
        <v>104700</v>
      </c>
      <c r="S26" s="16">
        <f t="shared" si="1"/>
        <v>7.0108219269514799E-2</v>
      </c>
      <c r="T26" s="16">
        <f t="shared" si="10"/>
        <v>9.4371322861150787E-4</v>
      </c>
      <c r="U26" s="16">
        <f t="shared" si="11"/>
        <v>-799.68081806030364</v>
      </c>
      <c r="V26" s="16">
        <f t="shared" si="12"/>
        <v>-1.18011237396011</v>
      </c>
      <c r="Z26" s="1">
        <v>1.056</v>
      </c>
      <c r="AA26" s="16">
        <f t="shared" si="13"/>
        <v>105600</v>
      </c>
      <c r="AB26" s="16">
        <f t="shared" si="2"/>
        <v>7.0108219269514799E-2</v>
      </c>
      <c r="AC26" s="16">
        <f t="shared" si="14"/>
        <v>9.4371322861150787E-4</v>
      </c>
      <c r="AD26" s="16">
        <f t="shared" si="15"/>
        <v>-851.11576021394796</v>
      </c>
      <c r="AE26" s="16">
        <f t="shared" si="16"/>
        <v>-1.1087953868628673</v>
      </c>
      <c r="AI26" s="1">
        <v>1.026</v>
      </c>
      <c r="AJ26" s="16">
        <f t="shared" si="17"/>
        <v>102600</v>
      </c>
      <c r="AK26" s="16">
        <f t="shared" si="3"/>
        <v>7.0108219269514799E-2</v>
      </c>
      <c r="AL26" s="16">
        <f t="shared" si="18"/>
        <v>9.4371322861150787E-4</v>
      </c>
      <c r="AM26" s="16">
        <f t="shared" si="19"/>
        <v>-826.35282081482183</v>
      </c>
      <c r="AN26" s="16">
        <f t="shared" si="20"/>
        <v>-1.1420221542669429</v>
      </c>
      <c r="AR26" s="1">
        <v>1.1240000000000001</v>
      </c>
      <c r="AS26" s="16">
        <f t="shared" si="21"/>
        <v>112400.00000000001</v>
      </c>
      <c r="AT26" s="16">
        <f t="shared" si="4"/>
        <v>7.0108219269514799E-2</v>
      </c>
      <c r="AU26" s="16">
        <f t="shared" si="22"/>
        <v>9.4371322861150787E-4</v>
      </c>
      <c r="AV26" s="16">
        <f t="shared" si="23"/>
        <v>-458.28043606420971</v>
      </c>
      <c r="AW26" s="16">
        <f t="shared" si="24"/>
        <v>-2.0592483430370221</v>
      </c>
    </row>
    <row r="27" spans="2:49" x14ac:dyDescent="0.25">
      <c r="F27" s="1">
        <v>-157</v>
      </c>
      <c r="H27" s="1">
        <v>0.97899999999999998</v>
      </c>
      <c r="I27" s="16">
        <f t="shared" si="5"/>
        <v>97900</v>
      </c>
      <c r="J27" s="16">
        <f t="shared" si="0"/>
        <v>6.99321417626904E-2</v>
      </c>
      <c r="K27" s="16">
        <f t="shared" si="6"/>
        <v>9.4155243251032846E-4</v>
      </c>
      <c r="L27" s="16">
        <f t="shared" si="7"/>
        <v>-792.89396595632877</v>
      </c>
      <c r="M27" s="16">
        <f t="shared" si="8"/>
        <v>-1.1874884573937943</v>
      </c>
      <c r="Q27" s="1">
        <v>1.0489999999999999</v>
      </c>
      <c r="R27" s="16">
        <f t="shared" si="9"/>
        <v>104900</v>
      </c>
      <c r="S27" s="16">
        <f t="shared" si="1"/>
        <v>6.99321417626904E-2</v>
      </c>
      <c r="T27" s="16">
        <f t="shared" si="10"/>
        <v>9.4155243251032846E-4</v>
      </c>
      <c r="U27" s="16">
        <f t="shared" si="11"/>
        <v>-835.10522894380517</v>
      </c>
      <c r="V27" s="16">
        <f t="shared" si="12"/>
        <v>-1.1274656173583679</v>
      </c>
      <c r="Z27" s="1">
        <v>1.07</v>
      </c>
      <c r="AA27" s="16">
        <f t="shared" si="13"/>
        <v>107000</v>
      </c>
      <c r="AB27" s="16">
        <f t="shared" si="2"/>
        <v>6.99321417626904E-2</v>
      </c>
      <c r="AC27" s="16">
        <f t="shared" si="14"/>
        <v>9.4155243251032846E-4</v>
      </c>
      <c r="AD27" s="16">
        <f t="shared" si="15"/>
        <v>-888.83181457985347</v>
      </c>
      <c r="AE27" s="16">
        <f t="shared" si="16"/>
        <v>-1.0593145036728864</v>
      </c>
      <c r="AI27" s="1">
        <v>1.028</v>
      </c>
      <c r="AJ27" s="16">
        <f t="shared" si="17"/>
        <v>102800</v>
      </c>
      <c r="AK27" s="16">
        <f t="shared" si="3"/>
        <v>6.99321417626904E-2</v>
      </c>
      <c r="AL27" s="16">
        <f t="shared" si="18"/>
        <v>9.4155243251032846E-4</v>
      </c>
      <c r="AM27" s="16">
        <f t="shared" si="19"/>
        <v>-862.97137529158613</v>
      </c>
      <c r="AN27" s="16">
        <f t="shared" si="20"/>
        <v>-1.0910587065442245</v>
      </c>
      <c r="AR27" s="1">
        <v>1.1240000000000001</v>
      </c>
      <c r="AS27" s="16">
        <f t="shared" si="21"/>
        <v>112400.00000000001</v>
      </c>
      <c r="AT27" s="16">
        <f t="shared" si="4"/>
        <v>6.99321417626904E-2</v>
      </c>
      <c r="AU27" s="16">
        <f t="shared" si="22"/>
        <v>9.4155243251032846E-4</v>
      </c>
      <c r="AV27" s="16">
        <f t="shared" si="23"/>
        <v>-478.46315705558447</v>
      </c>
      <c r="AW27" s="16">
        <f t="shared" si="24"/>
        <v>-1.9678682018163116</v>
      </c>
    </row>
    <row r="28" spans="2:49" x14ac:dyDescent="0.25">
      <c r="F28" s="1">
        <v>-156</v>
      </c>
      <c r="H28" s="1">
        <v>0.96399999999999997</v>
      </c>
      <c r="I28" s="16">
        <f t="shared" si="5"/>
        <v>96400</v>
      </c>
      <c r="J28" s="16">
        <f t="shared" si="0"/>
        <v>6.9748212306497567E-2</v>
      </c>
      <c r="K28" s="16">
        <f t="shared" si="6"/>
        <v>9.3929527849332002E-4</v>
      </c>
      <c r="L28" s="16">
        <f t="shared" si="7"/>
        <v>-826.51777078174871</v>
      </c>
      <c r="M28" s="16">
        <f t="shared" si="8"/>
        <v>-1.1364489811331007</v>
      </c>
      <c r="Q28" s="1">
        <v>1.036</v>
      </c>
      <c r="R28" s="16">
        <f t="shared" si="9"/>
        <v>103600</v>
      </c>
      <c r="S28" s="16">
        <f t="shared" si="1"/>
        <v>6.9748212306497567E-2</v>
      </c>
      <c r="T28" s="16">
        <f t="shared" si="10"/>
        <v>9.3929527849332002E-4</v>
      </c>
      <c r="U28" s="16">
        <f t="shared" si="11"/>
        <v>-870.51485451676137</v>
      </c>
      <c r="V28" s="16">
        <f t="shared" si="12"/>
        <v>-1.079011200807986</v>
      </c>
      <c r="Z28" s="1">
        <v>1.0640000000000001</v>
      </c>
      <c r="AA28" s="16">
        <f t="shared" si="13"/>
        <v>106400</v>
      </c>
      <c r="AB28" s="16">
        <f t="shared" si="2"/>
        <v>6.9748212306497567E-2</v>
      </c>
      <c r="AC28" s="16">
        <f t="shared" si="14"/>
        <v>9.3929527849332002E-4</v>
      </c>
      <c r="AD28" s="16">
        <f t="shared" si="15"/>
        <v>-926.53046323030821</v>
      </c>
      <c r="AE28" s="16">
        <f t="shared" si="16"/>
        <v>-1.0137770054732014</v>
      </c>
      <c r="AI28" s="1">
        <v>1.0269999999999999</v>
      </c>
      <c r="AJ28" s="16">
        <f t="shared" si="17"/>
        <v>102699.99999999999</v>
      </c>
      <c r="AK28" s="16">
        <f t="shared" si="3"/>
        <v>6.9748212306497567E-2</v>
      </c>
      <c r="AL28" s="16">
        <f t="shared" si="18"/>
        <v>9.3929527849332002E-4</v>
      </c>
      <c r="AM28" s="16">
        <f t="shared" si="19"/>
        <v>-899.57574488020168</v>
      </c>
      <c r="AN28" s="16">
        <f t="shared" si="20"/>
        <v>-1.0441536289069331</v>
      </c>
      <c r="AR28" s="1">
        <v>1.119</v>
      </c>
      <c r="AS28" s="16">
        <f t="shared" si="21"/>
        <v>111900</v>
      </c>
      <c r="AT28" s="16">
        <f t="shared" si="4"/>
        <v>6.9748212306497567E-2</v>
      </c>
      <c r="AU28" s="16">
        <f t="shared" si="22"/>
        <v>9.3929527849332002E-4</v>
      </c>
      <c r="AV28" s="16">
        <f t="shared" si="23"/>
        <v>-498.62757494216635</v>
      </c>
      <c r="AW28" s="16">
        <f t="shared" si="24"/>
        <v>-1.8837611991319669</v>
      </c>
    </row>
    <row r="29" spans="2:49" x14ac:dyDescent="0.25">
      <c r="F29" s="1">
        <v>-155</v>
      </c>
      <c r="H29" s="1">
        <v>0.95599999999999996</v>
      </c>
      <c r="I29" s="16">
        <f t="shared" si="5"/>
        <v>95600</v>
      </c>
      <c r="J29" s="16">
        <f t="shared" si="0"/>
        <v>6.9556429609319084E-2</v>
      </c>
      <c r="K29" s="16">
        <f t="shared" si="6"/>
        <v>9.3694175070995454E-4</v>
      </c>
      <c r="L29" s="16">
        <f t="shared" si="7"/>
        <v>-860.13022084874001</v>
      </c>
      <c r="M29" s="16">
        <f t="shared" si="8"/>
        <v>-1.0893022102925534</v>
      </c>
      <c r="Q29" s="1">
        <v>1.0309999999999999</v>
      </c>
      <c r="R29" s="16">
        <f t="shared" si="9"/>
        <v>103099.99999999999</v>
      </c>
      <c r="S29" s="16">
        <f t="shared" si="1"/>
        <v>6.9556429609319084E-2</v>
      </c>
      <c r="T29" s="16">
        <f t="shared" si="10"/>
        <v>9.3694175070995454E-4</v>
      </c>
      <c r="U29" s="16">
        <f t="shared" si="11"/>
        <v>-905.9114905258316</v>
      </c>
      <c r="V29" s="16">
        <f t="shared" si="12"/>
        <v>-1.0342530815743507</v>
      </c>
      <c r="Z29" s="1">
        <v>1.0580000000000001</v>
      </c>
      <c r="AA29" s="16">
        <f t="shared" si="13"/>
        <v>105800</v>
      </c>
      <c r="AB29" s="16">
        <f t="shared" si="2"/>
        <v>6.9556429609319084E-2</v>
      </c>
      <c r="AC29" s="16">
        <f t="shared" si="14"/>
        <v>9.3694175070995454E-4</v>
      </c>
      <c r="AD29" s="16">
        <f t="shared" si="15"/>
        <v>-964.21426293048171</v>
      </c>
      <c r="AE29" s="16">
        <f t="shared" si="16"/>
        <v>-0.97171529890292296</v>
      </c>
      <c r="AI29" s="1">
        <v>1.016</v>
      </c>
      <c r="AJ29" s="16">
        <f t="shared" si="17"/>
        <v>101600</v>
      </c>
      <c r="AK29" s="16">
        <f t="shared" si="3"/>
        <v>6.9556429609319084E-2</v>
      </c>
      <c r="AL29" s="16">
        <f t="shared" si="18"/>
        <v>9.3694175070995454E-4</v>
      </c>
      <c r="AM29" s="16">
        <f t="shared" si="19"/>
        <v>-936.16472486975704</v>
      </c>
      <c r="AN29" s="16">
        <f t="shared" si="20"/>
        <v>-1.0008300097403324</v>
      </c>
      <c r="AR29" s="1">
        <v>1.105</v>
      </c>
      <c r="AS29" s="16">
        <f t="shared" si="21"/>
        <v>110500</v>
      </c>
      <c r="AT29" s="16">
        <f t="shared" si="4"/>
        <v>6.9556429609319084E-2</v>
      </c>
      <c r="AU29" s="16">
        <f t="shared" si="22"/>
        <v>9.3694175070995454E-4</v>
      </c>
      <c r="AV29" s="16">
        <f t="shared" si="23"/>
        <v>-518.77386921658933</v>
      </c>
      <c r="AW29" s="16">
        <f t="shared" si="24"/>
        <v>-1.806069669863767</v>
      </c>
    </row>
    <row r="30" spans="2:49" x14ac:dyDescent="0.25">
      <c r="F30" s="1">
        <v>-154</v>
      </c>
      <c r="H30" s="1">
        <v>0.94</v>
      </c>
      <c r="I30" s="16">
        <f t="shared" si="5"/>
        <v>94000</v>
      </c>
      <c r="J30" s="16">
        <f t="shared" si="0"/>
        <v>6.9356792779801738E-2</v>
      </c>
      <c r="K30" s="16">
        <f t="shared" si="6"/>
        <v>9.3449183822168246E-4</v>
      </c>
      <c r="L30" s="16">
        <f t="shared" si="7"/>
        <v>-893.72799495811239</v>
      </c>
      <c r="M30" s="16">
        <f t="shared" si="8"/>
        <v>-1.0456110175506816</v>
      </c>
      <c r="Q30" s="1">
        <v>1.02</v>
      </c>
      <c r="R30" s="16">
        <f t="shared" si="9"/>
        <v>102000</v>
      </c>
      <c r="S30" s="16">
        <f t="shared" si="1"/>
        <v>6.9356792779801738E-2</v>
      </c>
      <c r="T30" s="16">
        <f t="shared" si="10"/>
        <v>9.3449183822168246E-4</v>
      </c>
      <c r="U30" s="16">
        <f t="shared" si="11"/>
        <v>-941.29139826680751</v>
      </c>
      <c r="V30" s="16">
        <f t="shared" si="12"/>
        <v>-0.9927763495367693</v>
      </c>
      <c r="Z30" s="1">
        <v>1.08</v>
      </c>
      <c r="AA30" s="16">
        <f t="shared" si="13"/>
        <v>108000</v>
      </c>
      <c r="AB30" s="16">
        <f t="shared" si="2"/>
        <v>6.9356792779801738E-2</v>
      </c>
      <c r="AC30" s="16">
        <f t="shared" si="14"/>
        <v>9.3449183822168246E-4</v>
      </c>
      <c r="AD30" s="16">
        <f t="shared" si="15"/>
        <v>-1001.881176011867</v>
      </c>
      <c r="AE30" s="16">
        <f t="shared" si="16"/>
        <v>-0.93273719538434929</v>
      </c>
      <c r="AI30" s="1">
        <v>1.016</v>
      </c>
      <c r="AJ30" s="16">
        <f t="shared" si="17"/>
        <v>101600</v>
      </c>
      <c r="AK30" s="16">
        <f t="shared" si="3"/>
        <v>6.9356792779801738E-2</v>
      </c>
      <c r="AL30" s="16">
        <f t="shared" si="18"/>
        <v>9.3449183822168246E-4</v>
      </c>
      <c r="AM30" s="16">
        <f t="shared" si="19"/>
        <v>-972.73874366029168</v>
      </c>
      <c r="AN30" s="16">
        <f t="shared" si="20"/>
        <v>-0.96068121508690918</v>
      </c>
      <c r="AR30" s="1">
        <v>1.095</v>
      </c>
      <c r="AS30" s="16">
        <f t="shared" si="21"/>
        <v>109500</v>
      </c>
      <c r="AT30" s="16">
        <f t="shared" si="4"/>
        <v>6.9356792779801738E-2</v>
      </c>
      <c r="AU30" s="16">
        <f t="shared" si="22"/>
        <v>9.3449183822168246E-4</v>
      </c>
      <c r="AV30" s="16">
        <f t="shared" si="23"/>
        <v>-538.90328497474241</v>
      </c>
      <c r="AW30" s="16">
        <f t="shared" si="24"/>
        <v>-1.7340622413639224</v>
      </c>
    </row>
    <row r="31" spans="2:49" x14ac:dyDescent="0.25">
      <c r="F31" s="1">
        <v>-153</v>
      </c>
      <c r="H31" s="1">
        <v>0.92900000000000005</v>
      </c>
      <c r="I31" s="16">
        <f t="shared" si="5"/>
        <v>92900</v>
      </c>
      <c r="J31" s="16">
        <f t="shared" si="0"/>
        <v>6.9149301383804637E-2</v>
      </c>
      <c r="K31" s="16">
        <f t="shared" si="6"/>
        <v>9.319455357007934E-4</v>
      </c>
      <c r="L31" s="16">
        <f t="shared" si="7"/>
        <v>-927.31121320099567</v>
      </c>
      <c r="M31" s="16">
        <f t="shared" si="8"/>
        <v>-1.004997591352099</v>
      </c>
      <c r="Q31" s="1">
        <v>1.0149999999999999</v>
      </c>
      <c r="R31" s="16">
        <f t="shared" si="9"/>
        <v>101499.99999999999</v>
      </c>
      <c r="S31" s="16">
        <f t="shared" si="1"/>
        <v>6.9149301383804637E-2</v>
      </c>
      <c r="T31" s="16">
        <f t="shared" si="10"/>
        <v>9.319455357007934E-4</v>
      </c>
      <c r="U31" s="16">
        <f t="shared" si="11"/>
        <v>-976.65396408668732</v>
      </c>
      <c r="V31" s="16">
        <f t="shared" si="12"/>
        <v>-0.95422285678459018</v>
      </c>
      <c r="Z31" s="1">
        <v>1.0720000000000001</v>
      </c>
      <c r="AA31" s="16">
        <f t="shared" si="13"/>
        <v>107200</v>
      </c>
      <c r="AB31" s="16">
        <f t="shared" si="2"/>
        <v>6.9149301383804637E-2</v>
      </c>
      <c r="AC31" s="16">
        <f t="shared" si="14"/>
        <v>9.319455357007934E-4</v>
      </c>
      <c r="AD31" s="16">
        <f t="shared" si="15"/>
        <v>-1039.5214817538088</v>
      </c>
      <c r="AE31" s="16">
        <f t="shared" si="16"/>
        <v>-0.89651397499595609</v>
      </c>
      <c r="AI31" s="1">
        <v>1.02</v>
      </c>
      <c r="AJ31" s="16">
        <f t="shared" si="17"/>
        <v>102000</v>
      </c>
      <c r="AK31" s="16">
        <f t="shared" si="3"/>
        <v>6.9149301383804637E-2</v>
      </c>
      <c r="AL31" s="16">
        <f t="shared" si="18"/>
        <v>9.319455357007934E-4</v>
      </c>
      <c r="AM31" s="16">
        <f t="shared" si="19"/>
        <v>-1009.2927902640935</v>
      </c>
      <c r="AN31" s="16">
        <f t="shared" si="20"/>
        <v>-0.923364899353872</v>
      </c>
      <c r="AR31" s="1">
        <v>1.085</v>
      </c>
      <c r="AS31" s="16">
        <f t="shared" si="21"/>
        <v>108500</v>
      </c>
      <c r="AT31" s="16">
        <f t="shared" si="4"/>
        <v>6.9149301383804637E-2</v>
      </c>
      <c r="AU31" s="16">
        <f t="shared" si="22"/>
        <v>9.319455357007934E-4</v>
      </c>
      <c r="AV31" s="16">
        <f t="shared" si="23"/>
        <v>-559.01382758401132</v>
      </c>
      <c r="AW31" s="16">
        <f t="shared" si="24"/>
        <v>-1.6671242994624065</v>
      </c>
    </row>
    <row r="32" spans="2:49" x14ac:dyDescent="0.25">
      <c r="F32" s="1">
        <v>-152</v>
      </c>
      <c r="H32" s="1">
        <v>0.91200000000000003</v>
      </c>
      <c r="I32" s="16">
        <f t="shared" si="5"/>
        <v>91200</v>
      </c>
      <c r="J32" s="16">
        <f t="shared" si="0"/>
        <v>6.8933955503628783E-2</v>
      </c>
      <c r="K32" s="16">
        <f t="shared" si="6"/>
        <v>9.2930284415727274E-4</v>
      </c>
      <c r="L32" s="16">
        <f t="shared" si="7"/>
        <v>-960.87648098310103</v>
      </c>
      <c r="M32" s="16">
        <f t="shared" si="8"/>
        <v>-0.96714079546049003</v>
      </c>
      <c r="Q32" s="1">
        <v>1.0029999999999999</v>
      </c>
      <c r="R32" s="16">
        <f t="shared" si="9"/>
        <v>100299.99999999999</v>
      </c>
      <c r="S32" s="16">
        <f t="shared" si="1"/>
        <v>6.8933955503628783E-2</v>
      </c>
      <c r="T32" s="16">
        <f t="shared" si="10"/>
        <v>9.2930284415727274E-4</v>
      </c>
      <c r="U32" s="16">
        <f t="shared" si="11"/>
        <v>-1011.995242561635</v>
      </c>
      <c r="V32" s="16">
        <f t="shared" si="12"/>
        <v>-0.91828775973783694</v>
      </c>
      <c r="Z32" s="1">
        <v>1.0489999999999999</v>
      </c>
      <c r="AA32" s="16">
        <f t="shared" si="13"/>
        <v>104900</v>
      </c>
      <c r="AB32" s="16">
        <f t="shared" si="2"/>
        <v>6.8933955503628783E-2</v>
      </c>
      <c r="AC32" s="16">
        <f t="shared" si="14"/>
        <v>9.2930284415727274E-4</v>
      </c>
      <c r="AD32" s="16">
        <f t="shared" si="15"/>
        <v>-1077.1399725058591</v>
      </c>
      <c r="AE32" s="16">
        <f t="shared" si="16"/>
        <v>-0.86275030903861272</v>
      </c>
      <c r="AI32" s="1">
        <v>1.01</v>
      </c>
      <c r="AJ32" s="16">
        <f t="shared" si="17"/>
        <v>101000</v>
      </c>
      <c r="AK32" s="16">
        <f t="shared" si="3"/>
        <v>6.8933955503628783E-2</v>
      </c>
      <c r="AL32" s="16">
        <f t="shared" si="18"/>
        <v>9.2930284415727274E-4</v>
      </c>
      <c r="AM32" s="16">
        <f t="shared" si="19"/>
        <v>-1045.8230613975575</v>
      </c>
      <c r="AN32" s="16">
        <f t="shared" si="20"/>
        <v>-0.88858515217232248</v>
      </c>
      <c r="AR32" s="1">
        <v>1.0760000000000001</v>
      </c>
      <c r="AS32" s="16">
        <f t="shared" si="21"/>
        <v>107600</v>
      </c>
      <c r="AT32" s="16">
        <f t="shared" si="4"/>
        <v>6.8933955503628783E-2</v>
      </c>
      <c r="AU32" s="16">
        <f t="shared" si="22"/>
        <v>9.2930284415727274E-4</v>
      </c>
      <c r="AV32" s="16">
        <f t="shared" si="23"/>
        <v>-579.10428706299092</v>
      </c>
      <c r="AW32" s="16">
        <f t="shared" si="24"/>
        <v>-1.6047245114871507</v>
      </c>
    </row>
    <row r="33" spans="6:49" x14ac:dyDescent="0.25">
      <c r="F33" s="1">
        <v>-151</v>
      </c>
      <c r="H33" s="1">
        <v>0.90500000000000003</v>
      </c>
      <c r="I33" s="16">
        <f t="shared" si="5"/>
        <v>90500</v>
      </c>
      <c r="J33" s="16">
        <f t="shared" si="0"/>
        <v>6.8710755799508319E-2</v>
      </c>
      <c r="K33" s="16">
        <f t="shared" si="6"/>
        <v>9.2656377169341234E-4</v>
      </c>
      <c r="L33" s="16">
        <f t="shared" si="7"/>
        <v>-994.42305823990171</v>
      </c>
      <c r="M33" s="16">
        <f t="shared" si="8"/>
        <v>-0.93176014374948402</v>
      </c>
      <c r="Q33" s="1">
        <v>0.99399999999999999</v>
      </c>
      <c r="R33" s="16">
        <f t="shared" si="9"/>
        <v>99400</v>
      </c>
      <c r="S33" s="16">
        <f t="shared" si="1"/>
        <v>6.8710755799508319E-2</v>
      </c>
      <c r="T33" s="16">
        <f t="shared" si="10"/>
        <v>9.2656377169341234E-4</v>
      </c>
      <c r="U33" s="16">
        <f t="shared" si="11"/>
        <v>-1047.3144570084928</v>
      </c>
      <c r="V33" s="16">
        <f t="shared" si="12"/>
        <v>-0.88470446053042384</v>
      </c>
      <c r="Z33" s="1">
        <v>1.0449999999999999</v>
      </c>
      <c r="AA33" s="16">
        <f t="shared" si="13"/>
        <v>104500</v>
      </c>
      <c r="AB33" s="16">
        <f t="shared" si="2"/>
        <v>6.8710755799508319E-2</v>
      </c>
      <c r="AC33" s="16">
        <f t="shared" si="14"/>
        <v>9.2656377169341234E-4</v>
      </c>
      <c r="AD33" s="16">
        <f t="shared" si="15"/>
        <v>-1114.7380395780879</v>
      </c>
      <c r="AE33" s="16">
        <f t="shared" si="16"/>
        <v>-0.83119418087150165</v>
      </c>
      <c r="AI33" s="1">
        <v>0.997</v>
      </c>
      <c r="AJ33" s="16">
        <f t="shared" si="17"/>
        <v>99700</v>
      </c>
      <c r="AK33" s="16">
        <f t="shared" si="3"/>
        <v>6.8710755799508319E-2</v>
      </c>
      <c r="AL33" s="16">
        <f t="shared" si="18"/>
        <v>9.2656377169341234E-4</v>
      </c>
      <c r="AM33" s="16">
        <f t="shared" si="19"/>
        <v>-1082.3304077288776</v>
      </c>
      <c r="AN33" s="16">
        <f t="shared" si="20"/>
        <v>-0.85608217701069655</v>
      </c>
      <c r="AR33" s="1">
        <v>1.0649999999999999</v>
      </c>
      <c r="AS33" s="16">
        <f t="shared" si="21"/>
        <v>106500</v>
      </c>
      <c r="AT33" s="16">
        <f t="shared" si="4"/>
        <v>6.8710755799508319E-2</v>
      </c>
      <c r="AU33" s="16">
        <f t="shared" si="22"/>
        <v>9.2656377169341234E-4</v>
      </c>
      <c r="AV33" s="16">
        <f t="shared" si="23"/>
        <v>-599.17300766302321</v>
      </c>
      <c r="AW33" s="16">
        <f t="shared" si="24"/>
        <v>-1.5464043937949132</v>
      </c>
    </row>
    <row r="34" spans="6:49" x14ac:dyDescent="0.25">
      <c r="F34" s="1">
        <v>-150</v>
      </c>
      <c r="H34" s="1">
        <v>0.89700000000000002</v>
      </c>
      <c r="I34" s="16">
        <f t="shared" si="5"/>
        <v>89700</v>
      </c>
      <c r="J34" s="16">
        <f t="shared" si="0"/>
        <v>6.8479703573340545E-2</v>
      </c>
      <c r="K34" s="16">
        <f t="shared" si="6"/>
        <v>9.237283342858958E-4</v>
      </c>
      <c r="L34" s="16">
        <f t="shared" si="7"/>
        <v>-1027.9454643509835</v>
      </c>
      <c r="M34" s="16">
        <f t="shared" si="8"/>
        <v>-0.89861609036731582</v>
      </c>
      <c r="Q34" s="1">
        <v>0.97699999999999998</v>
      </c>
      <c r="R34" s="16">
        <f t="shared" si="9"/>
        <v>97700</v>
      </c>
      <c r="S34" s="16">
        <f t="shared" si="1"/>
        <v>6.8479703573340545E-2</v>
      </c>
      <c r="T34" s="16">
        <f t="shared" si="10"/>
        <v>9.237283342858958E-4</v>
      </c>
      <c r="U34" s="16">
        <f t="shared" si="11"/>
        <v>-1082.6078730417446</v>
      </c>
      <c r="V34" s="16">
        <f t="shared" si="12"/>
        <v>-0.85324368803133344</v>
      </c>
      <c r="Z34" s="1">
        <v>1.038</v>
      </c>
      <c r="AA34" s="16">
        <f t="shared" si="13"/>
        <v>103800</v>
      </c>
      <c r="AB34" s="16">
        <f t="shared" si="2"/>
        <v>6.8479703573340545E-2</v>
      </c>
      <c r="AC34" s="16">
        <f t="shared" si="14"/>
        <v>9.237283342858958E-4</v>
      </c>
      <c r="AD34" s="16">
        <f t="shared" si="15"/>
        <v>-1152.3073695089859</v>
      </c>
      <c r="AE34" s="16">
        <f t="shared" si="16"/>
        <v>-0.80163362547920636</v>
      </c>
      <c r="AI34" s="1">
        <v>1.002</v>
      </c>
      <c r="AJ34" s="16">
        <f t="shared" si="17"/>
        <v>100200</v>
      </c>
      <c r="AK34" s="16">
        <f t="shared" si="3"/>
        <v>6.8479703573340545E-2</v>
      </c>
      <c r="AL34" s="16">
        <f t="shared" si="18"/>
        <v>9.237283342858958E-4</v>
      </c>
      <c r="AM34" s="16">
        <f t="shared" si="19"/>
        <v>-1118.8126889240859</v>
      </c>
      <c r="AN34" s="16">
        <f t="shared" si="20"/>
        <v>-0.82563269386424787</v>
      </c>
      <c r="AR34" s="1">
        <v>1.0549999999999999</v>
      </c>
      <c r="AS34" s="16">
        <f t="shared" si="21"/>
        <v>105500</v>
      </c>
      <c r="AT34" s="16">
        <f t="shared" si="4"/>
        <v>6.8479703573340545E-2</v>
      </c>
      <c r="AU34" s="16">
        <f t="shared" si="22"/>
        <v>9.237283342858958E-4</v>
      </c>
      <c r="AV34" s="16">
        <f t="shared" si="23"/>
        <v>-619.21900702235826</v>
      </c>
      <c r="AW34" s="16">
        <f t="shared" si="24"/>
        <v>-1.4917635340811537</v>
      </c>
    </row>
    <row r="35" spans="6:49" x14ac:dyDescent="0.25">
      <c r="F35" s="1">
        <v>-149</v>
      </c>
      <c r="H35" s="1">
        <v>0.89</v>
      </c>
      <c r="I35" s="16">
        <f t="shared" si="5"/>
        <v>89000</v>
      </c>
      <c r="J35" s="16">
        <f t="shared" si="0"/>
        <v>6.8240800834627593E-2</v>
      </c>
      <c r="K35" s="16">
        <f t="shared" si="6"/>
        <v>9.2079655659502429E-4</v>
      </c>
      <c r="L35" s="16">
        <f t="shared" si="7"/>
        <v>-1061.4408742053913</v>
      </c>
      <c r="M35" s="16">
        <f t="shared" si="8"/>
        <v>-0.86749679513175404</v>
      </c>
      <c r="Q35" s="1">
        <v>0.96399999999999997</v>
      </c>
      <c r="R35" s="16">
        <f t="shared" si="9"/>
        <v>96400</v>
      </c>
      <c r="S35" s="16">
        <f t="shared" si="1"/>
        <v>6.8240800834627593E-2</v>
      </c>
      <c r="T35" s="16">
        <f t="shared" si="10"/>
        <v>9.2079655659502429E-4</v>
      </c>
      <c r="U35" s="16">
        <f t="shared" si="11"/>
        <v>-1117.8746662632709</v>
      </c>
      <c r="V35" s="16">
        <f t="shared" si="12"/>
        <v>-0.82370285720221104</v>
      </c>
      <c r="Z35" s="1">
        <v>1.0229999999999999</v>
      </c>
      <c r="AA35" s="16">
        <f t="shared" si="13"/>
        <v>102299.99999999999</v>
      </c>
      <c r="AB35" s="16">
        <f t="shared" si="2"/>
        <v>6.8240800834627593E-2</v>
      </c>
      <c r="AC35" s="16">
        <f t="shared" si="14"/>
        <v>9.2079655659502429E-4</v>
      </c>
      <c r="AD35" s="16">
        <f t="shared" si="15"/>
        <v>-1189.8452534613984</v>
      </c>
      <c r="AE35" s="16">
        <f t="shared" si="16"/>
        <v>-0.77387925355530041</v>
      </c>
      <c r="AI35" s="1">
        <v>0.99399999999999999</v>
      </c>
      <c r="AJ35" s="16">
        <f t="shared" si="17"/>
        <v>99400</v>
      </c>
      <c r="AK35" s="16">
        <f t="shared" si="3"/>
        <v>6.8240800834627593E-2</v>
      </c>
      <c r="AL35" s="16">
        <f t="shared" si="18"/>
        <v>9.2079655659502429E-4</v>
      </c>
      <c r="AM35" s="16">
        <f t="shared" si="19"/>
        <v>-1155.2612056381538</v>
      </c>
      <c r="AN35" s="16">
        <f t="shared" si="20"/>
        <v>-0.79704620227975731</v>
      </c>
      <c r="AR35" s="1">
        <v>1.054</v>
      </c>
      <c r="AS35" s="16">
        <f t="shared" si="21"/>
        <v>105400</v>
      </c>
      <c r="AT35" s="16">
        <f t="shared" si="4"/>
        <v>6.8240800834627593E-2</v>
      </c>
      <c r="AU35" s="16">
        <f t="shared" si="22"/>
        <v>9.2079655659502429E-4</v>
      </c>
      <c r="AV35" s="16">
        <f t="shared" si="23"/>
        <v>-639.24029850657803</v>
      </c>
      <c r="AW35" s="16">
        <f t="shared" si="24"/>
        <v>-1.4404544875318885</v>
      </c>
    </row>
    <row r="36" spans="6:49" x14ac:dyDescent="0.25">
      <c r="F36" s="1">
        <v>-148</v>
      </c>
      <c r="H36" s="1">
        <v>0.88900000000000001</v>
      </c>
      <c r="I36" s="16">
        <f t="shared" si="5"/>
        <v>88900</v>
      </c>
      <c r="J36" s="16">
        <f t="shared" si="0"/>
        <v>6.7994050368599249E-2</v>
      </c>
      <c r="K36" s="16">
        <f t="shared" si="6"/>
        <v>9.1776847280070984E-4</v>
      </c>
      <c r="L36" s="16">
        <f t="shared" si="7"/>
        <v>-1094.9055774215296</v>
      </c>
      <c r="M36" s="16">
        <f t="shared" si="8"/>
        <v>-0.83821700402881083</v>
      </c>
      <c r="Q36" s="1">
        <v>0.95199999999999996</v>
      </c>
      <c r="R36" s="16">
        <f t="shared" si="9"/>
        <v>95200</v>
      </c>
      <c r="S36" s="16">
        <f t="shared" si="1"/>
        <v>6.7994050368599249E-2</v>
      </c>
      <c r="T36" s="16">
        <f t="shared" si="10"/>
        <v>9.1776847280070984E-4</v>
      </c>
      <c r="U36" s="16">
        <f t="shared" si="11"/>
        <v>-1153.1102564223397</v>
      </c>
      <c r="V36" s="16">
        <f t="shared" si="12"/>
        <v>-0.79590695485459861</v>
      </c>
      <c r="Z36" s="1">
        <v>1.0089999999999999</v>
      </c>
      <c r="AA36" s="16">
        <f t="shared" si="13"/>
        <v>100899.99999999999</v>
      </c>
      <c r="AB36" s="16">
        <f t="shared" si="2"/>
        <v>6.7994050368599249E-2</v>
      </c>
      <c r="AC36" s="16">
        <f t="shared" si="14"/>
        <v>9.1776847280070984E-4</v>
      </c>
      <c r="AD36" s="16">
        <f t="shared" si="15"/>
        <v>-1227.3503254251764</v>
      </c>
      <c r="AE36" s="16">
        <f t="shared" si="16"/>
        <v>-0.74776406848857779</v>
      </c>
      <c r="AI36" s="1">
        <v>0.997</v>
      </c>
      <c r="AJ36" s="16">
        <f t="shared" si="17"/>
        <v>99700</v>
      </c>
      <c r="AK36" s="16">
        <f t="shared" si="3"/>
        <v>6.7994050368599249E-2</v>
      </c>
      <c r="AL36" s="16">
        <f t="shared" si="18"/>
        <v>9.1776847280070984E-4</v>
      </c>
      <c r="AM36" s="16">
        <f t="shared" si="19"/>
        <v>-1191.6759255106838</v>
      </c>
      <c r="AN36" s="16">
        <f t="shared" si="20"/>
        <v>-0.7701493779925167</v>
      </c>
      <c r="AR36" s="1">
        <v>1.052</v>
      </c>
      <c r="AS36" s="16">
        <f t="shared" si="21"/>
        <v>105200</v>
      </c>
      <c r="AT36" s="16">
        <f t="shared" si="4"/>
        <v>6.7994050368599249E-2</v>
      </c>
      <c r="AU36" s="16">
        <f t="shared" si="22"/>
        <v>9.1776847280070984E-4</v>
      </c>
      <c r="AV36" s="16">
        <f t="shared" si="23"/>
        <v>-659.23217935909906</v>
      </c>
      <c r="AW36" s="16">
        <f t="shared" si="24"/>
        <v>-1.3921779026214374</v>
      </c>
    </row>
    <row r="37" spans="6:49" x14ac:dyDescent="0.25">
      <c r="F37" s="1">
        <v>-147</v>
      </c>
      <c r="H37" s="1">
        <v>0.879</v>
      </c>
      <c r="I37" s="16">
        <f t="shared" si="5"/>
        <v>87900</v>
      </c>
      <c r="J37" s="16">
        <f t="shared" si="0"/>
        <v>6.7739455806481483E-2</v>
      </c>
      <c r="K37" s="16">
        <f t="shared" si="6"/>
        <v>9.146441274647994E-4</v>
      </c>
      <c r="L37" s="16">
        <f t="shared" si="7"/>
        <v>-1128.3339071803587</v>
      </c>
      <c r="M37" s="16">
        <f t="shared" si="8"/>
        <v>-0.81061476717511949</v>
      </c>
      <c r="Q37" s="1">
        <v>0.94099999999999995</v>
      </c>
      <c r="R37" s="16">
        <f t="shared" si="9"/>
        <v>94100</v>
      </c>
      <c r="S37" s="16">
        <f t="shared" si="1"/>
        <v>6.7739455806481483E-2</v>
      </c>
      <c r="T37" s="16">
        <f t="shared" si="10"/>
        <v>9.146441274647994E-4</v>
      </c>
      <c r="U37" s="16">
        <f t="shared" si="11"/>
        <v>-1188.3105513568696</v>
      </c>
      <c r="V37" s="16">
        <f t="shared" si="12"/>
        <v>-0.76970125900204711</v>
      </c>
      <c r="Z37" s="1">
        <v>1.004</v>
      </c>
      <c r="AA37" s="16">
        <f t="shared" si="13"/>
        <v>100400</v>
      </c>
      <c r="AB37" s="16">
        <f t="shared" si="2"/>
        <v>6.7739455806481483E-2</v>
      </c>
      <c r="AC37" s="16">
        <f t="shared" si="14"/>
        <v>9.146441274647994E-4</v>
      </c>
      <c r="AD37" s="16">
        <f t="shared" si="15"/>
        <v>-1264.8182840502241</v>
      </c>
      <c r="AE37" s="16">
        <f t="shared" si="16"/>
        <v>-0.72314271464823332</v>
      </c>
      <c r="AI37" s="1">
        <v>0.99099999999999999</v>
      </c>
      <c r="AJ37" s="16">
        <f t="shared" si="17"/>
        <v>99100</v>
      </c>
      <c r="AK37" s="16">
        <f t="shared" si="3"/>
        <v>6.7739455806481483E-2</v>
      </c>
      <c r="AL37" s="16">
        <f t="shared" si="18"/>
        <v>9.146441274647994E-4</v>
      </c>
      <c r="AM37" s="16">
        <f t="shared" si="19"/>
        <v>-1228.0492527631009</v>
      </c>
      <c r="AN37" s="16">
        <f t="shared" si="20"/>
        <v>-0.74479433573764042</v>
      </c>
      <c r="AR37" s="1">
        <v>1.048</v>
      </c>
      <c r="AS37" s="16">
        <f t="shared" si="21"/>
        <v>104800</v>
      </c>
      <c r="AT37" s="16">
        <f t="shared" si="4"/>
        <v>6.7739455806481483E-2</v>
      </c>
      <c r="AU37" s="16">
        <f t="shared" si="22"/>
        <v>9.146441274647994E-4</v>
      </c>
      <c r="AV37" s="16">
        <f t="shared" si="23"/>
        <v>-679.1926378159468</v>
      </c>
      <c r="AW37" s="16">
        <f t="shared" si="24"/>
        <v>-1.3466637836446294</v>
      </c>
    </row>
    <row r="38" spans="6:49" x14ac:dyDescent="0.25">
      <c r="F38" s="1">
        <v>-146</v>
      </c>
      <c r="H38" s="1">
        <v>0.872</v>
      </c>
      <c r="I38" s="16">
        <f t="shared" si="5"/>
        <v>87200</v>
      </c>
      <c r="J38" s="16">
        <f t="shared" si="0"/>
        <v>6.7477021697870843E-2</v>
      </c>
      <c r="K38" s="16">
        <f t="shared" si="6"/>
        <v>9.1142357641924249E-4</v>
      </c>
      <c r="L38" s="16">
        <f t="shared" si="7"/>
        <v>-1161.7246247703158</v>
      </c>
      <c r="M38" s="16">
        <f t="shared" si="8"/>
        <v>-0.78454356306636763</v>
      </c>
      <c r="Q38" s="1">
        <v>0.93200000000000005</v>
      </c>
      <c r="R38" s="16">
        <f t="shared" si="9"/>
        <v>93200</v>
      </c>
      <c r="S38" s="16">
        <f t="shared" si="1"/>
        <v>6.7477021697870843E-2</v>
      </c>
      <c r="T38" s="16">
        <f t="shared" si="10"/>
        <v>9.1142357641924249E-4</v>
      </c>
      <c r="U38" s="16">
        <f t="shared" si="11"/>
        <v>-1223.4710873681743</v>
      </c>
      <c r="V38" s="16">
        <f t="shared" si="12"/>
        <v>-0.74494901091599841</v>
      </c>
      <c r="Z38" s="1">
        <v>1.0009999999999999</v>
      </c>
      <c r="AA38" s="16">
        <f t="shared" si="13"/>
        <v>100099.99999999999</v>
      </c>
      <c r="AB38" s="16">
        <f t="shared" si="2"/>
        <v>6.7477021697870843E-2</v>
      </c>
      <c r="AC38" s="16">
        <f t="shared" si="14"/>
        <v>9.1142357641924249E-4</v>
      </c>
      <c r="AD38" s="16">
        <f t="shared" si="15"/>
        <v>-1302.2417815979663</v>
      </c>
      <c r="AE38" s="16">
        <f t="shared" si="16"/>
        <v>-0.69988813851514187</v>
      </c>
      <c r="AI38" s="1">
        <v>0.98199999999999998</v>
      </c>
      <c r="AJ38" s="16">
        <f t="shared" si="17"/>
        <v>98200</v>
      </c>
      <c r="AK38" s="16">
        <f t="shared" si="3"/>
        <v>6.7477021697870843E-2</v>
      </c>
      <c r="AL38" s="16">
        <f t="shared" si="18"/>
        <v>9.1142357641924249E-4</v>
      </c>
      <c r="AM38" s="16">
        <f t="shared" si="19"/>
        <v>-1264.379457952334</v>
      </c>
      <c r="AN38" s="16">
        <f t="shared" si="20"/>
        <v>-0.72084655495376015</v>
      </c>
      <c r="AR38" s="1">
        <v>1.0449999999999999</v>
      </c>
      <c r="AS38" s="16">
        <f t="shared" si="21"/>
        <v>104500</v>
      </c>
      <c r="AT38" s="16">
        <f t="shared" si="4"/>
        <v>6.7477021697870843E-2</v>
      </c>
      <c r="AU38" s="16">
        <f t="shared" si="22"/>
        <v>9.1142357641924249E-4</v>
      </c>
      <c r="AV38" s="16">
        <f t="shared" si="23"/>
        <v>-699.11984440528045</v>
      </c>
      <c r="AW38" s="16">
        <f t="shared" si="24"/>
        <v>-1.3036728734178076</v>
      </c>
    </row>
    <row r="39" spans="6:49" x14ac:dyDescent="0.25">
      <c r="F39" s="1">
        <v>-145</v>
      </c>
      <c r="H39" s="1">
        <v>0.87</v>
      </c>
      <c r="I39" s="16">
        <f t="shared" si="5"/>
        <v>87000</v>
      </c>
      <c r="J39" s="16">
        <f t="shared" si="0"/>
        <v>6.7206753585170309E-2</v>
      </c>
      <c r="K39" s="16">
        <f t="shared" si="6"/>
        <v>9.0810688767955659E-4</v>
      </c>
      <c r="L39" s="16">
        <f t="shared" si="7"/>
        <v>-1195.0724177608445</v>
      </c>
      <c r="M39" s="16">
        <f t="shared" si="8"/>
        <v>-0.75987603276882354</v>
      </c>
      <c r="Q39" s="1">
        <v>0.92200000000000004</v>
      </c>
      <c r="R39" s="16">
        <f t="shared" si="9"/>
        <v>92200</v>
      </c>
      <c r="S39" s="16">
        <f t="shared" si="1"/>
        <v>6.7206753585170309E-2</v>
      </c>
      <c r="T39" s="16">
        <f t="shared" si="10"/>
        <v>9.0810688767955659E-4</v>
      </c>
      <c r="U39" s="16">
        <f t="shared" si="11"/>
        <v>-1258.5866792010024</v>
      </c>
      <c r="V39" s="16">
        <f t="shared" si="12"/>
        <v>-0.72152907915413234</v>
      </c>
      <c r="Z39" s="1">
        <v>0.98399999999999999</v>
      </c>
      <c r="AA39" s="16">
        <f t="shared" si="13"/>
        <v>98400</v>
      </c>
      <c r="AB39" s="16">
        <f t="shared" si="2"/>
        <v>6.7206753585170309E-2</v>
      </c>
      <c r="AC39" s="16">
        <f t="shared" si="14"/>
        <v>9.0810688767955659E-4</v>
      </c>
      <c r="AD39" s="16">
        <f t="shared" si="15"/>
        <v>-1339.6151495032188</v>
      </c>
      <c r="AE39" s="16">
        <f t="shared" si="16"/>
        <v>-0.67788639745998525</v>
      </c>
      <c r="AI39" s="1">
        <v>0.97399999999999998</v>
      </c>
      <c r="AJ39" s="16">
        <f t="shared" si="17"/>
        <v>97400</v>
      </c>
      <c r="AK39" s="16">
        <f t="shared" si="3"/>
        <v>6.7206753585170309E-2</v>
      </c>
      <c r="AL39" s="16">
        <f t="shared" si="18"/>
        <v>9.0810688767955659E-4</v>
      </c>
      <c r="AM39" s="16">
        <f t="shared" si="19"/>
        <v>-1300.6627572370915</v>
      </c>
      <c r="AN39" s="16">
        <f t="shared" si="20"/>
        <v>-0.69818781434826793</v>
      </c>
      <c r="AR39" s="1">
        <v>1.044</v>
      </c>
      <c r="AS39" s="16">
        <f t="shared" si="21"/>
        <v>104400</v>
      </c>
      <c r="AT39" s="16">
        <f t="shared" si="4"/>
        <v>6.7206753585170309E-2</v>
      </c>
      <c r="AU39" s="16">
        <f t="shared" si="22"/>
        <v>9.0810688767955659E-4</v>
      </c>
      <c r="AV39" s="16">
        <f t="shared" si="23"/>
        <v>-719.01083006508031</v>
      </c>
      <c r="AW39" s="16">
        <f t="shared" si="24"/>
        <v>-1.2629947279060603</v>
      </c>
    </row>
    <row r="40" spans="6:49" x14ac:dyDescent="0.25">
      <c r="F40" s="1">
        <v>-144</v>
      </c>
      <c r="H40" s="1">
        <v>0.86299999999999999</v>
      </c>
      <c r="I40" s="16">
        <f t="shared" si="5"/>
        <v>86300</v>
      </c>
      <c r="J40" s="16">
        <f t="shared" si="0"/>
        <v>6.692865808003641E-2</v>
      </c>
      <c r="K40" s="16">
        <f t="shared" si="6"/>
        <v>9.046941423829746E-4</v>
      </c>
      <c r="L40" s="16">
        <f t="shared" si="7"/>
        <v>-1228.3708240843316</v>
      </c>
      <c r="M40" s="16">
        <f t="shared" si="8"/>
        <v>-0.7364992106983359</v>
      </c>
      <c r="Q40" s="1">
        <v>0.90900000000000003</v>
      </c>
      <c r="R40" s="16">
        <f t="shared" si="9"/>
        <v>90900</v>
      </c>
      <c r="S40" s="16">
        <f t="shared" si="1"/>
        <v>6.692865808003641E-2</v>
      </c>
      <c r="T40" s="16">
        <f t="shared" si="10"/>
        <v>9.046941423829746E-4</v>
      </c>
      <c r="U40" s="16">
        <f t="shared" si="11"/>
        <v>-1293.6527670743949</v>
      </c>
      <c r="V40" s="16">
        <f t="shared" si="12"/>
        <v>-0.69933305552226888</v>
      </c>
      <c r="Z40" s="1">
        <v>0.97599999999999998</v>
      </c>
      <c r="AA40" s="16">
        <f t="shared" si="13"/>
        <v>97600</v>
      </c>
      <c r="AB40" s="16">
        <f t="shared" si="2"/>
        <v>6.692865808003641E-2</v>
      </c>
      <c r="AC40" s="16">
        <f t="shared" si="14"/>
        <v>9.046941423829746E-4</v>
      </c>
      <c r="AD40" s="16">
        <f t="shared" si="15"/>
        <v>-1376.9378837951974</v>
      </c>
      <c r="AE40" s="16">
        <f t="shared" si="16"/>
        <v>-0.65703337313183896</v>
      </c>
      <c r="AI40" s="1">
        <v>0.97099999999999997</v>
      </c>
      <c r="AJ40" s="16">
        <f t="shared" si="17"/>
        <v>97100</v>
      </c>
      <c r="AK40" s="16">
        <f t="shared" si="3"/>
        <v>6.692865808003641E-2</v>
      </c>
      <c r="AL40" s="16">
        <f t="shared" si="18"/>
        <v>9.046941423829746E-4</v>
      </c>
      <c r="AM40" s="16">
        <f t="shared" si="19"/>
        <v>-1336.8937167411766</v>
      </c>
      <c r="AN40" s="16">
        <f t="shared" si="20"/>
        <v>-0.67671358691718941</v>
      </c>
      <c r="AR40" s="1">
        <v>1.0369999999999999</v>
      </c>
      <c r="AS40" s="16">
        <f t="shared" si="21"/>
        <v>103699.99999999999</v>
      </c>
      <c r="AT40" s="16">
        <f t="shared" si="4"/>
        <v>6.692865808003641E-2</v>
      </c>
      <c r="AU40" s="16">
        <f t="shared" si="22"/>
        <v>9.046941423829746E-4</v>
      </c>
      <c r="AV40" s="16">
        <f t="shared" si="23"/>
        <v>-738.86203916382283</v>
      </c>
      <c r="AW40" s="16">
        <f t="shared" si="24"/>
        <v>-1.2244425811980075</v>
      </c>
    </row>
    <row r="41" spans="6:49" x14ac:dyDescent="0.25">
      <c r="F41" s="1">
        <v>-143</v>
      </c>
      <c r="H41" s="1">
        <v>0.86099999999999999</v>
      </c>
      <c r="I41" s="16">
        <f t="shared" si="5"/>
        <v>86100</v>
      </c>
      <c r="J41" s="16">
        <f t="shared" si="0"/>
        <v>6.6642742941782324E-2</v>
      </c>
      <c r="K41" s="16">
        <f t="shared" si="6"/>
        <v>9.011854357505951E-4</v>
      </c>
      <c r="L41" s="16">
        <f t="shared" si="7"/>
        <v>-1261.6164541211829</v>
      </c>
      <c r="M41" s="16">
        <f t="shared" si="8"/>
        <v>-0.71431014775274393</v>
      </c>
      <c r="Q41" s="1">
        <v>0.90400000000000003</v>
      </c>
      <c r="R41" s="16">
        <f t="shared" si="9"/>
        <v>90400</v>
      </c>
      <c r="S41" s="16">
        <f t="shared" si="1"/>
        <v>6.6642742941782324E-2</v>
      </c>
      <c r="T41" s="16">
        <f t="shared" si="10"/>
        <v>9.011854357505951E-4</v>
      </c>
      <c r="U41" s="16">
        <f t="shared" si="11"/>
        <v>-1328.6651919417554</v>
      </c>
      <c r="V41" s="16">
        <f t="shared" si="12"/>
        <v>-0.67826375012772988</v>
      </c>
      <c r="Z41" s="1">
        <v>0.98499999999999999</v>
      </c>
      <c r="AA41" s="16">
        <f t="shared" si="13"/>
        <v>98500</v>
      </c>
      <c r="AB41" s="16">
        <f t="shared" si="2"/>
        <v>6.6642742941782324E-2</v>
      </c>
      <c r="AC41" s="16">
        <f t="shared" si="14"/>
        <v>9.011854357505951E-4</v>
      </c>
      <c r="AD41" s="16">
        <f t="shared" si="15"/>
        <v>-1414.2013456360094</v>
      </c>
      <c r="AE41" s="16">
        <f t="shared" si="16"/>
        <v>-0.63723983754612012</v>
      </c>
      <c r="AI41" s="1">
        <v>0.96899999999999997</v>
      </c>
      <c r="AJ41" s="16">
        <f t="shared" si="17"/>
        <v>96900</v>
      </c>
      <c r="AK41" s="16">
        <f t="shared" si="3"/>
        <v>6.6642742941782324E-2</v>
      </c>
      <c r="AL41" s="16">
        <f t="shared" si="18"/>
        <v>9.011854357505951E-4</v>
      </c>
      <c r="AM41" s="16">
        <f t="shared" si="19"/>
        <v>-1373.0650520496238</v>
      </c>
      <c r="AN41" s="16">
        <f t="shared" si="20"/>
        <v>-0.65633120179219695</v>
      </c>
      <c r="AR41" s="1">
        <v>1.02</v>
      </c>
      <c r="AS41" s="16">
        <f t="shared" si="21"/>
        <v>102000</v>
      </c>
      <c r="AT41" s="16">
        <f t="shared" si="4"/>
        <v>6.6642742941782324E-2</v>
      </c>
      <c r="AU41" s="16">
        <f t="shared" si="22"/>
        <v>9.011854357505951E-4</v>
      </c>
      <c r="AV41" s="16">
        <f t="shared" si="23"/>
        <v>-758.67252133739657</v>
      </c>
      <c r="AW41" s="16">
        <f t="shared" si="24"/>
        <v>-1.1878450983857634</v>
      </c>
    </row>
    <row r="42" spans="6:49" x14ac:dyDescent="0.25">
      <c r="F42" s="1">
        <v>-142</v>
      </c>
      <c r="H42" s="1">
        <v>0.85899999999999999</v>
      </c>
      <c r="I42" s="16">
        <f t="shared" si="5"/>
        <v>85900</v>
      </c>
      <c r="J42" s="16">
        <f t="shared" si="0"/>
        <v>6.6349017157676285E-2</v>
      </c>
      <c r="K42" s="16">
        <f t="shared" si="6"/>
        <v>8.9758087807279257E-4</v>
      </c>
      <c r="L42" s="16">
        <f t="shared" si="7"/>
        <v>-1294.8020618621943</v>
      </c>
      <c r="M42" s="16">
        <f t="shared" si="8"/>
        <v>-0.69321860422579562</v>
      </c>
      <c r="Q42" s="1">
        <v>0.89400000000000002</v>
      </c>
      <c r="R42" s="16">
        <f t="shared" si="9"/>
        <v>89400</v>
      </c>
      <c r="S42" s="16">
        <f t="shared" si="1"/>
        <v>6.6349017157676285E-2</v>
      </c>
      <c r="T42" s="16">
        <f t="shared" si="10"/>
        <v>8.9758087807279257E-4</v>
      </c>
      <c r="U42" s="16">
        <f t="shared" si="11"/>
        <v>-1363.6154727753203</v>
      </c>
      <c r="V42" s="16">
        <f t="shared" si="12"/>
        <v>-0.65823606140664903</v>
      </c>
      <c r="Z42" s="1">
        <v>0.97</v>
      </c>
      <c r="AA42" s="16">
        <f t="shared" si="13"/>
        <v>97000</v>
      </c>
      <c r="AB42" s="16">
        <f t="shared" si="2"/>
        <v>6.6349017157676285E-2</v>
      </c>
      <c r="AC42" s="16">
        <f t="shared" si="14"/>
        <v>8.9758087807279257E-4</v>
      </c>
      <c r="AD42" s="16">
        <f t="shared" si="15"/>
        <v>-1451.3932007898218</v>
      </c>
      <c r="AE42" s="16">
        <f t="shared" si="16"/>
        <v>-0.61842709307467147</v>
      </c>
      <c r="AI42" s="1">
        <v>0.97799999999999998</v>
      </c>
      <c r="AJ42" s="16">
        <f t="shared" si="17"/>
        <v>97800</v>
      </c>
      <c r="AK42" s="16">
        <f t="shared" si="3"/>
        <v>6.6349017157676285E-2</v>
      </c>
      <c r="AL42" s="16">
        <f t="shared" si="18"/>
        <v>8.9758087807279257E-4</v>
      </c>
      <c r="AM42" s="16">
        <f t="shared" si="19"/>
        <v>-1409.1703889132405</v>
      </c>
      <c r="AN42" s="16">
        <f t="shared" si="20"/>
        <v>-0.63695695363355709</v>
      </c>
      <c r="AR42" s="1">
        <v>1.014</v>
      </c>
      <c r="AS42" s="16">
        <f t="shared" si="21"/>
        <v>101400</v>
      </c>
      <c r="AT42" s="16">
        <f t="shared" si="4"/>
        <v>6.6349017157676285E-2</v>
      </c>
      <c r="AU42" s="16">
        <f t="shared" si="22"/>
        <v>8.9758087807279257E-4</v>
      </c>
      <c r="AV42" s="16">
        <f t="shared" si="23"/>
        <v>-778.44283027708366</v>
      </c>
      <c r="AW42" s="16">
        <f t="shared" si="24"/>
        <v>-1.1530466248283155</v>
      </c>
    </row>
    <row r="43" spans="6:49" x14ac:dyDescent="0.25">
      <c r="F43" s="1">
        <v>-141</v>
      </c>
      <c r="H43" s="1">
        <v>0.86</v>
      </c>
      <c r="I43" s="16">
        <f t="shared" si="5"/>
        <v>86000</v>
      </c>
      <c r="J43" s="16">
        <f t="shared" si="0"/>
        <v>6.6047491025067823E-2</v>
      </c>
      <c r="K43" s="16">
        <f t="shared" si="6"/>
        <v>8.9388059571705793E-4</v>
      </c>
      <c r="L43" s="16">
        <f t="shared" si="7"/>
        <v>-1327.9217529518924</v>
      </c>
      <c r="M43" s="16">
        <f t="shared" si="8"/>
        <v>-0.67314252043090173</v>
      </c>
      <c r="Q43" s="1">
        <v>0.88800000000000001</v>
      </c>
      <c r="R43" s="16">
        <f t="shared" si="9"/>
        <v>88800</v>
      </c>
      <c r="S43" s="16">
        <f t="shared" si="1"/>
        <v>6.6047491025067823E-2</v>
      </c>
      <c r="T43" s="16">
        <f t="shared" si="10"/>
        <v>8.9388059571705793E-4</v>
      </c>
      <c r="U43" s="16">
        <f t="shared" si="11"/>
        <v>-1398.4993828761519</v>
      </c>
      <c r="V43" s="16">
        <f t="shared" si="12"/>
        <v>-0.63917124788335933</v>
      </c>
      <c r="Z43" s="1">
        <v>0.96599999999999997</v>
      </c>
      <c r="AA43" s="16">
        <f t="shared" si="13"/>
        <v>96600</v>
      </c>
      <c r="AB43" s="16">
        <f t="shared" si="2"/>
        <v>6.6047491025067823E-2</v>
      </c>
      <c r="AC43" s="16">
        <f t="shared" si="14"/>
        <v>8.9388059571705793E-4</v>
      </c>
      <c r="AD43" s="16">
        <f t="shared" si="15"/>
        <v>-1488.5156300895496</v>
      </c>
      <c r="AE43" s="16">
        <f t="shared" si="16"/>
        <v>-0.60051811190137239</v>
      </c>
      <c r="AI43" s="1">
        <v>0.97299999999999998</v>
      </c>
      <c r="AJ43" s="16">
        <f t="shared" si="17"/>
        <v>97300</v>
      </c>
      <c r="AK43" s="16">
        <f t="shared" si="3"/>
        <v>6.6047491025067823E-2</v>
      </c>
      <c r="AL43" s="16">
        <f t="shared" si="18"/>
        <v>8.9388059571705793E-4</v>
      </c>
      <c r="AM43" s="16">
        <f t="shared" si="19"/>
        <v>-1445.1991330782237</v>
      </c>
      <c r="AN43" s="16">
        <f t="shared" si="20"/>
        <v>-0.61851725153828696</v>
      </c>
      <c r="AR43" s="1">
        <v>1.0149999999999999</v>
      </c>
      <c r="AS43" s="16">
        <f t="shared" si="21"/>
        <v>101499.99999999999</v>
      </c>
      <c r="AT43" s="16">
        <f t="shared" si="4"/>
        <v>6.6047491025067823E-2</v>
      </c>
      <c r="AU43" s="16">
        <f t="shared" si="22"/>
        <v>8.9388059571705793E-4</v>
      </c>
      <c r="AV43" s="16">
        <f t="shared" si="23"/>
        <v>-798.16572035350714</v>
      </c>
      <c r="AW43" s="16">
        <f t="shared" si="24"/>
        <v>-1.1199185493974344</v>
      </c>
    </row>
    <row r="44" spans="6:49" x14ac:dyDescent="0.25">
      <c r="F44" s="1">
        <v>-140</v>
      </c>
      <c r="H44" s="1">
        <v>0.86799999999999999</v>
      </c>
      <c r="I44" s="16">
        <f t="shared" si="5"/>
        <v>86800</v>
      </c>
      <c r="J44" s="16">
        <f t="shared" si="0"/>
        <v>6.5738176235268911E-2</v>
      </c>
      <c r="K44" s="16">
        <f t="shared" si="6"/>
        <v>8.9008473215737463E-4</v>
      </c>
      <c r="L44" s="16">
        <f t="shared" si="7"/>
        <v>-1360.9681041485849</v>
      </c>
      <c r="M44" s="16">
        <f t="shared" si="8"/>
        <v>-0.65400851749880462</v>
      </c>
      <c r="Q44" s="1">
        <v>0.88800000000000001</v>
      </c>
      <c r="R44" s="16">
        <f t="shared" si="9"/>
        <v>88800</v>
      </c>
      <c r="S44" s="16">
        <f t="shared" si="1"/>
        <v>6.5738176235268911E-2</v>
      </c>
      <c r="T44" s="16">
        <f t="shared" si="10"/>
        <v>8.9008473215737463E-4</v>
      </c>
      <c r="U44" s="16">
        <f t="shared" si="11"/>
        <v>-1433.3090032366831</v>
      </c>
      <c r="V44" s="16">
        <f t="shared" si="12"/>
        <v>-0.62099988917071947</v>
      </c>
      <c r="Z44" s="1">
        <v>0.96099999999999997</v>
      </c>
      <c r="AA44" s="16">
        <f t="shared" si="13"/>
        <v>96100</v>
      </c>
      <c r="AB44" s="16">
        <f t="shared" si="2"/>
        <v>6.5738176235268911E-2</v>
      </c>
      <c r="AC44" s="16">
        <f t="shared" si="14"/>
        <v>8.9008473215737463E-4</v>
      </c>
      <c r="AD44" s="16">
        <f t="shared" si="15"/>
        <v>-1525.5577068343271</v>
      </c>
      <c r="AE44" s="16">
        <f t="shared" si="16"/>
        <v>-0.58344874675660918</v>
      </c>
      <c r="AI44" s="1">
        <v>0.98499999999999999</v>
      </c>
      <c r="AJ44" s="16">
        <f t="shared" si="17"/>
        <v>98500</v>
      </c>
      <c r="AK44" s="16">
        <f t="shared" si="3"/>
        <v>6.5738176235268911E-2</v>
      </c>
      <c r="AL44" s="16">
        <f t="shared" si="18"/>
        <v>8.9008473215737463E-4</v>
      </c>
      <c r="AM44" s="16">
        <f t="shared" si="19"/>
        <v>-1481.1496054614111</v>
      </c>
      <c r="AN44" s="16">
        <f t="shared" si="20"/>
        <v>-0.60094181497627541</v>
      </c>
      <c r="AR44" s="1">
        <v>1.008</v>
      </c>
      <c r="AS44" s="16">
        <f t="shared" si="21"/>
        <v>100800</v>
      </c>
      <c r="AT44" s="16">
        <f t="shared" si="4"/>
        <v>6.5738176235268911E-2</v>
      </c>
      <c r="AU44" s="16">
        <f t="shared" si="22"/>
        <v>8.9008473215737463E-4</v>
      </c>
      <c r="AV44" s="16">
        <f t="shared" si="23"/>
        <v>-817.83486739166199</v>
      </c>
      <c r="AW44" s="16">
        <f t="shared" si="24"/>
        <v>-1.0883428521409715</v>
      </c>
    </row>
    <row r="45" spans="6:49" x14ac:dyDescent="0.25">
      <c r="F45" s="1">
        <v>-139</v>
      </c>
      <c r="H45" s="1">
        <v>0.879</v>
      </c>
      <c r="I45" s="16">
        <f t="shared" si="5"/>
        <v>87900</v>
      </c>
      <c r="J45" s="16">
        <f t="shared" si="0"/>
        <v>6.5421085959110531E-2</v>
      </c>
      <c r="K45" s="16">
        <f t="shared" si="6"/>
        <v>8.8619344902415615E-4</v>
      </c>
      <c r="L45" s="16">
        <f t="shared" si="7"/>
        <v>-1393.9316154123117</v>
      </c>
      <c r="M45" s="16">
        <f t="shared" si="8"/>
        <v>-0.6357510219481094</v>
      </c>
      <c r="Q45" s="1">
        <v>0.88500000000000001</v>
      </c>
      <c r="R45" s="16">
        <f t="shared" si="9"/>
        <v>88500</v>
      </c>
      <c r="S45" s="16">
        <f t="shared" si="1"/>
        <v>6.5421085959110531E-2</v>
      </c>
      <c r="T45" s="16">
        <f t="shared" si="10"/>
        <v>8.8619344902415615E-4</v>
      </c>
      <c r="U45" s="16">
        <f t="shared" si="11"/>
        <v>-1468.0350768299295</v>
      </c>
      <c r="V45" s="16">
        <f t="shared" si="12"/>
        <v>-0.60365958757456917</v>
      </c>
      <c r="Z45" s="1">
        <v>0.96699999999999997</v>
      </c>
      <c r="AA45" s="16">
        <f t="shared" si="13"/>
        <v>96700</v>
      </c>
      <c r="AB45" s="16">
        <f t="shared" si="2"/>
        <v>6.5421085959110531E-2</v>
      </c>
      <c r="AC45" s="16">
        <f t="shared" si="14"/>
        <v>8.8619344902415615E-4</v>
      </c>
      <c r="AD45" s="16">
        <f t="shared" si="15"/>
        <v>-1562.512455468787</v>
      </c>
      <c r="AE45" s="16">
        <f t="shared" si="16"/>
        <v>-0.56715928626519607</v>
      </c>
      <c r="AI45" s="1">
        <v>1.006</v>
      </c>
      <c r="AJ45" s="16">
        <f t="shared" si="17"/>
        <v>100600</v>
      </c>
      <c r="AK45" s="16">
        <f t="shared" si="3"/>
        <v>6.5421085959110531E-2</v>
      </c>
      <c r="AL45" s="16">
        <f t="shared" si="18"/>
        <v>8.8619344902415615E-4</v>
      </c>
      <c r="AM45" s="16">
        <f t="shared" si="19"/>
        <v>-1517.0079031543164</v>
      </c>
      <c r="AN45" s="16">
        <f t="shared" si="20"/>
        <v>-0.58417193950110147</v>
      </c>
      <c r="AR45" s="1">
        <v>1.0109999999999999</v>
      </c>
      <c r="AS45" s="16">
        <f t="shared" si="21"/>
        <v>101099.99999999999</v>
      </c>
      <c r="AT45" s="16">
        <f t="shared" si="4"/>
        <v>6.5421085959110531E-2</v>
      </c>
      <c r="AU45" s="16">
        <f t="shared" si="22"/>
        <v>8.8619344902415615E-4</v>
      </c>
      <c r="AV45" s="16">
        <f t="shared" si="23"/>
        <v>-837.44944243436692</v>
      </c>
      <c r="AW45" s="16">
        <f t="shared" si="24"/>
        <v>-1.0582053126074049</v>
      </c>
    </row>
    <row r="46" spans="6:49" x14ac:dyDescent="0.25">
      <c r="F46" s="1">
        <v>-138</v>
      </c>
      <c r="H46" s="1">
        <v>0.89500000000000002</v>
      </c>
      <c r="I46" s="16">
        <f t="shared" si="5"/>
        <v>89500</v>
      </c>
      <c r="J46" s="16">
        <f t="shared" si="0"/>
        <v>6.5096234934087824E-2</v>
      </c>
      <c r="K46" s="16">
        <f t="shared" si="6"/>
        <v>8.8220692717367775E-4</v>
      </c>
      <c r="L46" s="16">
        <f t="shared" si="7"/>
        <v>-1426.803779681735</v>
      </c>
      <c r="M46" s="16">
        <f t="shared" si="8"/>
        <v>-0.61830991740887042</v>
      </c>
      <c r="Q46" s="1">
        <v>0.86499999999999999</v>
      </c>
      <c r="R46" s="16">
        <f t="shared" si="9"/>
        <v>86500</v>
      </c>
      <c r="S46" s="16">
        <f t="shared" si="1"/>
        <v>6.5096234934087824E-2</v>
      </c>
      <c r="T46" s="16">
        <f t="shared" si="10"/>
        <v>8.8220692717367775E-4</v>
      </c>
      <c r="U46" s="16">
        <f t="shared" si="11"/>
        <v>-1502.671397612246</v>
      </c>
      <c r="V46" s="16">
        <f t="shared" si="12"/>
        <v>-0.58709237999439523</v>
      </c>
      <c r="Z46" s="1">
        <v>0.96499999999999997</v>
      </c>
      <c r="AA46" s="16">
        <f t="shared" si="13"/>
        <v>96500</v>
      </c>
      <c r="AB46" s="16">
        <f t="shared" si="2"/>
        <v>6.5096234934087824E-2</v>
      </c>
      <c r="AC46" s="16">
        <f t="shared" si="14"/>
        <v>8.8220692717367775E-4</v>
      </c>
      <c r="AD46" s="16">
        <f t="shared" si="15"/>
        <v>-1599.3676213057099</v>
      </c>
      <c r="AE46" s="16">
        <f t="shared" si="16"/>
        <v>-0.55159734098746582</v>
      </c>
      <c r="AI46" s="1">
        <v>1.014</v>
      </c>
      <c r="AJ46" s="16">
        <f t="shared" si="17"/>
        <v>101400</v>
      </c>
      <c r="AK46" s="16">
        <f t="shared" si="3"/>
        <v>6.5096234934087824E-2</v>
      </c>
      <c r="AL46" s="16">
        <f t="shared" si="18"/>
        <v>8.8220692717367775E-4</v>
      </c>
      <c r="AM46" s="16">
        <f t="shared" si="19"/>
        <v>-1552.7623353218419</v>
      </c>
      <c r="AN46" s="16">
        <f t="shared" si="20"/>
        <v>-0.56815322416409741</v>
      </c>
      <c r="AR46" s="1">
        <v>1.012</v>
      </c>
      <c r="AS46" s="16">
        <f t="shared" si="21"/>
        <v>101200</v>
      </c>
      <c r="AT46" s="16">
        <f t="shared" si="4"/>
        <v>6.5096234934087824E-2</v>
      </c>
      <c r="AU46" s="16">
        <f t="shared" si="22"/>
        <v>8.8220692717367775E-4</v>
      </c>
      <c r="AV46" s="16">
        <f t="shared" si="23"/>
        <v>-857.00135335423931</v>
      </c>
      <c r="AW46" s="16">
        <f t="shared" si="24"/>
        <v>-1.0294113582444016</v>
      </c>
    </row>
    <row r="47" spans="6:49" x14ac:dyDescent="0.25">
      <c r="F47" s="1">
        <v>-137</v>
      </c>
      <c r="H47" s="1">
        <v>0.91</v>
      </c>
      <c r="I47" s="16">
        <f t="shared" si="5"/>
        <v>91000</v>
      </c>
      <c r="J47" s="16">
        <f t="shared" si="0"/>
        <v>6.4763639553001462E-2</v>
      </c>
      <c r="K47" s="16">
        <f t="shared" si="6"/>
        <v>8.7812536777586998E-4</v>
      </c>
      <c r="L47" s="16">
        <f t="shared" si="7"/>
        <v>-1459.5747627425781</v>
      </c>
      <c r="M47" s="16">
        <f t="shared" si="8"/>
        <v>-0.60163096142183914</v>
      </c>
      <c r="Q47" s="1">
        <v>0.86599999999999999</v>
      </c>
      <c r="R47" s="16">
        <f t="shared" si="9"/>
        <v>86600</v>
      </c>
      <c r="S47" s="16">
        <f t="shared" si="1"/>
        <v>6.4763639553001462E-2</v>
      </c>
      <c r="T47" s="16">
        <f t="shared" si="10"/>
        <v>8.7812536777586998E-4</v>
      </c>
      <c r="U47" s="16">
        <f t="shared" si="11"/>
        <v>-1537.2173207693788</v>
      </c>
      <c r="V47" s="16">
        <f t="shared" si="12"/>
        <v>-0.57124347736100667</v>
      </c>
      <c r="Z47" s="1">
        <v>0.96299999999999997</v>
      </c>
      <c r="AA47" s="16">
        <f t="shared" si="13"/>
        <v>96300</v>
      </c>
      <c r="AB47" s="16">
        <f t="shared" si="2"/>
        <v>6.4763639553001462E-2</v>
      </c>
      <c r="AC47" s="16">
        <f t="shared" si="14"/>
        <v>8.7812536777586998E-4</v>
      </c>
      <c r="AD47" s="16">
        <f t="shared" si="15"/>
        <v>-1636.1180419088969</v>
      </c>
      <c r="AE47" s="16">
        <f t="shared" si="16"/>
        <v>-0.53671272199366538</v>
      </c>
      <c r="AI47" s="1">
        <v>1.0309999999999999</v>
      </c>
      <c r="AJ47" s="16">
        <f t="shared" si="17"/>
        <v>103099.99999999999</v>
      </c>
      <c r="AK47" s="16">
        <f t="shared" si="3"/>
        <v>6.4763639553001462E-2</v>
      </c>
      <c r="AL47" s="16">
        <f t="shared" si="18"/>
        <v>8.7812536777586998E-4</v>
      </c>
      <c r="AM47" s="16">
        <f t="shared" si="19"/>
        <v>-1588.409647083291</v>
      </c>
      <c r="AN47" s="16">
        <f t="shared" si="20"/>
        <v>-0.55283306128763643</v>
      </c>
      <c r="AR47" s="1">
        <v>1.0169999999999999</v>
      </c>
      <c r="AS47" s="16">
        <f t="shared" si="21"/>
        <v>101699.99999999999</v>
      </c>
      <c r="AT47" s="16">
        <f t="shared" si="4"/>
        <v>6.4763639553001462E-2</v>
      </c>
      <c r="AU47" s="16">
        <f t="shared" si="22"/>
        <v>8.7812536777586998E-4</v>
      </c>
      <c r="AV47" s="16">
        <f t="shared" si="23"/>
        <v>-876.48691584123412</v>
      </c>
      <c r="AW47" s="16">
        <f t="shared" si="24"/>
        <v>-1.0018693398669429</v>
      </c>
    </row>
    <row r="48" spans="6:49" x14ac:dyDescent="0.25">
      <c r="F48" s="1">
        <v>-136</v>
      </c>
      <c r="H48" s="1">
        <v>0.93700000000000006</v>
      </c>
      <c r="I48" s="16">
        <f t="shared" si="5"/>
        <v>93700</v>
      </c>
      <c r="J48" s="16">
        <f t="shared" si="0"/>
        <v>6.4423317953994239E-2</v>
      </c>
      <c r="K48" s="16">
        <f t="shared" si="6"/>
        <v>8.7394899341923309E-4</v>
      </c>
      <c r="L48" s="16">
        <f t="shared" si="7"/>
        <v>-1492.2367212781949</v>
      </c>
      <c r="M48" s="16">
        <f t="shared" si="8"/>
        <v>-0.58566377636829681</v>
      </c>
      <c r="Q48" s="1">
        <v>0.85899999999999999</v>
      </c>
      <c r="R48" s="16">
        <f t="shared" si="9"/>
        <v>85900</v>
      </c>
      <c r="S48" s="16">
        <f t="shared" si="1"/>
        <v>6.4423317953994239E-2</v>
      </c>
      <c r="T48" s="16">
        <f t="shared" si="10"/>
        <v>8.7394899341923309E-4</v>
      </c>
      <c r="U48" s="16">
        <f t="shared" si="11"/>
        <v>-1571.6562097311146</v>
      </c>
      <c r="V48" s="16">
        <f t="shared" si="12"/>
        <v>-0.55606880691086502</v>
      </c>
      <c r="Z48" s="1">
        <v>0.94599999999999995</v>
      </c>
      <c r="AA48" s="16">
        <f t="shared" si="13"/>
        <v>94600</v>
      </c>
      <c r="AB48" s="16">
        <f t="shared" si="2"/>
        <v>6.4423317953994239E-2</v>
      </c>
      <c r="AC48" s="16">
        <f t="shared" si="14"/>
        <v>8.7394899341923309E-4</v>
      </c>
      <c r="AD48" s="16">
        <f t="shared" si="15"/>
        <v>-1672.7550108806306</v>
      </c>
      <c r="AE48" s="16">
        <f t="shared" si="16"/>
        <v>-0.52246084318057917</v>
      </c>
      <c r="AI48" s="1">
        <v>1.044</v>
      </c>
      <c r="AJ48" s="16">
        <f t="shared" si="17"/>
        <v>104400</v>
      </c>
      <c r="AK48" s="16">
        <f t="shared" si="3"/>
        <v>6.4423317953994239E-2</v>
      </c>
      <c r="AL48" s="16">
        <f t="shared" si="18"/>
        <v>8.7394899341923309E-4</v>
      </c>
      <c r="AM48" s="16">
        <f t="shared" si="19"/>
        <v>-1623.937264626762</v>
      </c>
      <c r="AN48" s="16">
        <f t="shared" si="20"/>
        <v>-0.53816672137276034</v>
      </c>
      <c r="AR48" s="1">
        <v>1.014</v>
      </c>
      <c r="AS48" s="16">
        <f t="shared" si="21"/>
        <v>101400</v>
      </c>
      <c r="AT48" s="16">
        <f t="shared" si="4"/>
        <v>6.4423317953994239E-2</v>
      </c>
      <c r="AU48" s="16">
        <f t="shared" si="22"/>
        <v>8.7394899341923309E-4</v>
      </c>
      <c r="AV48" s="16">
        <f t="shared" si="23"/>
        <v>-895.89973265894241</v>
      </c>
      <c r="AW48" s="16">
        <f t="shared" si="24"/>
        <v>-0.97549866526406737</v>
      </c>
    </row>
    <row r="49" spans="6:49" x14ac:dyDescent="0.25">
      <c r="F49" s="1">
        <v>-135</v>
      </c>
      <c r="H49" s="1">
        <v>0.95299999999999996</v>
      </c>
      <c r="I49" s="16">
        <f t="shared" si="5"/>
        <v>95300</v>
      </c>
      <c r="J49" s="16">
        <f t="shared" si="0"/>
        <v>6.407529011187621E-2</v>
      </c>
      <c r="K49" s="16">
        <f t="shared" si="6"/>
        <v>8.6967804923156634E-4</v>
      </c>
      <c r="L49" s="16">
        <f t="shared" si="7"/>
        <v>-1524.7757888681911</v>
      </c>
      <c r="M49" s="16">
        <f t="shared" si="8"/>
        <v>-0.57036454512247337</v>
      </c>
      <c r="Q49" s="1">
        <v>0.85</v>
      </c>
      <c r="R49" s="16">
        <f t="shared" si="9"/>
        <v>85000</v>
      </c>
      <c r="S49" s="16">
        <f t="shared" si="1"/>
        <v>6.407529011187621E-2</v>
      </c>
      <c r="T49" s="16">
        <f t="shared" si="10"/>
        <v>8.6967804923156634E-4</v>
      </c>
      <c r="U49" s="16">
        <f t="shared" si="11"/>
        <v>-1605.9828821547276</v>
      </c>
      <c r="V49" s="16">
        <f t="shared" si="12"/>
        <v>-0.54152385987123963</v>
      </c>
      <c r="Z49" s="1">
        <v>0.94499999999999995</v>
      </c>
      <c r="AA49" s="16">
        <f t="shared" si="13"/>
        <v>94500</v>
      </c>
      <c r="AB49" s="16">
        <f t="shared" si="2"/>
        <v>6.407529011187621E-2</v>
      </c>
      <c r="AC49" s="16">
        <f t="shared" si="14"/>
        <v>8.6967804923156634E-4</v>
      </c>
      <c r="AD49" s="16">
        <f t="shared" si="15"/>
        <v>-1709.275933614</v>
      </c>
      <c r="AE49" s="16">
        <f t="shared" si="16"/>
        <v>-0.50879909564558512</v>
      </c>
      <c r="AI49" s="1">
        <v>1.08</v>
      </c>
      <c r="AJ49" s="16">
        <f t="shared" si="17"/>
        <v>108000</v>
      </c>
      <c r="AK49" s="16">
        <f t="shared" si="3"/>
        <v>6.407529011187621E-2</v>
      </c>
      <c r="AL49" s="16">
        <f t="shared" si="18"/>
        <v>8.6967804923156634E-4</v>
      </c>
      <c r="AM49" s="16">
        <f t="shared" si="19"/>
        <v>-1659.337528337569</v>
      </c>
      <c r="AN49" s="16">
        <f t="shared" si="20"/>
        <v>-0.52411160139484447</v>
      </c>
      <c r="AR49" s="1">
        <v>1.0189999999999999</v>
      </c>
      <c r="AS49" s="16">
        <f t="shared" si="21"/>
        <v>101899.99999999999</v>
      </c>
      <c r="AT49" s="16">
        <f t="shared" si="4"/>
        <v>6.407529011187621E-2</v>
      </c>
      <c r="AU49" s="16">
        <f t="shared" si="22"/>
        <v>8.6967804923156634E-4</v>
      </c>
      <c r="AV49" s="16">
        <f t="shared" si="23"/>
        <v>-915.23826526240134</v>
      </c>
      <c r="AW49" s="16">
        <f t="shared" si="24"/>
        <v>-0.95022037674771742</v>
      </c>
    </row>
    <row r="50" spans="6:49" x14ac:dyDescent="0.25">
      <c r="F50" s="1">
        <v>-134</v>
      </c>
      <c r="H50" s="1">
        <v>0.97499999999999998</v>
      </c>
      <c r="I50" s="16">
        <f t="shared" si="5"/>
        <v>97500</v>
      </c>
      <c r="J50" s="16">
        <f t="shared" si="0"/>
        <v>6.3719577930623272E-2</v>
      </c>
      <c r="K50" s="16">
        <f t="shared" si="6"/>
        <v>8.6531280401509509E-4</v>
      </c>
      <c r="L50" s="16">
        <f t="shared" si="7"/>
        <v>-1557.1875143459665</v>
      </c>
      <c r="M50" s="16">
        <f t="shared" si="8"/>
        <v>-0.55568953388284437</v>
      </c>
      <c r="Q50" s="1">
        <v>0.85599999999999998</v>
      </c>
      <c r="R50" s="16">
        <f t="shared" si="9"/>
        <v>85600</v>
      </c>
      <c r="S50" s="16">
        <f t="shared" si="1"/>
        <v>6.3719577930623272E-2</v>
      </c>
      <c r="T50" s="16">
        <f t="shared" si="10"/>
        <v>8.6531280401509509E-4</v>
      </c>
      <c r="U50" s="16">
        <f t="shared" si="11"/>
        <v>-1640.1893670741226</v>
      </c>
      <c r="V50" s="16">
        <f t="shared" si="12"/>
        <v>-0.52756884137024795</v>
      </c>
      <c r="Z50" s="1">
        <v>0.93100000000000005</v>
      </c>
      <c r="AA50" s="16">
        <f t="shared" si="13"/>
        <v>93100</v>
      </c>
      <c r="AB50" s="16">
        <f t="shared" si="2"/>
        <v>6.3719577930623272E-2</v>
      </c>
      <c r="AC50" s="16">
        <f t="shared" si="14"/>
        <v>8.6531280401509509E-4</v>
      </c>
      <c r="AD50" s="16">
        <f t="shared" si="15"/>
        <v>-1745.6645152342842</v>
      </c>
      <c r="AE50" s="16">
        <f t="shared" si="16"/>
        <v>-0.49569249787893077</v>
      </c>
      <c r="AI50" s="1">
        <v>1.0509999999999999</v>
      </c>
      <c r="AJ50" s="16">
        <f t="shared" si="17"/>
        <v>105100</v>
      </c>
      <c r="AK50" s="16">
        <f t="shared" si="3"/>
        <v>6.3719577930623272E-2</v>
      </c>
      <c r="AL50" s="16">
        <f t="shared" si="18"/>
        <v>8.6531280401509509E-4</v>
      </c>
      <c r="AM50" s="16">
        <f t="shared" si="19"/>
        <v>-1694.5904653443158</v>
      </c>
      <c r="AN50" s="16">
        <f t="shared" si="20"/>
        <v>-0.51063240453160241</v>
      </c>
      <c r="AR50" s="1">
        <v>1.02</v>
      </c>
      <c r="AS50" s="16">
        <f t="shared" si="21"/>
        <v>102000</v>
      </c>
      <c r="AT50" s="16">
        <f t="shared" si="4"/>
        <v>6.3719577930623272E-2</v>
      </c>
      <c r="AU50" s="16">
        <f t="shared" si="22"/>
        <v>8.6531280401509509E-4</v>
      </c>
      <c r="AV50" s="16">
        <f t="shared" si="23"/>
        <v>-934.49391100418575</v>
      </c>
      <c r="AW50" s="16">
        <f t="shared" si="24"/>
        <v>-0.92596944059833397</v>
      </c>
    </row>
    <row r="51" spans="6:49" x14ac:dyDescent="0.25">
      <c r="F51" s="1">
        <v>-133</v>
      </c>
      <c r="H51" s="1">
        <v>0.99</v>
      </c>
      <c r="I51" s="16">
        <f t="shared" si="5"/>
        <v>99000</v>
      </c>
      <c r="J51" s="16">
        <f t="shared" si="0"/>
        <v>6.3356205336927041E-2</v>
      </c>
      <c r="K51" s="16">
        <f t="shared" si="6"/>
        <v>8.6085355139450153E-4</v>
      </c>
      <c r="L51" s="16">
        <f t="shared" si="7"/>
        <v>-1589.4597282356144</v>
      </c>
      <c r="M51" s="16">
        <f t="shared" si="8"/>
        <v>-0.54160136057683905</v>
      </c>
      <c r="Q51" s="1">
        <v>0.85199999999999998</v>
      </c>
      <c r="R51" s="16">
        <f t="shared" si="9"/>
        <v>85200</v>
      </c>
      <c r="S51" s="16">
        <f t="shared" si="1"/>
        <v>6.3356205336927041E-2</v>
      </c>
      <c r="T51" s="16">
        <f t="shared" si="10"/>
        <v>8.6085355139450153E-4</v>
      </c>
      <c r="U51" s="16">
        <f t="shared" si="11"/>
        <v>-1674.2596094073233</v>
      </c>
      <c r="V51" s="16">
        <f t="shared" si="12"/>
        <v>-0.51416969420843761</v>
      </c>
      <c r="Z51" s="1">
        <v>0.92700000000000005</v>
      </c>
      <c r="AA51" s="16">
        <f t="shared" si="13"/>
        <v>92700</v>
      </c>
      <c r="AB51" s="16">
        <f t="shared" si="2"/>
        <v>6.3356205336927041E-2</v>
      </c>
      <c r="AC51" s="16">
        <f t="shared" si="14"/>
        <v>8.6085355139450153E-4</v>
      </c>
      <c r="AD51" s="16">
        <f t="shared" si="15"/>
        <v>-1781.9166173606854</v>
      </c>
      <c r="AE51" s="16">
        <f t="shared" si="16"/>
        <v>-0.483105406284144</v>
      </c>
      <c r="AI51" s="1">
        <v>1.0289999999999999</v>
      </c>
      <c r="AJ51" s="16">
        <f t="shared" si="17"/>
        <v>102899.99999999999</v>
      </c>
      <c r="AK51" s="16">
        <f t="shared" si="3"/>
        <v>6.3356205336927041E-2</v>
      </c>
      <c r="AL51" s="16">
        <f t="shared" si="18"/>
        <v>8.6085355139450153E-4</v>
      </c>
      <c r="AM51" s="16">
        <f t="shared" si="19"/>
        <v>-1729.7148789954388</v>
      </c>
      <c r="AN51" s="16">
        <f t="shared" si="20"/>
        <v>-0.49768523231670231</v>
      </c>
      <c r="AR51" s="1">
        <v>1.01</v>
      </c>
      <c r="AS51" s="16">
        <f t="shared" si="21"/>
        <v>101000</v>
      </c>
      <c r="AT51" s="16">
        <f t="shared" si="4"/>
        <v>6.3356205336927041E-2</v>
      </c>
      <c r="AU51" s="16">
        <f t="shared" si="22"/>
        <v>8.6085355139450153E-4</v>
      </c>
      <c r="AV51" s="16">
        <f t="shared" si="23"/>
        <v>-953.66299764938924</v>
      </c>
      <c r="AW51" s="16">
        <f t="shared" si="24"/>
        <v>-0.90268108704684302</v>
      </c>
    </row>
    <row r="52" spans="6:49" x14ac:dyDescent="0.25">
      <c r="F52" s="1">
        <v>-132</v>
      </c>
      <c r="H52" s="1">
        <v>0.99399999999999999</v>
      </c>
      <c r="I52" s="16">
        <f t="shared" si="5"/>
        <v>99400</v>
      </c>
      <c r="J52" s="16">
        <f t="shared" si="0"/>
        <v>6.2985198374666762E-2</v>
      </c>
      <c r="K52" s="16">
        <f t="shared" si="6"/>
        <v>8.5630061097626887E-4</v>
      </c>
      <c r="L52" s="16">
        <f t="shared" si="7"/>
        <v>-1621.5856822836133</v>
      </c>
      <c r="M52" s="16">
        <f t="shared" si="8"/>
        <v>-0.52806374669661338</v>
      </c>
      <c r="Q52" s="1">
        <v>0.84899999999999998</v>
      </c>
      <c r="R52" s="16">
        <f t="shared" si="9"/>
        <v>84900</v>
      </c>
      <c r="S52" s="16">
        <f t="shared" si="1"/>
        <v>6.2985198374666762E-2</v>
      </c>
      <c r="T52" s="16">
        <f t="shared" si="10"/>
        <v>8.5630061097626887E-4</v>
      </c>
      <c r="U52" s="16">
        <f t="shared" si="11"/>
        <v>-1708.1881870189097</v>
      </c>
      <c r="V52" s="16">
        <f t="shared" si="12"/>
        <v>-0.50129172973070657</v>
      </c>
      <c r="Z52" s="1">
        <v>0.93899999999999995</v>
      </c>
      <c r="AA52" s="16">
        <f t="shared" si="13"/>
        <v>93900</v>
      </c>
      <c r="AB52" s="16">
        <f t="shared" si="2"/>
        <v>6.2985198374666762E-2</v>
      </c>
      <c r="AC52" s="16">
        <f t="shared" si="14"/>
        <v>8.5630061097626887E-4</v>
      </c>
      <c r="AD52" s="16">
        <f t="shared" si="15"/>
        <v>-1818.0174527658291</v>
      </c>
      <c r="AE52" s="16">
        <f t="shared" si="16"/>
        <v>-0.47100791561353905</v>
      </c>
      <c r="AI52" s="1">
        <v>1.02</v>
      </c>
      <c r="AJ52" s="16">
        <f t="shared" si="17"/>
        <v>102000</v>
      </c>
      <c r="AK52" s="16">
        <f t="shared" si="3"/>
        <v>6.2985198374666762E-2</v>
      </c>
      <c r="AL52" s="16">
        <f t="shared" si="18"/>
        <v>8.5630061097626887E-4</v>
      </c>
      <c r="AM52" s="16">
        <f t="shared" si="19"/>
        <v>-1764.6981206311852</v>
      </c>
      <c r="AN52" s="16">
        <f t="shared" si="20"/>
        <v>-0.48523914711825789</v>
      </c>
      <c r="AR52" s="1">
        <v>1.002</v>
      </c>
      <c r="AS52" s="16">
        <f t="shared" si="21"/>
        <v>100200</v>
      </c>
      <c r="AT52" s="16">
        <f t="shared" si="4"/>
        <v>6.2985198374666762E-2</v>
      </c>
      <c r="AU52" s="16">
        <f t="shared" si="22"/>
        <v>8.5630061097626887E-4</v>
      </c>
      <c r="AV52" s="16">
        <f t="shared" si="23"/>
        <v>-972.74502154777633</v>
      </c>
      <c r="AW52" s="16">
        <f t="shared" si="24"/>
        <v>-0.88029297709873888</v>
      </c>
    </row>
    <row r="53" spans="6:49" x14ac:dyDescent="0.25">
      <c r="F53" s="1">
        <v>-131</v>
      </c>
      <c r="H53" s="1">
        <v>1.0029999999999999</v>
      </c>
      <c r="I53" s="16">
        <f t="shared" si="5"/>
        <v>100299.99999999999</v>
      </c>
      <c r="J53" s="16">
        <f t="shared" si="0"/>
        <v>6.2606585300165635E-2</v>
      </c>
      <c r="K53" s="16">
        <f t="shared" si="6"/>
        <v>8.516543295176525E-4</v>
      </c>
      <c r="L53" s="16">
        <f t="shared" si="7"/>
        <v>-1653.560388925993</v>
      </c>
      <c r="M53" s="16">
        <f t="shared" si="8"/>
        <v>-0.51504277389639941</v>
      </c>
      <c r="Q53" s="1">
        <v>0.871</v>
      </c>
      <c r="R53" s="16">
        <f t="shared" si="9"/>
        <v>87100</v>
      </c>
      <c r="S53" s="16">
        <f t="shared" si="1"/>
        <v>6.2606585300165635E-2</v>
      </c>
      <c r="T53" s="16">
        <f t="shared" si="10"/>
        <v>8.516543295176525E-4</v>
      </c>
      <c r="U53" s="16">
        <f t="shared" si="11"/>
        <v>-1741.9644144905403</v>
      </c>
      <c r="V53" s="16">
        <f t="shared" si="12"/>
        <v>-0.48890455076645734</v>
      </c>
      <c r="Z53" s="1">
        <v>0.91800000000000004</v>
      </c>
      <c r="AA53" s="16">
        <f t="shared" si="13"/>
        <v>91800</v>
      </c>
      <c r="AB53" s="16">
        <f t="shared" si="2"/>
        <v>6.2606585300165635E-2</v>
      </c>
      <c r="AC53" s="16">
        <f t="shared" si="14"/>
        <v>8.516543295176525E-4</v>
      </c>
      <c r="AD53" s="16">
        <f t="shared" si="15"/>
        <v>-1853.9485655641797</v>
      </c>
      <c r="AE53" s="16">
        <f t="shared" si="16"/>
        <v>-0.45937322390520768</v>
      </c>
      <c r="AI53" s="1">
        <v>0.998</v>
      </c>
      <c r="AJ53" s="16">
        <f t="shared" si="17"/>
        <v>99800</v>
      </c>
      <c r="AK53" s="16">
        <f t="shared" si="3"/>
        <v>6.2606585300165635E-2</v>
      </c>
      <c r="AL53" s="16">
        <f t="shared" si="18"/>
        <v>8.516543295176525E-4</v>
      </c>
      <c r="AM53" s="16">
        <f t="shared" si="19"/>
        <v>-1799.5239961095895</v>
      </c>
      <c r="AN53" s="16">
        <f t="shared" si="20"/>
        <v>-0.47326644788224737</v>
      </c>
      <c r="AR53" s="1">
        <v>0.99299999999999999</v>
      </c>
      <c r="AS53" s="16">
        <f t="shared" si="21"/>
        <v>99300</v>
      </c>
      <c r="AT53" s="16">
        <f t="shared" si="4"/>
        <v>6.2606585300165635E-2</v>
      </c>
      <c r="AU53" s="16">
        <f t="shared" si="22"/>
        <v>8.516543295176525E-4</v>
      </c>
      <c r="AV53" s="16">
        <f t="shared" si="23"/>
        <v>-991.73349211034156</v>
      </c>
      <c r="AW53" s="16">
        <f t="shared" si="24"/>
        <v>-0.85875321978426877</v>
      </c>
    </row>
    <row r="54" spans="6:49" x14ac:dyDescent="0.25">
      <c r="F54" s="1">
        <v>-130</v>
      </c>
      <c r="H54" s="1">
        <v>0.999</v>
      </c>
      <c r="I54" s="16">
        <f t="shared" si="5"/>
        <v>99900</v>
      </c>
      <c r="J54" s="16">
        <f t="shared" si="0"/>
        <v>6.2220396678087118E-2</v>
      </c>
      <c r="K54" s="16">
        <f t="shared" si="6"/>
        <v>8.4691508210350472E-4</v>
      </c>
      <c r="L54" s="16">
        <f t="shared" si="7"/>
        <v>-1685.3711390848289</v>
      </c>
      <c r="M54" s="16">
        <f t="shared" si="8"/>
        <v>-0.50250954372185752</v>
      </c>
      <c r="Q54" s="1">
        <v>0.89900000000000002</v>
      </c>
      <c r="R54" s="16">
        <f t="shared" si="9"/>
        <v>89900</v>
      </c>
      <c r="S54" s="16">
        <f t="shared" si="1"/>
        <v>6.2220396678087118E-2</v>
      </c>
      <c r="T54" s="16">
        <f t="shared" si="10"/>
        <v>8.4691508210350472E-4</v>
      </c>
      <c r="U54" s="16">
        <f t="shared" si="11"/>
        <v>-1775.5655471152429</v>
      </c>
      <c r="V54" s="16">
        <f t="shared" si="12"/>
        <v>-0.4769832820193462</v>
      </c>
      <c r="Z54" s="1">
        <v>0.90200000000000002</v>
      </c>
      <c r="AA54" s="16">
        <f t="shared" si="13"/>
        <v>90200</v>
      </c>
      <c r="AB54" s="16">
        <f t="shared" si="2"/>
        <v>6.2220396678087118E-2</v>
      </c>
      <c r="AC54" s="16">
        <f t="shared" si="14"/>
        <v>8.4691508210350472E-4</v>
      </c>
      <c r="AD54" s="16">
        <f t="shared" si="15"/>
        <v>-1889.7141303257406</v>
      </c>
      <c r="AE54" s="16">
        <f t="shared" si="16"/>
        <v>-0.44817100560999518</v>
      </c>
      <c r="AI54" s="1">
        <v>0.98099999999999998</v>
      </c>
      <c r="AJ54" s="16">
        <f t="shared" si="17"/>
        <v>98100</v>
      </c>
      <c r="AK54" s="16">
        <f t="shared" si="3"/>
        <v>6.2220396678087118E-2</v>
      </c>
      <c r="AL54" s="16">
        <f t="shared" si="18"/>
        <v>8.4691508210350472E-4</v>
      </c>
      <c r="AM54" s="16">
        <f t="shared" si="19"/>
        <v>-1834.187950251817</v>
      </c>
      <c r="AN54" s="16">
        <f t="shared" si="20"/>
        <v>-0.46173843961150823</v>
      </c>
      <c r="AR54" s="1">
        <v>0.97899999999999998</v>
      </c>
      <c r="AS54" s="16">
        <f t="shared" si="21"/>
        <v>97900</v>
      </c>
      <c r="AT54" s="16">
        <f t="shared" si="4"/>
        <v>6.2220396678087118E-2</v>
      </c>
      <c r="AU54" s="16">
        <f t="shared" si="22"/>
        <v>8.4691508210350472E-4</v>
      </c>
      <c r="AV54" s="16">
        <f t="shared" si="23"/>
        <v>-1010.6230559819912</v>
      </c>
      <c r="AW54" s="16">
        <f t="shared" si="24"/>
        <v>-0.83801282495042961</v>
      </c>
    </row>
    <row r="55" spans="6:49" x14ac:dyDescent="0.25">
      <c r="F55" s="1">
        <v>-129</v>
      </c>
      <c r="H55" s="1">
        <v>1</v>
      </c>
      <c r="I55" s="16">
        <f t="shared" si="5"/>
        <v>100000</v>
      </c>
      <c r="J55" s="16">
        <f t="shared" si="0"/>
        <v>6.1826665477818656E-2</v>
      </c>
      <c r="K55" s="16">
        <f t="shared" si="6"/>
        <v>8.4208327332908092E-4</v>
      </c>
      <c r="L55" s="16">
        <f t="shared" si="7"/>
        <v>-1717.0135013834033</v>
      </c>
      <c r="M55" s="16">
        <f t="shared" si="8"/>
        <v>-0.49043485834596628</v>
      </c>
      <c r="Q55" s="1">
        <v>0.93500000000000005</v>
      </c>
      <c r="R55" s="16">
        <f t="shared" si="9"/>
        <v>93500</v>
      </c>
      <c r="S55" s="16">
        <f t="shared" si="1"/>
        <v>6.1826665477818656E-2</v>
      </c>
      <c r="T55" s="16">
        <f t="shared" si="10"/>
        <v>8.4208327332908092E-4</v>
      </c>
      <c r="U55" s="16">
        <f t="shared" si="11"/>
        <v>-1808.9768476443899</v>
      </c>
      <c r="V55" s="16">
        <f t="shared" si="12"/>
        <v>-0.46550251564890033</v>
      </c>
      <c r="Z55" s="1">
        <v>0.9</v>
      </c>
      <c r="AA55" s="16">
        <f t="shared" si="13"/>
        <v>90000</v>
      </c>
      <c r="AB55" s="16">
        <f t="shared" si="2"/>
        <v>6.1826665477818656E-2</v>
      </c>
      <c r="AC55" s="16">
        <f t="shared" si="14"/>
        <v>8.4208327332908092E-4</v>
      </c>
      <c r="AD55" s="16">
        <f t="shared" si="15"/>
        <v>-1925.3003767502414</v>
      </c>
      <c r="AE55" s="16">
        <f t="shared" si="16"/>
        <v>-0.43737760792965336</v>
      </c>
      <c r="AI55" s="1">
        <v>0.97399999999999998</v>
      </c>
      <c r="AJ55" s="16">
        <f t="shared" si="17"/>
        <v>97400</v>
      </c>
      <c r="AK55" s="16">
        <f t="shared" si="3"/>
        <v>6.1826665477818656E-2</v>
      </c>
      <c r="AL55" s="16">
        <f t="shared" si="18"/>
        <v>8.4208327332908092E-4</v>
      </c>
      <c r="AM55" s="16">
        <f t="shared" si="19"/>
        <v>-1868.6766032452799</v>
      </c>
      <c r="AN55" s="16">
        <f t="shared" si="20"/>
        <v>-0.45063082176266228</v>
      </c>
      <c r="AR55" s="1">
        <v>0.97099999999999997</v>
      </c>
      <c r="AS55" s="16">
        <f t="shared" si="21"/>
        <v>97100</v>
      </c>
      <c r="AT55" s="16">
        <f t="shared" si="4"/>
        <v>6.1826665477818656E-2</v>
      </c>
      <c r="AU55" s="16">
        <f t="shared" si="22"/>
        <v>8.4208327332908092E-4</v>
      </c>
      <c r="AV55" s="16">
        <f t="shared" si="23"/>
        <v>-1029.4101279495135</v>
      </c>
      <c r="AW55" s="16">
        <f t="shared" si="24"/>
        <v>-0.81802505188717178</v>
      </c>
    </row>
    <row r="56" spans="6:49" x14ac:dyDescent="0.25">
      <c r="F56" s="1">
        <v>-128</v>
      </c>
      <c r="H56" s="1">
        <v>1.016</v>
      </c>
      <c r="I56" s="16">
        <f t="shared" si="5"/>
        <v>101600</v>
      </c>
      <c r="J56" s="16">
        <f t="shared" si="0"/>
        <v>6.1425427170183393E-2</v>
      </c>
      <c r="K56" s="16">
        <f t="shared" si="6"/>
        <v>8.3715933848687099E-4</v>
      </c>
      <c r="L56" s="16">
        <f t="shared" si="7"/>
        <v>-1748.4740933033115</v>
      </c>
      <c r="M56" s="16">
        <f t="shared" si="8"/>
        <v>-0.47879424790633551</v>
      </c>
      <c r="Q56" s="1">
        <v>0.98099999999999998</v>
      </c>
      <c r="R56" s="16">
        <f t="shared" si="9"/>
        <v>98100</v>
      </c>
      <c r="S56" s="16">
        <f t="shared" si="1"/>
        <v>6.1425427170183393E-2</v>
      </c>
      <c r="T56" s="16">
        <f t="shared" si="10"/>
        <v>8.3715933848687099E-4</v>
      </c>
      <c r="U56" s="16">
        <f t="shared" si="11"/>
        <v>-1842.1819356665123</v>
      </c>
      <c r="V56" s="16">
        <f t="shared" si="12"/>
        <v>-0.45443901184710173</v>
      </c>
      <c r="Z56" s="1">
        <v>0.877</v>
      </c>
      <c r="AA56" s="16">
        <f t="shared" si="13"/>
        <v>87700</v>
      </c>
      <c r="AB56" s="16">
        <f t="shared" si="2"/>
        <v>6.1425427170183393E-2</v>
      </c>
      <c r="AC56" s="16">
        <f t="shared" si="14"/>
        <v>8.3715933848687099E-4</v>
      </c>
      <c r="AD56" s="16">
        <f t="shared" si="15"/>
        <v>-1960.6883781162273</v>
      </c>
      <c r="AE56" s="16">
        <f t="shared" si="16"/>
        <v>-0.42697215316346671</v>
      </c>
      <c r="AI56" s="1">
        <v>0.95599999999999996</v>
      </c>
      <c r="AJ56" s="16">
        <f t="shared" si="17"/>
        <v>95600</v>
      </c>
      <c r="AK56" s="16">
        <f t="shared" si="3"/>
        <v>6.1425427170183393E-2</v>
      </c>
      <c r="AL56" s="16">
        <f t="shared" si="18"/>
        <v>8.3715933848687099E-4</v>
      </c>
      <c r="AM56" s="16">
        <f t="shared" si="19"/>
        <v>-1902.9734394888121</v>
      </c>
      <c r="AN56" s="16">
        <f t="shared" si="20"/>
        <v>-0.4399217146781374</v>
      </c>
      <c r="AR56" s="1">
        <v>0.96499999999999997</v>
      </c>
      <c r="AS56" s="16">
        <f t="shared" si="21"/>
        <v>96500</v>
      </c>
      <c r="AT56" s="16">
        <f t="shared" si="4"/>
        <v>6.1425427170183393E-2</v>
      </c>
      <c r="AU56" s="16">
        <f t="shared" si="22"/>
        <v>8.3715933848687099E-4</v>
      </c>
      <c r="AV56" s="16">
        <f t="shared" si="23"/>
        <v>-1048.0855503344269</v>
      </c>
      <c r="AW56" s="16">
        <f t="shared" si="24"/>
        <v>-0.79875095904122251</v>
      </c>
    </row>
    <row r="57" spans="6:49" x14ac:dyDescent="0.25">
      <c r="F57" s="1">
        <v>-127</v>
      </c>
      <c r="H57" s="1">
        <v>1.034</v>
      </c>
      <c r="I57" s="16">
        <f t="shared" si="5"/>
        <v>103400</v>
      </c>
      <c r="J57" s="16">
        <f t="shared" si="0"/>
        <v>6.1016719824312338E-2</v>
      </c>
      <c r="K57" s="16">
        <f t="shared" si="6"/>
        <v>8.3214374475539953E-4</v>
      </c>
      <c r="L57" s="16">
        <f t="shared" si="7"/>
        <v>-1779.7338406024485</v>
      </c>
      <c r="M57" s="16">
        <f t="shared" si="8"/>
        <v>-0.46756639997007354</v>
      </c>
      <c r="Q57" s="1">
        <v>1.002</v>
      </c>
      <c r="R57" s="16">
        <f t="shared" si="9"/>
        <v>100200</v>
      </c>
      <c r="S57" s="16">
        <f t="shared" si="1"/>
        <v>6.1016719824312338E-2</v>
      </c>
      <c r="T57" s="16">
        <f t="shared" si="10"/>
        <v>8.3214374475539953E-4</v>
      </c>
      <c r="U57" s="16">
        <f t="shared" si="11"/>
        <v>-1875.1627007442246</v>
      </c>
      <c r="V57" s="16">
        <f t="shared" si="12"/>
        <v>-0.44377148949535627</v>
      </c>
      <c r="Z57" s="1">
        <v>0.873</v>
      </c>
      <c r="AA57" s="16">
        <f t="shared" si="13"/>
        <v>87300</v>
      </c>
      <c r="AB57" s="16">
        <f t="shared" si="2"/>
        <v>6.1016719824312338E-2</v>
      </c>
      <c r="AC57" s="16">
        <f t="shared" si="14"/>
        <v>8.3214374475539953E-4</v>
      </c>
      <c r="AD57" s="16">
        <f t="shared" si="15"/>
        <v>-1995.8761132081727</v>
      </c>
      <c r="AE57" s="16">
        <f t="shared" si="16"/>
        <v>-0.41693156165780804</v>
      </c>
      <c r="AI57" s="1">
        <v>0.94199999999999995</v>
      </c>
      <c r="AJ57" s="16">
        <f t="shared" si="17"/>
        <v>94200</v>
      </c>
      <c r="AK57" s="16">
        <f t="shared" si="3"/>
        <v>6.1016719824312338E-2</v>
      </c>
      <c r="AL57" s="16">
        <f t="shared" si="18"/>
        <v>8.3214374475539953E-4</v>
      </c>
      <c r="AM57" s="16">
        <f t="shared" si="19"/>
        <v>-1937.0718596959314</v>
      </c>
      <c r="AN57" s="16">
        <f t="shared" si="20"/>
        <v>-0.42958847426859215</v>
      </c>
      <c r="AR57" s="1">
        <v>0.94799999999999995</v>
      </c>
      <c r="AS57" s="16">
        <f t="shared" si="21"/>
        <v>94800</v>
      </c>
      <c r="AT57" s="16">
        <f t="shared" si="4"/>
        <v>6.1016719824312338E-2</v>
      </c>
      <c r="AU57" s="16">
        <f t="shared" si="22"/>
        <v>8.3214374475539953E-4</v>
      </c>
      <c r="AV57" s="16">
        <f t="shared" si="23"/>
        <v>-1066.6417495808071</v>
      </c>
      <c r="AW57" s="16">
        <f t="shared" si="24"/>
        <v>-0.78015298490091367</v>
      </c>
    </row>
    <row r="58" spans="6:49" x14ac:dyDescent="0.25">
      <c r="F58" s="1">
        <v>-126</v>
      </c>
      <c r="H58" s="1">
        <v>1.0580000000000001</v>
      </c>
      <c r="I58" s="16">
        <f t="shared" si="5"/>
        <v>105800</v>
      </c>
      <c r="J58" s="16">
        <f t="shared" si="0"/>
        <v>6.060058420450281E-2</v>
      </c>
      <c r="K58" s="16">
        <f t="shared" si="6"/>
        <v>8.2703699238785794E-4</v>
      </c>
      <c r="L58" s="16">
        <f t="shared" si="7"/>
        <v>-1810.7794821259708</v>
      </c>
      <c r="M58" s="16">
        <f t="shared" si="8"/>
        <v>-0.4567298230134923</v>
      </c>
      <c r="Q58" s="1">
        <v>1.0149999999999999</v>
      </c>
      <c r="R58" s="16">
        <f t="shared" si="9"/>
        <v>101499.99999999999</v>
      </c>
      <c r="S58" s="16">
        <f t="shared" si="1"/>
        <v>6.060058420450281E-2</v>
      </c>
      <c r="T58" s="16">
        <f t="shared" si="10"/>
        <v>8.2703699238785794E-4</v>
      </c>
      <c r="U58" s="16">
        <f t="shared" si="11"/>
        <v>-1907.9184487150101</v>
      </c>
      <c r="V58" s="16">
        <f t="shared" si="12"/>
        <v>-0.43347607071196903</v>
      </c>
      <c r="Z58" s="1">
        <v>0.88700000000000001</v>
      </c>
      <c r="AA58" s="16">
        <f t="shared" si="13"/>
        <v>88700</v>
      </c>
      <c r="AB58" s="16">
        <f t="shared" si="2"/>
        <v>6.060058420450281E-2</v>
      </c>
      <c r="AC58" s="16">
        <f t="shared" si="14"/>
        <v>8.2703699238785794E-4</v>
      </c>
      <c r="AD58" s="16">
        <f t="shared" si="15"/>
        <v>-2030.8410803308852</v>
      </c>
      <c r="AE58" s="16">
        <f t="shared" si="16"/>
        <v>-0.40723865614000121</v>
      </c>
      <c r="AI58" s="1">
        <v>0.95899999999999996</v>
      </c>
      <c r="AJ58" s="16">
        <f t="shared" si="17"/>
        <v>95900</v>
      </c>
      <c r="AK58" s="16">
        <f t="shared" si="3"/>
        <v>6.060058420450281E-2</v>
      </c>
      <c r="AL58" s="16">
        <f t="shared" si="18"/>
        <v>8.2703699238785794E-4</v>
      </c>
      <c r="AM58" s="16">
        <f t="shared" si="19"/>
        <v>-1970.95742815634</v>
      </c>
      <c r="AN58" s="16">
        <f t="shared" si="20"/>
        <v>-0.41961179910490476</v>
      </c>
      <c r="AR58" s="1">
        <v>0.92700000000000005</v>
      </c>
      <c r="AS58" s="16">
        <f t="shared" si="21"/>
        <v>92700</v>
      </c>
      <c r="AT58" s="16">
        <f t="shared" si="4"/>
        <v>6.060058420450281E-2</v>
      </c>
      <c r="AU58" s="16">
        <f t="shared" si="22"/>
        <v>8.2703699238785794E-4</v>
      </c>
      <c r="AV58" s="16">
        <f t="shared" si="23"/>
        <v>-1085.0775989596968</v>
      </c>
      <c r="AW58" s="16">
        <f t="shared" si="24"/>
        <v>-0.76219156416164913</v>
      </c>
    </row>
    <row r="59" spans="6:49" x14ac:dyDescent="0.25">
      <c r="F59" s="1">
        <v>-125</v>
      </c>
      <c r="H59" s="1">
        <v>1.07</v>
      </c>
      <c r="I59" s="16">
        <f t="shared" si="5"/>
        <v>107000</v>
      </c>
      <c r="J59" s="16">
        <f t="shared" si="0"/>
        <v>6.017706386688184E-2</v>
      </c>
      <c r="K59" s="16">
        <f t="shared" si="6"/>
        <v>8.2183961589834273E-4</v>
      </c>
      <c r="L59" s="16">
        <f t="shared" si="7"/>
        <v>-1841.5951773439133</v>
      </c>
      <c r="M59" s="16">
        <f t="shared" si="8"/>
        <v>-0.44626507823704309</v>
      </c>
      <c r="Q59" s="1">
        <v>1.0649999999999999</v>
      </c>
      <c r="R59" s="16">
        <f t="shared" si="9"/>
        <v>106500</v>
      </c>
      <c r="S59" s="16">
        <f t="shared" si="1"/>
        <v>6.017706386688184E-2</v>
      </c>
      <c r="T59" s="16">
        <f t="shared" si="10"/>
        <v>8.2183961589834273E-4</v>
      </c>
      <c r="U59" s="16">
        <f t="shared" si="11"/>
        <v>-1940.4399922369021</v>
      </c>
      <c r="V59" s="16">
        <f t="shared" si="12"/>
        <v>-0.4235326107410009</v>
      </c>
      <c r="Z59" s="1">
        <v>0.9</v>
      </c>
      <c r="AA59" s="16">
        <f t="shared" si="13"/>
        <v>90000</v>
      </c>
      <c r="AB59" s="16">
        <f t="shared" si="2"/>
        <v>6.017706386688184E-2</v>
      </c>
      <c r="AC59" s="16">
        <f t="shared" si="14"/>
        <v>8.2183961589834273E-4</v>
      </c>
      <c r="AD59" s="16">
        <f t="shared" si="15"/>
        <v>-2065.5601650266412</v>
      </c>
      <c r="AE59" s="16">
        <f t="shared" si="16"/>
        <v>-0.39787735540869262</v>
      </c>
      <c r="AI59" s="1">
        <v>0.96499999999999997</v>
      </c>
      <c r="AJ59" s="16">
        <f t="shared" si="17"/>
        <v>96500</v>
      </c>
      <c r="AK59" s="16">
        <f t="shared" si="3"/>
        <v>6.017706386688184E-2</v>
      </c>
      <c r="AL59" s="16">
        <f t="shared" si="18"/>
        <v>8.2183961589834273E-4</v>
      </c>
      <c r="AM59" s="16">
        <f t="shared" si="19"/>
        <v>-2004.6008482625602</v>
      </c>
      <c r="AN59" s="16">
        <f t="shared" si="20"/>
        <v>-0.40997668768356177</v>
      </c>
      <c r="AR59" s="1">
        <v>0.91700000000000004</v>
      </c>
      <c r="AS59" s="16">
        <f t="shared" si="21"/>
        <v>91700</v>
      </c>
      <c r="AT59" s="16">
        <f t="shared" si="4"/>
        <v>6.017706386688184E-2</v>
      </c>
      <c r="AU59" s="16">
        <f t="shared" si="22"/>
        <v>8.2183961589834273E-4</v>
      </c>
      <c r="AV59" s="16">
        <f t="shared" si="23"/>
        <v>-1103.3884314796351</v>
      </c>
      <c r="AW59" s="16">
        <f t="shared" si="24"/>
        <v>-0.74483254713506675</v>
      </c>
    </row>
    <row r="60" spans="6:49" x14ac:dyDescent="0.25">
      <c r="F60" s="1">
        <v>-124</v>
      </c>
      <c r="H60" s="1">
        <v>1.097</v>
      </c>
      <c r="I60" s="16">
        <f t="shared" si="5"/>
        <v>109700</v>
      </c>
      <c r="J60" s="16">
        <f t="shared" si="0"/>
        <v>5.9746205255685809E-2</v>
      </c>
      <c r="K60" s="16">
        <f t="shared" si="6"/>
        <v>8.1655218524338434E-4</v>
      </c>
      <c r="L60" s="16">
        <f t="shared" si="7"/>
        <v>-1872.1741614478647</v>
      </c>
      <c r="M60" s="16">
        <f t="shared" si="8"/>
        <v>-0.43615182927847668</v>
      </c>
      <c r="Q60" s="1">
        <v>1.0589999999999999</v>
      </c>
      <c r="R60" s="16">
        <f t="shared" si="9"/>
        <v>105900</v>
      </c>
      <c r="S60" s="16">
        <f t="shared" si="1"/>
        <v>5.9746205255685809E-2</v>
      </c>
      <c r="T60" s="16">
        <f t="shared" si="10"/>
        <v>8.1655218524338434E-4</v>
      </c>
      <c r="U60" s="16">
        <f t="shared" si="11"/>
        <v>-1972.6938248999118</v>
      </c>
      <c r="V60" s="16">
        <f t="shared" si="12"/>
        <v>-0.41392748075582059</v>
      </c>
      <c r="Z60" s="1">
        <v>0.97</v>
      </c>
      <c r="AA60" s="16">
        <f t="shared" si="13"/>
        <v>97000</v>
      </c>
      <c r="AB60" s="16">
        <f t="shared" si="2"/>
        <v>5.9746205255685809E-2</v>
      </c>
      <c r="AC60" s="16">
        <f t="shared" si="14"/>
        <v>8.1655218524338434E-4</v>
      </c>
      <c r="AD60" s="16">
        <f t="shared" si="15"/>
        <v>-2100.0193771645609</v>
      </c>
      <c r="AE60" s="16">
        <f t="shared" si="16"/>
        <v>-0.38883078609774085</v>
      </c>
      <c r="AI60" s="1">
        <v>0.96599999999999997</v>
      </c>
      <c r="AJ60" s="16">
        <f t="shared" si="17"/>
        <v>96600</v>
      </c>
      <c r="AK60" s="16">
        <f t="shared" si="3"/>
        <v>5.9746205255685809E-2</v>
      </c>
      <c r="AL60" s="16">
        <f t="shared" si="18"/>
        <v>8.1655218524338434E-4</v>
      </c>
      <c r="AM60" s="16">
        <f t="shared" si="19"/>
        <v>-2037.9938604584484</v>
      </c>
      <c r="AN60" s="16">
        <f t="shared" si="20"/>
        <v>-0.40066469339593608</v>
      </c>
      <c r="AR60" s="1">
        <v>0.91</v>
      </c>
      <c r="AS60" s="16">
        <f t="shared" si="21"/>
        <v>91000</v>
      </c>
      <c r="AT60" s="16">
        <f t="shared" si="4"/>
        <v>5.9746205255685809E-2</v>
      </c>
      <c r="AU60" s="16">
        <f t="shared" si="22"/>
        <v>8.1655218524338434E-4</v>
      </c>
      <c r="AV60" s="16">
        <f t="shared" si="23"/>
        <v>-1121.5614204786059</v>
      </c>
      <c r="AW60" s="16">
        <f t="shared" si="24"/>
        <v>-0.72804945884723415</v>
      </c>
    </row>
    <row r="61" spans="6:49" x14ac:dyDescent="0.25">
      <c r="F61" s="1">
        <v>-123</v>
      </c>
      <c r="H61" s="1">
        <v>1.1259999999999999</v>
      </c>
      <c r="I61" s="16">
        <f t="shared" si="5"/>
        <v>112599.99999999999</v>
      </c>
      <c r="J61" s="16">
        <f t="shared" si="0"/>
        <v>5.9308057798962047E-2</v>
      </c>
      <c r="K61" s="16">
        <f t="shared" si="6"/>
        <v>8.1117530699638266E-4</v>
      </c>
      <c r="L61" s="16">
        <f t="shared" si="7"/>
        <v>-1902.4949574863558</v>
      </c>
      <c r="M61" s="16">
        <f t="shared" si="8"/>
        <v>-0.42637448462314792</v>
      </c>
      <c r="Q61" s="1">
        <v>1.089</v>
      </c>
      <c r="R61" s="16">
        <f t="shared" si="9"/>
        <v>108900</v>
      </c>
      <c r="S61" s="16">
        <f t="shared" si="1"/>
        <v>5.9308057798962047E-2</v>
      </c>
      <c r="T61" s="16">
        <f t="shared" si="10"/>
        <v>8.1117530699638266E-4</v>
      </c>
      <c r="U61" s="16">
        <f t="shared" si="11"/>
        <v>-2004.6955492813318</v>
      </c>
      <c r="V61" s="16">
        <f t="shared" si="12"/>
        <v>-0.40463765547201563</v>
      </c>
      <c r="Z61" s="1">
        <v>1.103</v>
      </c>
      <c r="AA61" s="16">
        <f t="shared" si="13"/>
        <v>110300</v>
      </c>
      <c r="AB61" s="16">
        <f t="shared" si="2"/>
        <v>5.9308057798962047E-2</v>
      </c>
      <c r="AC61" s="16">
        <f t="shared" si="14"/>
        <v>8.1117530699638266E-4</v>
      </c>
      <c r="AD61" s="16">
        <f t="shared" si="15"/>
        <v>-2134.1726245217433</v>
      </c>
      <c r="AE61" s="16">
        <f t="shared" si="16"/>
        <v>-0.38008889144014896</v>
      </c>
      <c r="AI61" s="1">
        <v>0.95299999999999996</v>
      </c>
      <c r="AJ61" s="16">
        <f t="shared" si="17"/>
        <v>95300</v>
      </c>
      <c r="AK61" s="16">
        <f t="shared" si="3"/>
        <v>5.9308057798962047E-2</v>
      </c>
      <c r="AL61" s="16">
        <f t="shared" si="18"/>
        <v>8.1117530699638266E-4</v>
      </c>
      <c r="AM61" s="16">
        <f t="shared" si="19"/>
        <v>-2071.1248954685839</v>
      </c>
      <c r="AN61" s="16">
        <f t="shared" si="20"/>
        <v>-0.39165929045184766</v>
      </c>
      <c r="AR61" s="1">
        <v>0.89900000000000002</v>
      </c>
      <c r="AS61" s="16">
        <f t="shared" si="21"/>
        <v>89900</v>
      </c>
      <c r="AT61" s="16">
        <f t="shared" si="4"/>
        <v>5.9308057798962047E-2</v>
      </c>
      <c r="AU61" s="16">
        <f t="shared" si="22"/>
        <v>8.1117530699638266E-4</v>
      </c>
      <c r="AV61" s="16">
        <f t="shared" si="23"/>
        <v>-1139.5874840085958</v>
      </c>
      <c r="AW61" s="16">
        <f t="shared" si="24"/>
        <v>-0.71181486141195993</v>
      </c>
    </row>
    <row r="62" spans="6:49" x14ac:dyDescent="0.25">
      <c r="F62" s="1">
        <v>-122</v>
      </c>
      <c r="H62" s="1">
        <v>1.1379999999999999</v>
      </c>
      <c r="I62" s="16">
        <f t="shared" si="5"/>
        <v>113799.99999999999</v>
      </c>
      <c r="J62" s="16">
        <f t="shared" si="0"/>
        <v>5.8862674003490899E-2</v>
      </c>
      <c r="K62" s="16">
        <f t="shared" si="6"/>
        <v>8.0570962551247606E-4</v>
      </c>
      <c r="L62" s="16">
        <f t="shared" si="7"/>
        <v>-1932.5423994999524</v>
      </c>
      <c r="M62" s="16">
        <f t="shared" si="8"/>
        <v>-0.41691692028125971</v>
      </c>
      <c r="Q62" s="1">
        <v>1.107</v>
      </c>
      <c r="R62" s="16">
        <f t="shared" si="9"/>
        <v>110700</v>
      </c>
      <c r="S62" s="16">
        <f t="shared" si="1"/>
        <v>5.8862674003490899E-2</v>
      </c>
      <c r="T62" s="16">
        <f t="shared" si="10"/>
        <v>8.0570962551247606E-4</v>
      </c>
      <c r="U62" s="16">
        <f t="shared" si="11"/>
        <v>-2036.4112600060857</v>
      </c>
      <c r="V62" s="16">
        <f t="shared" si="12"/>
        <v>-0.39565172386154857</v>
      </c>
      <c r="Z62" s="1">
        <v>1.2230000000000001</v>
      </c>
      <c r="AA62" s="16">
        <f t="shared" si="13"/>
        <v>122300.00000000001</v>
      </c>
      <c r="AB62" s="16">
        <f t="shared" si="2"/>
        <v>5.8862674003490899E-2</v>
      </c>
      <c r="AC62" s="16">
        <f t="shared" si="14"/>
        <v>8.0570962551247606E-4</v>
      </c>
      <c r="AD62" s="16">
        <f t="shared" si="15"/>
        <v>-2167.9680421671642</v>
      </c>
      <c r="AE62" s="16">
        <f t="shared" si="16"/>
        <v>-0.37164275941404795</v>
      </c>
      <c r="AI62" s="1">
        <v>0.93700000000000006</v>
      </c>
      <c r="AJ62" s="16">
        <f t="shared" si="17"/>
        <v>93700</v>
      </c>
      <c r="AK62" s="16">
        <f t="shared" si="3"/>
        <v>5.8862674003490899E-2</v>
      </c>
      <c r="AL62" s="16">
        <f t="shared" si="18"/>
        <v>8.0570962551247606E-4</v>
      </c>
      <c r="AM62" s="16">
        <f t="shared" si="19"/>
        <v>-2103.9871389198224</v>
      </c>
      <c r="AN62" s="16">
        <f t="shared" si="20"/>
        <v>-0.38294417803624203</v>
      </c>
      <c r="AR62" s="1">
        <v>0.88900000000000001</v>
      </c>
      <c r="AS62" s="16">
        <f t="shared" si="21"/>
        <v>88900</v>
      </c>
      <c r="AT62" s="16">
        <f t="shared" si="4"/>
        <v>5.8862674003490899E-2</v>
      </c>
      <c r="AU62" s="16">
        <f t="shared" si="22"/>
        <v>8.0570962551247606E-4</v>
      </c>
      <c r="AV62" s="16">
        <f t="shared" si="23"/>
        <v>-1157.4610917080063</v>
      </c>
      <c r="AW62" s="16">
        <f t="shared" si="24"/>
        <v>-0.6961008290339431</v>
      </c>
    </row>
    <row r="63" spans="6:49" x14ac:dyDescent="0.25">
      <c r="F63" s="1">
        <v>-121</v>
      </c>
      <c r="H63" s="1">
        <v>1.1519999999999999</v>
      </c>
      <c r="I63" s="16">
        <f t="shared" si="5"/>
        <v>115199.99999999999</v>
      </c>
      <c r="J63" s="16">
        <f t="shared" si="0"/>
        <v>5.8410109548721632E-2</v>
      </c>
      <c r="K63" s="16">
        <f t="shared" si="6"/>
        <v>8.0015582408130806E-4</v>
      </c>
      <c r="L63" s="16">
        <f t="shared" si="7"/>
        <v>-1962.3116023766659</v>
      </c>
      <c r="M63" s="16">
        <f t="shared" si="8"/>
        <v>-0.40776185755218203</v>
      </c>
      <c r="Q63" s="1">
        <v>1.1359999999999999</v>
      </c>
      <c r="R63" s="16">
        <f t="shared" si="9"/>
        <v>113599.99999999999</v>
      </c>
      <c r="S63" s="16">
        <f t="shared" si="1"/>
        <v>5.8410109548721632E-2</v>
      </c>
      <c r="T63" s="16">
        <f t="shared" si="10"/>
        <v>8.0015582408130806E-4</v>
      </c>
      <c r="U63" s="16">
        <f t="shared" si="11"/>
        <v>-2067.8324677493683</v>
      </c>
      <c r="V63" s="16">
        <f t="shared" si="12"/>
        <v>-0.38695389329687757</v>
      </c>
      <c r="Z63" s="1">
        <v>1.26</v>
      </c>
      <c r="AA63" s="16">
        <f t="shared" si="13"/>
        <v>126000</v>
      </c>
      <c r="AB63" s="16">
        <f t="shared" si="2"/>
        <v>5.8410109548721632E-2</v>
      </c>
      <c r="AC63" s="16">
        <f t="shared" si="14"/>
        <v>8.0015582408130806E-4</v>
      </c>
      <c r="AD63" s="16">
        <f t="shared" si="15"/>
        <v>-2201.3940361013229</v>
      </c>
      <c r="AE63" s="16">
        <f t="shared" si="16"/>
        <v>-0.36347687463457795</v>
      </c>
      <c r="AI63" s="1">
        <v>0.95</v>
      </c>
      <c r="AJ63" s="16">
        <f t="shared" si="17"/>
        <v>95000</v>
      </c>
      <c r="AK63" s="16">
        <f t="shared" si="3"/>
        <v>5.8410109548721632E-2</v>
      </c>
      <c r="AL63" s="16">
        <f t="shared" si="18"/>
        <v>8.0015582408130806E-4</v>
      </c>
      <c r="AM63" s="16">
        <f t="shared" si="19"/>
        <v>-2136.5676449780667</v>
      </c>
      <c r="AN63" s="16">
        <f t="shared" si="20"/>
        <v>-0.37450526125959482</v>
      </c>
      <c r="AR63" s="1">
        <v>0.89100000000000001</v>
      </c>
      <c r="AS63" s="16">
        <f t="shared" si="21"/>
        <v>89100</v>
      </c>
      <c r="AT63" s="16">
        <f t="shared" si="4"/>
        <v>5.8410109548721632E-2</v>
      </c>
      <c r="AU63" s="16">
        <f t="shared" si="22"/>
        <v>8.0015582408130806E-4</v>
      </c>
      <c r="AV63" s="16">
        <f t="shared" si="23"/>
        <v>-1175.173806620274</v>
      </c>
      <c r="AW63" s="16">
        <f t="shared" si="24"/>
        <v>-0.68088296350180399</v>
      </c>
    </row>
    <row r="64" spans="6:49" x14ac:dyDescent="0.25">
      <c r="F64" s="1">
        <v>-120</v>
      </c>
      <c r="H64" s="1">
        <v>1.167</v>
      </c>
      <c r="I64" s="16">
        <f t="shared" si="5"/>
        <v>116700</v>
      </c>
      <c r="J64" s="16">
        <f t="shared" si="0"/>
        <v>5.7950423379509487E-2</v>
      </c>
      <c r="K64" s="16">
        <f t="shared" si="6"/>
        <v>7.9451462606508266E-4</v>
      </c>
      <c r="L64" s="16">
        <f t="shared" si="7"/>
        <v>-1991.7870283941163</v>
      </c>
      <c r="M64" s="16">
        <f t="shared" si="8"/>
        <v>-0.39889537121127966</v>
      </c>
      <c r="Q64" s="1">
        <v>1.147</v>
      </c>
      <c r="R64" s="16">
        <f t="shared" si="9"/>
        <v>114700</v>
      </c>
      <c r="S64" s="16">
        <f t="shared" si="1"/>
        <v>5.7950423379509487E-2</v>
      </c>
      <c r="T64" s="16">
        <f t="shared" si="10"/>
        <v>7.9451462606508266E-4</v>
      </c>
      <c r="U64" s="16">
        <f t="shared" si="11"/>
        <v>-2098.9375450615798</v>
      </c>
      <c r="V64" s="16">
        <f t="shared" si="12"/>
        <v>-0.37853180907380107</v>
      </c>
      <c r="Z64" s="1">
        <v>1.3029999999999999</v>
      </c>
      <c r="AA64" s="16">
        <f t="shared" si="13"/>
        <v>130300</v>
      </c>
      <c r="AB64" s="16">
        <f t="shared" si="2"/>
        <v>5.7950423379509487E-2</v>
      </c>
      <c r="AC64" s="16">
        <f t="shared" si="14"/>
        <v>7.9451462606508266E-4</v>
      </c>
      <c r="AD64" s="16">
        <f t="shared" si="15"/>
        <v>-2234.4791969172411</v>
      </c>
      <c r="AE64" s="16">
        <f t="shared" si="16"/>
        <v>-0.35557038398979968</v>
      </c>
      <c r="AI64" s="1">
        <v>0.97899999999999998</v>
      </c>
      <c r="AJ64" s="16">
        <f t="shared" si="17"/>
        <v>97900</v>
      </c>
      <c r="AK64" s="16">
        <f t="shared" si="3"/>
        <v>5.7950423379509487E-2</v>
      </c>
      <c r="AL64" s="16">
        <f t="shared" si="18"/>
        <v>7.9451462606508266E-4</v>
      </c>
      <c r="AM64" s="16">
        <f t="shared" si="19"/>
        <v>-2168.8348278939275</v>
      </c>
      <c r="AN64" s="16">
        <f t="shared" si="20"/>
        <v>-0.36633247301575539</v>
      </c>
      <c r="AR64" s="1">
        <v>0.89200000000000002</v>
      </c>
      <c r="AS64" s="16">
        <f t="shared" si="21"/>
        <v>89200</v>
      </c>
      <c r="AT64" s="16">
        <f t="shared" si="4"/>
        <v>5.7950423379509487E-2</v>
      </c>
      <c r="AU64" s="16">
        <f t="shared" si="22"/>
        <v>7.9451462606508266E-4</v>
      </c>
      <c r="AV64" s="16">
        <f t="shared" si="23"/>
        <v>-1192.7106327085714</v>
      </c>
      <c r="AW64" s="16">
        <f t="shared" si="24"/>
        <v>-0.66614198303975003</v>
      </c>
    </row>
    <row r="65" spans="6:49" x14ac:dyDescent="0.25">
      <c r="F65" s="1">
        <v>-119</v>
      </c>
      <c r="H65" s="1">
        <v>1.202</v>
      </c>
      <c r="I65" s="16">
        <f t="shared" si="5"/>
        <v>120200</v>
      </c>
      <c r="J65" s="16">
        <f t="shared" si="0"/>
        <v>5.7483677797437092E-2</v>
      </c>
      <c r="K65" s="16">
        <f t="shared" si="6"/>
        <v>7.8878679601924616E-4</v>
      </c>
      <c r="L65" s="16">
        <f t="shared" si="7"/>
        <v>-2020.9532943045042</v>
      </c>
      <c r="M65" s="16">
        <f t="shared" si="8"/>
        <v>-0.39030431739428256</v>
      </c>
      <c r="Q65" s="1">
        <v>1.171</v>
      </c>
      <c r="R65" s="16">
        <f t="shared" si="9"/>
        <v>117100</v>
      </c>
      <c r="S65" s="16">
        <f t="shared" si="1"/>
        <v>5.7483677797437092E-2</v>
      </c>
      <c r="T65" s="16">
        <f t="shared" si="10"/>
        <v>7.8878679601924616E-4</v>
      </c>
      <c r="U65" s="16">
        <f t="shared" si="11"/>
        <v>-2129.7209699311279</v>
      </c>
      <c r="V65" s="16">
        <f t="shared" si="12"/>
        <v>-0.37037095805313613</v>
      </c>
      <c r="Z65" s="1">
        <v>1.4730000000000001</v>
      </c>
      <c r="AA65" s="16">
        <f t="shared" si="13"/>
        <v>147300</v>
      </c>
      <c r="AB65" s="16">
        <f t="shared" si="2"/>
        <v>5.7483677797437092E-2</v>
      </c>
      <c r="AC65" s="16">
        <f t="shared" si="14"/>
        <v>7.8878679601924616E-4</v>
      </c>
      <c r="AD65" s="16">
        <f t="shared" si="15"/>
        <v>-2267.2028700853825</v>
      </c>
      <c r="AE65" s="16">
        <f t="shared" si="16"/>
        <v>-0.34791187256636658</v>
      </c>
      <c r="AI65" s="1">
        <v>0.99299999999999999</v>
      </c>
      <c r="AJ65" s="16">
        <f t="shared" si="17"/>
        <v>99300</v>
      </c>
      <c r="AK65" s="16">
        <f t="shared" si="3"/>
        <v>5.7483677797437092E-2</v>
      </c>
      <c r="AL65" s="16">
        <f t="shared" si="18"/>
        <v>7.8878679601924616E-4</v>
      </c>
      <c r="AM65" s="16">
        <f t="shared" si="19"/>
        <v>-2200.7632554295392</v>
      </c>
      <c r="AN65" s="16">
        <f t="shared" si="20"/>
        <v>-0.3584151062469883</v>
      </c>
      <c r="AR65" s="1">
        <v>0.88100000000000001</v>
      </c>
      <c r="AS65" s="16">
        <f t="shared" si="21"/>
        <v>88100</v>
      </c>
      <c r="AT65" s="16">
        <f t="shared" si="4"/>
        <v>5.7483677797437092E-2</v>
      </c>
      <c r="AU65" s="16">
        <f t="shared" si="22"/>
        <v>7.8878679601924616E-4</v>
      </c>
      <c r="AV65" s="16">
        <f t="shared" si="23"/>
        <v>-1210.0635006257098</v>
      </c>
      <c r="AW65" s="16">
        <f t="shared" si="24"/>
        <v>-0.6518557047720005</v>
      </c>
    </row>
    <row r="66" spans="6:49" x14ac:dyDescent="0.25">
      <c r="F66" s="1">
        <v>-118</v>
      </c>
      <c r="H66" s="1">
        <v>1.2190000000000001</v>
      </c>
      <c r="I66" s="16">
        <f t="shared" si="5"/>
        <v>121900.00000000001</v>
      </c>
      <c r="J66" s="16">
        <f t="shared" si="0"/>
        <v>5.700993855049756E-2</v>
      </c>
      <c r="K66" s="16">
        <f t="shared" si="6"/>
        <v>7.8297314079306499E-4</v>
      </c>
      <c r="L66" s="16">
        <f t="shared" si="7"/>
        <v>-2049.7834273490362</v>
      </c>
      <c r="M66" s="16">
        <f t="shared" si="8"/>
        <v>-0.38197847165038118</v>
      </c>
      <c r="Q66" s="1">
        <v>1.194</v>
      </c>
      <c r="R66" s="16">
        <f t="shared" si="9"/>
        <v>119400</v>
      </c>
      <c r="S66" s="16">
        <f t="shared" si="1"/>
        <v>5.700993855049756E-2</v>
      </c>
      <c r="T66" s="16">
        <f t="shared" si="10"/>
        <v>7.8297314079306499E-4</v>
      </c>
      <c r="U66" s="16">
        <f t="shared" si="11"/>
        <v>-2160.1591852474107</v>
      </c>
      <c r="V66" s="16">
        <f t="shared" si="12"/>
        <v>-0.36246085295023678</v>
      </c>
      <c r="Z66" s="1">
        <v>1.5209999999999999</v>
      </c>
      <c r="AA66" s="16">
        <f t="shared" si="13"/>
        <v>152100</v>
      </c>
      <c r="AB66" s="16">
        <f t="shared" si="2"/>
        <v>5.700993855049756E-2</v>
      </c>
      <c r="AC66" s="16">
        <f t="shared" si="14"/>
        <v>7.8297314079306499E-4</v>
      </c>
      <c r="AD66" s="16">
        <f t="shared" si="15"/>
        <v>-2299.4724431109339</v>
      </c>
      <c r="AE66" s="16">
        <f t="shared" si="16"/>
        <v>-0.34050120632617292</v>
      </c>
      <c r="AI66" s="1">
        <v>1.0149999999999999</v>
      </c>
      <c r="AJ66" s="16">
        <f t="shared" si="17"/>
        <v>101499.99999999999</v>
      </c>
      <c r="AK66" s="16">
        <f t="shared" si="3"/>
        <v>5.700993855049756E-2</v>
      </c>
      <c r="AL66" s="16">
        <f t="shared" si="18"/>
        <v>7.8297314079306499E-4</v>
      </c>
      <c r="AM66" s="16">
        <f t="shared" si="19"/>
        <v>-2232.3448518713035</v>
      </c>
      <c r="AN66" s="16">
        <f t="shared" si="20"/>
        <v>-0.35074022731600968</v>
      </c>
      <c r="AR66" s="1">
        <v>0.86799999999999999</v>
      </c>
      <c r="AS66" s="16">
        <f t="shared" si="21"/>
        <v>86800</v>
      </c>
      <c r="AT66" s="16">
        <f t="shared" si="4"/>
        <v>5.700993855049756E-2</v>
      </c>
      <c r="AU66" s="16">
        <f t="shared" si="22"/>
        <v>7.8297314079306499E-4</v>
      </c>
      <c r="AV66" s="16">
        <f t="shared" si="23"/>
        <v>-1227.2306553465155</v>
      </c>
      <c r="AW66" s="16">
        <f t="shared" si="24"/>
        <v>-0.63799998588854356</v>
      </c>
    </row>
    <row r="67" spans="6:49" x14ac:dyDescent="0.25">
      <c r="F67" s="1">
        <v>-117</v>
      </c>
      <c r="H67" s="1">
        <v>1.236</v>
      </c>
      <c r="I67" s="16">
        <f t="shared" si="5"/>
        <v>123600</v>
      </c>
      <c r="J67" s="16">
        <f t="shared" si="0"/>
        <v>5.6529274920914308E-2</v>
      </c>
      <c r="K67" s="16">
        <f t="shared" si="6"/>
        <v>7.7707451060733625E-4</v>
      </c>
      <c r="L67" s="16">
        <f t="shared" si="7"/>
        <v>-2078.2721789965162</v>
      </c>
      <c r="M67" s="16">
        <f t="shared" si="8"/>
        <v>-0.37390411056868544</v>
      </c>
      <c r="Q67" s="1">
        <v>1.208</v>
      </c>
      <c r="R67" s="16">
        <f t="shared" si="9"/>
        <v>120800</v>
      </c>
      <c r="S67" s="16">
        <f t="shared" si="1"/>
        <v>5.6529274920914308E-2</v>
      </c>
      <c r="T67" s="16">
        <f t="shared" si="10"/>
        <v>7.7707451060733625E-4</v>
      </c>
      <c r="U67" s="16">
        <f t="shared" si="11"/>
        <v>-2190.2362129370381</v>
      </c>
      <c r="V67" s="16">
        <f t="shared" si="12"/>
        <v>-0.35479027605214497</v>
      </c>
      <c r="Z67" s="1">
        <v>1.5129999999999999</v>
      </c>
      <c r="AA67" s="16">
        <f t="shared" si="13"/>
        <v>151300</v>
      </c>
      <c r="AB67" s="16">
        <f t="shared" si="2"/>
        <v>5.6529274920914308E-2</v>
      </c>
      <c r="AC67" s="16">
        <f t="shared" si="14"/>
        <v>7.7707451060733625E-4</v>
      </c>
      <c r="AD67" s="16">
        <f t="shared" si="15"/>
        <v>-2331.3396366433417</v>
      </c>
      <c r="AE67" s="16">
        <f t="shared" si="16"/>
        <v>-0.33331673274605611</v>
      </c>
      <c r="AI67" s="1">
        <v>1.038</v>
      </c>
      <c r="AJ67" s="16">
        <f t="shared" si="17"/>
        <v>103800</v>
      </c>
      <c r="AK67" s="16">
        <f t="shared" si="3"/>
        <v>5.6529274920914308E-2</v>
      </c>
      <c r="AL67" s="16">
        <f t="shared" si="18"/>
        <v>7.7707451060733625E-4</v>
      </c>
      <c r="AM67" s="16">
        <f t="shared" si="19"/>
        <v>-2263.5579197521156</v>
      </c>
      <c r="AN67" s="16">
        <f t="shared" si="20"/>
        <v>-0.34329782499775152</v>
      </c>
      <c r="AR67" s="1">
        <v>0.86499999999999999</v>
      </c>
      <c r="AS67" s="16">
        <f t="shared" si="21"/>
        <v>86500</v>
      </c>
      <c r="AT67" s="16">
        <f t="shared" si="4"/>
        <v>5.6529274920914308E-2</v>
      </c>
      <c r="AU67" s="16">
        <f t="shared" si="22"/>
        <v>7.7707451060733625E-4</v>
      </c>
      <c r="AV67" s="16">
        <f t="shared" si="23"/>
        <v>-1244.2045599317255</v>
      </c>
      <c r="AW67" s="16">
        <f t="shared" si="24"/>
        <v>-0.62455526657929739</v>
      </c>
    </row>
    <row r="68" spans="6:49" x14ac:dyDescent="0.25">
      <c r="F68" s="1">
        <v>-116</v>
      </c>
      <c r="H68" s="1">
        <v>1.2749999999999999</v>
      </c>
      <c r="I68" s="16">
        <f t="shared" si="5"/>
        <v>127499.99999999999</v>
      </c>
      <c r="J68" s="16">
        <f t="shared" ref="J68:J131" si="25" xml:space="preserve"> $B$10*(1-COS(RADIANS(F68))) + $B$13*(1-SQRT(1-($B$10/$B$13)^2*SIN(RADIANS(F68))^2))</f>
        <v>5.6041759810867973E-2</v>
      </c>
      <c r="K68" s="16">
        <f t="shared" si="6"/>
        <v>7.7109180010641602E-4</v>
      </c>
      <c r="L68" s="16">
        <f t="shared" si="7"/>
        <v>-2106.40366583998</v>
      </c>
      <c r="M68" s="16">
        <f t="shared" si="8"/>
        <v>-0.36607028966545418</v>
      </c>
      <c r="Q68" s="1">
        <v>1.258</v>
      </c>
      <c r="R68" s="16">
        <f t="shared" si="9"/>
        <v>125800</v>
      </c>
      <c r="S68" s="16">
        <f t="shared" ref="S68:S131" si="26" xml:space="preserve"> $B$10*(1-COS(RADIANS(F68))) + $B$13*(1-SQRT(1-($B$10/$B$13)^2*SIN(RADIANS(F68))^2))</f>
        <v>5.6041759810867973E-2</v>
      </c>
      <c r="T68" s="16">
        <f t="shared" si="10"/>
        <v>7.7109180010641602E-4</v>
      </c>
      <c r="U68" s="16">
        <f t="shared" si="11"/>
        <v>-2219.940620194398</v>
      </c>
      <c r="V68" s="16">
        <f t="shared" si="12"/>
        <v>-0.3473479394412326</v>
      </c>
      <c r="Z68" s="1">
        <v>1.53</v>
      </c>
      <c r="AA68" s="16">
        <f t="shared" si="13"/>
        <v>153000</v>
      </c>
      <c r="AB68" s="16">
        <f t="shared" ref="AB68:AB131" si="27" xml:space="preserve"> $B$10*(1-COS(RADIANS(F68))) + $B$13*(1-SQRT(1-($B$10/$B$13)^2*SIN(RADIANS(F68))^2))</f>
        <v>5.6041759810867973E-2</v>
      </c>
      <c r="AC68" s="16">
        <f t="shared" si="14"/>
        <v>7.7109180010641602E-4</v>
      </c>
      <c r="AD68" s="16">
        <f t="shared" si="15"/>
        <v>-2362.8199142593862</v>
      </c>
      <c r="AE68" s="16">
        <f t="shared" si="16"/>
        <v>-0.32634387218973088</v>
      </c>
      <c r="AI68" s="1">
        <v>1.0669999999999999</v>
      </c>
      <c r="AJ68" s="16">
        <f t="shared" si="17"/>
        <v>106700</v>
      </c>
      <c r="AK68" s="16">
        <f t="shared" ref="AK68:AK131" si="28" xml:space="preserve"> $B$10*(1-COS(RADIANS(F68))) + $B$13*(1-SQRT(1-($B$10/$B$13)^2*SIN(RADIANS(F68))^2))</f>
        <v>5.6041759810867973E-2</v>
      </c>
      <c r="AL68" s="16">
        <f t="shared" si="18"/>
        <v>7.7109180010641602E-4</v>
      </c>
      <c r="AM68" s="16">
        <f t="shared" si="19"/>
        <v>-2294.3843797982977</v>
      </c>
      <c r="AN68" s="16">
        <f t="shared" si="20"/>
        <v>-0.33607786336751633</v>
      </c>
      <c r="AR68" s="1">
        <v>0.86599999999999999</v>
      </c>
      <c r="AS68" s="16">
        <f t="shared" si="21"/>
        <v>86600</v>
      </c>
      <c r="AT68" s="16">
        <f t="shared" ref="AT68:AT131" si="29" xml:space="preserve"> $B$10*(1-COS(RADIANS(F68))) + $B$13*(1-SQRT(1-($B$10/$B$13)^2*SIN(RADIANS(F68))^2))</f>
        <v>5.6041759810867973E-2</v>
      </c>
      <c r="AU68" s="16">
        <f t="shared" si="22"/>
        <v>7.7109180010641602E-4</v>
      </c>
      <c r="AV68" s="16">
        <f t="shared" si="23"/>
        <v>-1260.9702618198737</v>
      </c>
      <c r="AW68" s="16">
        <f t="shared" si="24"/>
        <v>-0.6115067289481918</v>
      </c>
    </row>
    <row r="69" spans="6:49" x14ac:dyDescent="0.25">
      <c r="F69" s="1">
        <v>-115</v>
      </c>
      <c r="H69" s="1">
        <v>1.302</v>
      </c>
      <c r="I69" s="16">
        <f t="shared" ref="I69:I132" si="30">H69*100000</f>
        <v>130200</v>
      </c>
      <c r="J69" s="16">
        <f t="shared" si="25"/>
        <v>5.5547469825898831E-2</v>
      </c>
      <c r="K69" s="16">
        <f t="shared" ref="K69:K132" si="31">($B$21+(((PI()*($B$13^2)/4)*J69)))</f>
        <v>7.6502594938172039E-4</v>
      </c>
      <c r="L69" s="16">
        <f t="shared" ref="L69:L132" si="32">SUM(I69:I428)*(K70-K69)</f>
        <v>-2134.1481663753966</v>
      </c>
      <c r="M69" s="16">
        <f t="shared" ref="M69:M132" si="33">K69*1000000/L69</f>
        <v>-0.35846899546858935</v>
      </c>
      <c r="Q69" s="1">
        <v>1.268</v>
      </c>
      <c r="R69" s="16">
        <f t="shared" ref="R69:R132" si="34">Q69*100000</f>
        <v>126800</v>
      </c>
      <c r="S69" s="16">
        <f t="shared" si="26"/>
        <v>5.5547469825898831E-2</v>
      </c>
      <c r="T69" s="16">
        <f t="shared" ref="T69:T132" si="35">($B$21+(((PI()*($B$13^2)/4)*S69)))</f>
        <v>7.6502594938172039E-4</v>
      </c>
      <c r="U69" s="16">
        <f t="shared" ref="U69:U132" si="36">SUM(R69:R428)*(T70-T69)</f>
        <v>-2249.2332758742905</v>
      </c>
      <c r="V69" s="16">
        <f t="shared" ref="V69:V132" si="37">T69*1000000/U69</f>
        <v>-0.34012743701933279</v>
      </c>
      <c r="Z69" s="1">
        <v>1.5669999999999999</v>
      </c>
      <c r="AA69" s="16">
        <f t="shared" ref="AA69:AA132" si="38">Z69*100000</f>
        <v>156700</v>
      </c>
      <c r="AB69" s="16">
        <f t="shared" si="27"/>
        <v>5.5547469825898831E-2</v>
      </c>
      <c r="AC69" s="16">
        <f t="shared" ref="AC69:AC132" si="39">($B$21+(((PI()*($B$13^2)/4)*AB69)))</f>
        <v>7.6502594938172039E-4</v>
      </c>
      <c r="AD69" s="16">
        <f t="shared" ref="AD69:AD132" si="40">SUM(AA69:AA428)*(AC70-AC69)</f>
        <v>-2393.8804498161585</v>
      </c>
      <c r="AE69" s="16">
        <f t="shared" ref="AE69:AE132" si="41">AC69*1000000/AD69</f>
        <v>-0.31957567030570455</v>
      </c>
      <c r="AI69" s="1">
        <v>1.1220000000000001</v>
      </c>
      <c r="AJ69" s="16">
        <f t="shared" ref="AJ69:AJ132" si="42">AI69*100000</f>
        <v>112200.00000000001</v>
      </c>
      <c r="AK69" s="16">
        <f t="shared" si="28"/>
        <v>5.5547469825898831E-2</v>
      </c>
      <c r="AL69" s="16">
        <f t="shared" ref="AL69:AL132" si="43">($B$21+(((PI()*($B$13^2)/4)*AK69)))</f>
        <v>7.6502594938172039E-4</v>
      </c>
      <c r="AM69" s="16">
        <f t="shared" ref="AM69:AM132" si="44">SUM(AJ69:AJ428)*(AL70-AL69)</f>
        <v>-2324.8027017776485</v>
      </c>
      <c r="AN69" s="16">
        <f t="shared" ref="AN69:AN132" si="45">AL69*1000000/AM69</f>
        <v>-0.32907134390232218</v>
      </c>
      <c r="AR69" s="1">
        <v>0.86099999999999999</v>
      </c>
      <c r="AS69" s="16">
        <f t="shared" ref="AS69:AS132" si="46">AR69*100000</f>
        <v>86100</v>
      </c>
      <c r="AT69" s="16">
        <f t="shared" si="29"/>
        <v>5.5547469825898831E-2</v>
      </c>
      <c r="AU69" s="16">
        <f t="shared" ref="AU69:AU132" si="47">($B$21+(((PI()*($B$13^2)/4)*AT69)))</f>
        <v>7.6502594938172039E-4</v>
      </c>
      <c r="AV69" s="16">
        <f t="shared" ref="AV69:AV132" si="48">SUM(AS69:AS428)*(AU70-AU69)</f>
        <v>-1277.5159708089238</v>
      </c>
      <c r="AW69" s="16">
        <f t="shared" ref="AW69:AW132" si="49">AU69*1000000/AV69</f>
        <v>-0.59883865788175272</v>
      </c>
    </row>
    <row r="70" spans="6:49" x14ac:dyDescent="0.25">
      <c r="F70" s="1">
        <v>-114</v>
      </c>
      <c r="H70" s="1">
        <v>1.337</v>
      </c>
      <c r="I70" s="16">
        <f t="shared" si="30"/>
        <v>133700</v>
      </c>
      <c r="J70" s="16">
        <f t="shared" si="25"/>
        <v>5.5046485355750865E-2</v>
      </c>
      <c r="K70" s="16">
        <f t="shared" si="31"/>
        <v>7.5887794496383204E-4</v>
      </c>
      <c r="L70" s="16">
        <f t="shared" si="32"/>
        <v>-2161.4961250782617</v>
      </c>
      <c r="M70" s="16">
        <f t="shared" si="33"/>
        <v>-0.35108919981818393</v>
      </c>
      <c r="Q70" s="1">
        <v>1.2849999999999999</v>
      </c>
      <c r="R70" s="16">
        <f t="shared" si="34"/>
        <v>128499.99999999999</v>
      </c>
      <c r="S70" s="16">
        <f t="shared" si="26"/>
        <v>5.5046485355750865E-2</v>
      </c>
      <c r="T70" s="16">
        <f t="shared" si="35"/>
        <v>7.5887794496383204E-4</v>
      </c>
      <c r="U70" s="16">
        <f t="shared" si="36"/>
        <v>-2278.1209026039728</v>
      </c>
      <c r="V70" s="16">
        <f t="shared" si="37"/>
        <v>-0.33311574644541814</v>
      </c>
      <c r="Z70" s="1">
        <v>1.627</v>
      </c>
      <c r="AA70" s="16">
        <f t="shared" si="38"/>
        <v>162700</v>
      </c>
      <c r="AB70" s="16">
        <f t="shared" si="27"/>
        <v>5.5046485355750865E-2</v>
      </c>
      <c r="AC70" s="16">
        <f t="shared" si="39"/>
        <v>7.5887794496383204E-4</v>
      </c>
      <c r="AD70" s="16">
        <f t="shared" si="40"/>
        <v>-2424.4903710183489</v>
      </c>
      <c r="AE70" s="16">
        <f t="shared" si="41"/>
        <v>-0.31300513874389346</v>
      </c>
      <c r="AI70" s="1">
        <v>1.2</v>
      </c>
      <c r="AJ70" s="16">
        <f t="shared" si="42"/>
        <v>120000</v>
      </c>
      <c r="AK70" s="16">
        <f t="shared" si="28"/>
        <v>5.5046485355750865E-2</v>
      </c>
      <c r="AL70" s="16">
        <f t="shared" si="43"/>
        <v>7.5887794496383204E-4</v>
      </c>
      <c r="AM70" s="16">
        <f t="shared" si="44"/>
        <v>-2354.7783735434659</v>
      </c>
      <c r="AN70" s="16">
        <f t="shared" si="45"/>
        <v>-0.32227149420515272</v>
      </c>
      <c r="AR70" s="1">
        <v>0.85599999999999998</v>
      </c>
      <c r="AS70" s="16">
        <f t="shared" si="46"/>
        <v>85600</v>
      </c>
      <c r="AT70" s="16">
        <f t="shared" si="29"/>
        <v>5.5046485355750865E-2</v>
      </c>
      <c r="AU70" s="16">
        <f t="shared" si="47"/>
        <v>7.5887794496383204E-4</v>
      </c>
      <c r="AV70" s="16">
        <f t="shared" si="48"/>
        <v>-1293.8358113457959</v>
      </c>
      <c r="AW70" s="16">
        <f t="shared" si="49"/>
        <v>-0.58653342124954622</v>
      </c>
    </row>
    <row r="71" spans="6:49" x14ac:dyDescent="0.25">
      <c r="F71" s="1">
        <v>-113</v>
      </c>
      <c r="H71" s="1">
        <v>1.3560000000000001</v>
      </c>
      <c r="I71" s="16">
        <f t="shared" si="30"/>
        <v>135600</v>
      </c>
      <c r="J71" s="16">
        <f t="shared" si="25"/>
        <v>5.4538890652422393E-2</v>
      </c>
      <c r="K71" s="16">
        <f t="shared" si="31"/>
        <v>7.5264882078032497E-4</v>
      </c>
      <c r="L71" s="16">
        <f t="shared" si="32"/>
        <v>-2188.4254816772336</v>
      </c>
      <c r="M71" s="16">
        <f t="shared" si="33"/>
        <v>-0.34392252652966121</v>
      </c>
      <c r="Q71" s="1">
        <v>1.34</v>
      </c>
      <c r="R71" s="16">
        <f t="shared" si="34"/>
        <v>134000</v>
      </c>
      <c r="S71" s="16">
        <f t="shared" si="26"/>
        <v>5.4538890652422393E-2</v>
      </c>
      <c r="T71" s="16">
        <f t="shared" si="35"/>
        <v>7.5264882078032497E-4</v>
      </c>
      <c r="U71" s="16">
        <f t="shared" si="36"/>
        <v>-2306.581569319495</v>
      </c>
      <c r="V71" s="16">
        <f t="shared" si="37"/>
        <v>-0.32630487939014319</v>
      </c>
      <c r="Z71" s="1">
        <v>1.6910000000000001</v>
      </c>
      <c r="AA71" s="16">
        <f t="shared" si="38"/>
        <v>169100</v>
      </c>
      <c r="AB71" s="16">
        <f t="shared" si="27"/>
        <v>5.4538890652422393E-2</v>
      </c>
      <c r="AC71" s="16">
        <f t="shared" si="39"/>
        <v>7.5264882078032497E-4</v>
      </c>
      <c r="AD71" s="16">
        <f t="shared" si="40"/>
        <v>-2454.6159540429494</v>
      </c>
      <c r="AE71" s="16">
        <f t="shared" si="41"/>
        <v>-0.3066258978479513</v>
      </c>
      <c r="AI71" s="1">
        <v>1.302</v>
      </c>
      <c r="AJ71" s="16">
        <f t="shared" si="42"/>
        <v>130200</v>
      </c>
      <c r="AK71" s="16">
        <f t="shared" si="28"/>
        <v>5.4538890652422393E-2</v>
      </c>
      <c r="AL71" s="16">
        <f t="shared" si="43"/>
        <v>7.5264882078032497E-4</v>
      </c>
      <c r="AM71" s="16">
        <f t="shared" si="44"/>
        <v>-2384.2776338707704</v>
      </c>
      <c r="AN71" s="16">
        <f t="shared" si="45"/>
        <v>-0.31567163575595536</v>
      </c>
      <c r="AR71" s="1">
        <v>0.85499999999999998</v>
      </c>
      <c r="AS71" s="16">
        <f t="shared" si="46"/>
        <v>85500</v>
      </c>
      <c r="AT71" s="16">
        <f t="shared" si="29"/>
        <v>5.4538890652422393E-2</v>
      </c>
      <c r="AU71" s="16">
        <f t="shared" si="47"/>
        <v>7.5264882078032497E-4</v>
      </c>
      <c r="AV71" s="16">
        <f t="shared" si="48"/>
        <v>-1309.9201403724346</v>
      </c>
      <c r="AW71" s="16">
        <f t="shared" si="49"/>
        <v>-0.57457611161420341</v>
      </c>
    </row>
    <row r="72" spans="6:49" x14ac:dyDescent="0.25">
      <c r="F72" s="1">
        <v>-112</v>
      </c>
      <c r="H72" s="1">
        <v>1.399</v>
      </c>
      <c r="I72" s="16">
        <f t="shared" si="30"/>
        <v>139900</v>
      </c>
      <c r="J72" s="16">
        <f t="shared" si="25"/>
        <v>5.4024773905187624E-2</v>
      </c>
      <c r="K72" s="16">
        <f t="shared" si="31"/>
        <v>7.4633965907641784E-4</v>
      </c>
      <c r="L72" s="16">
        <f t="shared" si="32"/>
        <v>-2214.9289923938759</v>
      </c>
      <c r="M72" s="16">
        <f t="shared" si="33"/>
        <v>-0.33695872943980049</v>
      </c>
      <c r="Q72" s="1">
        <v>1.393</v>
      </c>
      <c r="R72" s="16">
        <f t="shared" si="34"/>
        <v>139300</v>
      </c>
      <c r="S72" s="16">
        <f t="shared" si="26"/>
        <v>5.4024773905187624E-2</v>
      </c>
      <c r="T72" s="16">
        <f t="shared" si="35"/>
        <v>7.4633965907641784E-4</v>
      </c>
      <c r="U72" s="16">
        <f t="shared" si="36"/>
        <v>-2334.5730302817906</v>
      </c>
      <c r="V72" s="16">
        <f t="shared" si="37"/>
        <v>-0.31969000300938638</v>
      </c>
      <c r="Z72" s="1">
        <v>1.615</v>
      </c>
      <c r="AA72" s="16">
        <f t="shared" si="38"/>
        <v>161500</v>
      </c>
      <c r="AB72" s="16">
        <f t="shared" si="27"/>
        <v>5.4024773905187624E-2</v>
      </c>
      <c r="AC72" s="16">
        <f t="shared" si="39"/>
        <v>7.4633965907641784E-4</v>
      </c>
      <c r="AD72" s="16">
        <f t="shared" si="40"/>
        <v>-2484.2345986719301</v>
      </c>
      <c r="AE72" s="16">
        <f t="shared" si="41"/>
        <v>-0.30043042612618409</v>
      </c>
      <c r="AI72" s="1">
        <v>1.3260000000000001</v>
      </c>
      <c r="AJ72" s="16">
        <f t="shared" si="42"/>
        <v>132600</v>
      </c>
      <c r="AK72" s="16">
        <f t="shared" si="28"/>
        <v>5.4024773905187624E-2</v>
      </c>
      <c r="AL72" s="16">
        <f t="shared" si="43"/>
        <v>7.4633965907641784E-4</v>
      </c>
      <c r="AM72" s="16">
        <f t="shared" si="44"/>
        <v>-2413.2650820469967</v>
      </c>
      <c r="AN72" s="16">
        <f t="shared" si="45"/>
        <v>-0.30926551112377276</v>
      </c>
      <c r="AR72" s="1">
        <v>0.85699999999999998</v>
      </c>
      <c r="AS72" s="16">
        <f t="shared" si="46"/>
        <v>85700</v>
      </c>
      <c r="AT72" s="16">
        <f t="shared" si="29"/>
        <v>5.4024773905187624E-2</v>
      </c>
      <c r="AU72" s="16">
        <f t="shared" si="47"/>
        <v>7.4633965907641784E-4</v>
      </c>
      <c r="AV72" s="16">
        <f t="shared" si="48"/>
        <v>-1325.7565901940518</v>
      </c>
      <c r="AW72" s="16">
        <f t="shared" si="49"/>
        <v>-0.56295376134406072</v>
      </c>
    </row>
    <row r="73" spans="6:49" x14ac:dyDescent="0.25">
      <c r="F73" s="1">
        <v>-111</v>
      </c>
      <c r="H73" s="1">
        <v>1.405</v>
      </c>
      <c r="I73" s="16">
        <f t="shared" si="30"/>
        <v>140500</v>
      </c>
      <c r="J73" s="16">
        <f t="shared" si="25"/>
        <v>5.3504227312353735E-2</v>
      </c>
      <c r="K73" s="16">
        <f t="shared" si="31"/>
        <v>7.3995159129556566E-4</v>
      </c>
      <c r="L73" s="16">
        <f t="shared" si="32"/>
        <v>-2240.9738078131031</v>
      </c>
      <c r="M73" s="16">
        <f t="shared" si="33"/>
        <v>-0.33019198560721308</v>
      </c>
      <c r="Q73" s="1">
        <v>1.4430000000000001</v>
      </c>
      <c r="R73" s="16">
        <f t="shared" si="34"/>
        <v>144300</v>
      </c>
      <c r="S73" s="16">
        <f t="shared" si="26"/>
        <v>5.3504227312353735E-2</v>
      </c>
      <c r="T73" s="16">
        <f t="shared" si="35"/>
        <v>7.3995159129556566E-4</v>
      </c>
      <c r="U73" s="16">
        <f t="shared" si="36"/>
        <v>-2362.0774524822345</v>
      </c>
      <c r="V73" s="16">
        <f t="shared" si="37"/>
        <v>-0.31326305177587355</v>
      </c>
      <c r="Z73" s="1">
        <v>1.585</v>
      </c>
      <c r="AA73" s="16">
        <f t="shared" si="38"/>
        <v>158500</v>
      </c>
      <c r="AB73" s="16">
        <f t="shared" si="27"/>
        <v>5.3504227312353735E-2</v>
      </c>
      <c r="AC73" s="16">
        <f t="shared" si="39"/>
        <v>7.3995159129556566E-4</v>
      </c>
      <c r="AD73" s="16">
        <f t="shared" si="40"/>
        <v>-2513.4164354714744</v>
      </c>
      <c r="AE73" s="16">
        <f t="shared" si="41"/>
        <v>-0.29440071324939959</v>
      </c>
      <c r="AI73" s="1">
        <v>1.337</v>
      </c>
      <c r="AJ73" s="16">
        <f t="shared" si="42"/>
        <v>133700</v>
      </c>
      <c r="AK73" s="16">
        <f t="shared" si="28"/>
        <v>5.3504227312353735E-2</v>
      </c>
      <c r="AL73" s="16">
        <f t="shared" si="43"/>
        <v>7.3995159129556566E-4</v>
      </c>
      <c r="AM73" s="16">
        <f t="shared" si="44"/>
        <v>-2441.7702832843452</v>
      </c>
      <c r="AN73" s="16">
        <f t="shared" si="45"/>
        <v>-0.30303898624742087</v>
      </c>
      <c r="AR73" s="1">
        <v>0.85399999999999998</v>
      </c>
      <c r="AS73" s="16">
        <f t="shared" si="46"/>
        <v>85400</v>
      </c>
      <c r="AT73" s="16">
        <f t="shared" si="29"/>
        <v>5.3504227312353735E-2</v>
      </c>
      <c r="AU73" s="16">
        <f t="shared" si="47"/>
        <v>7.3995159129556566E-4</v>
      </c>
      <c r="AV73" s="16">
        <f t="shared" si="48"/>
        <v>-1341.3331549641296</v>
      </c>
      <c r="AW73" s="16">
        <f t="shared" si="49"/>
        <v>-0.55165384420498709</v>
      </c>
    </row>
    <row r="74" spans="6:49" x14ac:dyDescent="0.25">
      <c r="F74" s="1">
        <v>-110</v>
      </c>
      <c r="H74" s="1">
        <v>1.411</v>
      </c>
      <c r="I74" s="16">
        <f t="shared" si="30"/>
        <v>141100</v>
      </c>
      <c r="J74" s="16">
        <f t="shared" si="25"/>
        <v>5.2977347149519183E-2</v>
      </c>
      <c r="K74" s="16">
        <f t="shared" si="31"/>
        <v>7.334857989171156E-4</v>
      </c>
      <c r="L74" s="16">
        <f t="shared" si="32"/>
        <v>-2266.5660185846104</v>
      </c>
      <c r="M74" s="16">
        <f t="shared" si="33"/>
        <v>-0.32361104547713609</v>
      </c>
      <c r="Q74" s="1">
        <v>1.494</v>
      </c>
      <c r="R74" s="16">
        <f t="shared" si="34"/>
        <v>149400</v>
      </c>
      <c r="S74" s="16">
        <f t="shared" si="26"/>
        <v>5.2977347149519183E-2</v>
      </c>
      <c r="T74" s="16">
        <f t="shared" si="35"/>
        <v>7.334857989171156E-4</v>
      </c>
      <c r="U74" s="16">
        <f t="shared" si="36"/>
        <v>-2389.0774955236702</v>
      </c>
      <c r="V74" s="16">
        <f t="shared" si="37"/>
        <v>-0.30701632755380348</v>
      </c>
      <c r="Z74" s="1">
        <v>1.6910000000000001</v>
      </c>
      <c r="AA74" s="16">
        <f t="shared" si="38"/>
        <v>169100</v>
      </c>
      <c r="AB74" s="16">
        <f t="shared" si="27"/>
        <v>5.2977347149519183E-2</v>
      </c>
      <c r="AC74" s="16">
        <f t="shared" si="39"/>
        <v>7.334857989171156E-4</v>
      </c>
      <c r="AD74" s="16">
        <f t="shared" si="40"/>
        <v>-2542.1139642710759</v>
      </c>
      <c r="AE74" s="16">
        <f t="shared" si="41"/>
        <v>-0.28853379873055174</v>
      </c>
      <c r="AI74" s="1">
        <v>1.4570000000000001</v>
      </c>
      <c r="AJ74" s="16">
        <f t="shared" si="42"/>
        <v>145700</v>
      </c>
      <c r="AK74" s="16">
        <f t="shared" si="28"/>
        <v>5.2977347149519183E-2</v>
      </c>
      <c r="AL74" s="16">
        <f t="shared" si="43"/>
        <v>7.334857989171156E-4</v>
      </c>
      <c r="AM74" s="16">
        <f t="shared" si="44"/>
        <v>-2469.782464971262</v>
      </c>
      <c r="AN74" s="16">
        <f t="shared" si="45"/>
        <v>-0.29698396896086571</v>
      </c>
      <c r="AR74" s="1">
        <v>0.84399999999999997</v>
      </c>
      <c r="AS74" s="16">
        <f t="shared" si="46"/>
        <v>84400</v>
      </c>
      <c r="AT74" s="16">
        <f t="shared" si="29"/>
        <v>5.2977347149519183E-2</v>
      </c>
      <c r="AU74" s="16">
        <f t="shared" si="47"/>
        <v>7.334857989171156E-4</v>
      </c>
      <c r="AV74" s="16">
        <f t="shared" si="48"/>
        <v>-1356.6428230603933</v>
      </c>
      <c r="AW74" s="16">
        <f t="shared" si="49"/>
        <v>-0.54066242525241537</v>
      </c>
    </row>
    <row r="75" spans="6:49" x14ac:dyDescent="0.25">
      <c r="F75" s="1">
        <v>-109</v>
      </c>
      <c r="H75" s="1">
        <v>1.4079999999999999</v>
      </c>
      <c r="I75" s="16">
        <f t="shared" si="30"/>
        <v>140800</v>
      </c>
      <c r="J75" s="16">
        <f t="shared" si="25"/>
        <v>5.2444233834100906E-2</v>
      </c>
      <c r="K75" s="16">
        <f t="shared" si="31"/>
        <v>7.2694351424817439E-4</v>
      </c>
      <c r="L75" s="16">
        <f t="shared" si="32"/>
        <v>-2291.6881470033964</v>
      </c>
      <c r="M75" s="16">
        <f t="shared" si="33"/>
        <v>-0.31720874203530847</v>
      </c>
      <c r="Q75" s="1">
        <v>1.5209999999999999</v>
      </c>
      <c r="R75" s="16">
        <f t="shared" si="34"/>
        <v>152100</v>
      </c>
      <c r="S75" s="16">
        <f t="shared" si="26"/>
        <v>5.2444233834100906E-2</v>
      </c>
      <c r="T75" s="16">
        <f t="shared" si="35"/>
        <v>7.2694351424817439E-4</v>
      </c>
      <c r="U75" s="16">
        <f t="shared" si="36"/>
        <v>-2415.5530590006501</v>
      </c>
      <c r="V75" s="16">
        <f t="shared" si="37"/>
        <v>-0.3009428882298788</v>
      </c>
      <c r="Z75" s="1">
        <v>1.81</v>
      </c>
      <c r="AA75" s="16">
        <f t="shared" si="38"/>
        <v>181000</v>
      </c>
      <c r="AB75" s="16">
        <f t="shared" si="27"/>
        <v>5.2444233834100906E-2</v>
      </c>
      <c r="AC75" s="16">
        <f t="shared" si="39"/>
        <v>7.2694351424817439E-4</v>
      </c>
      <c r="AD75" s="16">
        <f t="shared" si="40"/>
        <v>-2570.2184307955308</v>
      </c>
      <c r="AE75" s="16">
        <f t="shared" si="41"/>
        <v>-0.2828333598180493</v>
      </c>
      <c r="AI75" s="1">
        <v>1.486</v>
      </c>
      <c r="AJ75" s="16">
        <f t="shared" si="42"/>
        <v>148600</v>
      </c>
      <c r="AK75" s="16">
        <f t="shared" si="28"/>
        <v>5.2444233834100906E-2</v>
      </c>
      <c r="AL75" s="16">
        <f t="shared" si="43"/>
        <v>7.2694351424817439E-4</v>
      </c>
      <c r="AM75" s="16">
        <f t="shared" si="44"/>
        <v>-2497.2102766267235</v>
      </c>
      <c r="AN75" s="16">
        <f t="shared" si="45"/>
        <v>-0.29110224359245501</v>
      </c>
      <c r="AR75" s="1">
        <v>0.84399999999999997</v>
      </c>
      <c r="AS75" s="16">
        <f t="shared" si="46"/>
        <v>84400</v>
      </c>
      <c r="AT75" s="16">
        <f t="shared" si="29"/>
        <v>5.2444233834100906E-2</v>
      </c>
      <c r="AU75" s="16">
        <f t="shared" si="47"/>
        <v>7.2694351424817439E-4</v>
      </c>
      <c r="AV75" s="16">
        <f t="shared" si="48"/>
        <v>-1371.6799216367076</v>
      </c>
      <c r="AW75" s="16">
        <f t="shared" si="49"/>
        <v>-0.52996584901583699</v>
      </c>
    </row>
    <row r="76" spans="6:49" x14ac:dyDescent="0.25">
      <c r="F76" s="1">
        <v>-108</v>
      </c>
      <c r="H76" s="1">
        <v>1.4179999999999999</v>
      </c>
      <c r="I76" s="16">
        <f t="shared" si="30"/>
        <v>141800</v>
      </c>
      <c r="J76" s="16">
        <f t="shared" si="25"/>
        <v>5.190499198590065E-2</v>
      </c>
      <c r="K76" s="16">
        <f t="shared" si="31"/>
        <v>7.2032602116686923E-4</v>
      </c>
      <c r="L76" s="16">
        <f t="shared" si="32"/>
        <v>-2316.328531753597</v>
      </c>
      <c r="M76" s="16">
        <f t="shared" si="33"/>
        <v>-0.310977484969086</v>
      </c>
      <c r="Q76" s="1">
        <v>1.5980000000000001</v>
      </c>
      <c r="R76" s="16">
        <f t="shared" si="34"/>
        <v>159800</v>
      </c>
      <c r="S76" s="16">
        <f t="shared" si="26"/>
        <v>5.190499198590065E-2</v>
      </c>
      <c r="T76" s="16">
        <f t="shared" si="35"/>
        <v>7.2032602116686923E-4</v>
      </c>
      <c r="U76" s="16">
        <f t="shared" si="36"/>
        <v>-2441.5005577227216</v>
      </c>
      <c r="V76" s="16">
        <f t="shared" si="37"/>
        <v>-0.29503414156036245</v>
      </c>
      <c r="Z76" s="1">
        <v>1.927</v>
      </c>
      <c r="AA76" s="16">
        <f t="shared" si="38"/>
        <v>192700</v>
      </c>
      <c r="AB76" s="16">
        <f t="shared" si="27"/>
        <v>5.190499198590065E-2</v>
      </c>
      <c r="AC76" s="16">
        <f t="shared" si="39"/>
        <v>7.2032602116686923E-4</v>
      </c>
      <c r="AD76" s="16">
        <f t="shared" si="40"/>
        <v>-2597.6991065589582</v>
      </c>
      <c r="AE76" s="16">
        <f t="shared" si="41"/>
        <v>-0.2772938633839887</v>
      </c>
      <c r="AI76" s="1">
        <v>1.446</v>
      </c>
      <c r="AJ76" s="16">
        <f t="shared" si="42"/>
        <v>144600</v>
      </c>
      <c r="AK76" s="16">
        <f t="shared" si="28"/>
        <v>5.190499198590065E-2</v>
      </c>
      <c r="AL76" s="16">
        <f t="shared" si="43"/>
        <v>7.2032602116686923E-4</v>
      </c>
      <c r="AM76" s="16">
        <f t="shared" si="44"/>
        <v>-2524.0927494068687</v>
      </c>
      <c r="AN76" s="16">
        <f t="shared" si="45"/>
        <v>-0.28538017128575688</v>
      </c>
      <c r="AR76" s="1">
        <v>0.84199999999999997</v>
      </c>
      <c r="AS76" s="16">
        <f t="shared" si="46"/>
        <v>84200</v>
      </c>
      <c r="AT76" s="16">
        <f t="shared" si="29"/>
        <v>5.190499198590065E-2</v>
      </c>
      <c r="AU76" s="16">
        <f t="shared" si="47"/>
        <v>7.2032602116686923E-4</v>
      </c>
      <c r="AV76" s="16">
        <f t="shared" si="48"/>
        <v>-1386.4274812878768</v>
      </c>
      <c r="AW76" s="16">
        <f t="shared" si="49"/>
        <v>-0.51955549849440796</v>
      </c>
    </row>
    <row r="77" spans="6:49" x14ac:dyDescent="0.25">
      <c r="F77" s="1">
        <v>-107</v>
      </c>
      <c r="H77" s="1">
        <v>1.502</v>
      </c>
      <c r="I77" s="16">
        <f t="shared" si="30"/>
        <v>150200</v>
      </c>
      <c r="J77" s="16">
        <f t="shared" si="25"/>
        <v>5.1359730483484675E-2</v>
      </c>
      <c r="K77" s="16">
        <f t="shared" si="31"/>
        <v>7.1363465581423115E-4</v>
      </c>
      <c r="L77" s="16">
        <f t="shared" si="32"/>
        <v>-2340.4607056735263</v>
      </c>
      <c r="M77" s="16">
        <f t="shared" si="33"/>
        <v>-0.30491204320769183</v>
      </c>
      <c r="Q77" s="1">
        <v>1.613</v>
      </c>
      <c r="R77" s="16">
        <f t="shared" si="34"/>
        <v>161300</v>
      </c>
      <c r="S77" s="16">
        <f t="shared" si="26"/>
        <v>5.1359730483484675E-2</v>
      </c>
      <c r="T77" s="16">
        <f t="shared" si="35"/>
        <v>7.1363465581423115E-4</v>
      </c>
      <c r="U77" s="16">
        <f t="shared" si="36"/>
        <v>-2466.8668899029308</v>
      </c>
      <c r="V77" s="16">
        <f t="shared" si="37"/>
        <v>-0.28928786499798215</v>
      </c>
      <c r="Z77" s="1">
        <v>2.101</v>
      </c>
      <c r="AA77" s="16">
        <f t="shared" si="38"/>
        <v>210100</v>
      </c>
      <c r="AB77" s="16">
        <f t="shared" si="27"/>
        <v>5.1359730483484675E-2</v>
      </c>
      <c r="AC77" s="16">
        <f t="shared" si="39"/>
        <v>7.1363465581423115E-4</v>
      </c>
      <c r="AD77" s="16">
        <f t="shared" si="40"/>
        <v>-2624.5349058946431</v>
      </c>
      <c r="AE77" s="16">
        <f t="shared" si="41"/>
        <v>-0.27190899774715305</v>
      </c>
      <c r="AI77" s="1">
        <v>1.431</v>
      </c>
      <c r="AJ77" s="16">
        <f t="shared" si="42"/>
        <v>143100</v>
      </c>
      <c r="AK77" s="16">
        <f t="shared" si="28"/>
        <v>5.1359730483484675E-2</v>
      </c>
      <c r="AL77" s="16">
        <f t="shared" si="43"/>
        <v>7.1363465581423115E-4</v>
      </c>
      <c r="AM77" s="16">
        <f t="shared" si="44"/>
        <v>-2550.4565598369677</v>
      </c>
      <c r="AN77" s="16">
        <f t="shared" si="45"/>
        <v>-0.27980663033125669</v>
      </c>
      <c r="AR77" s="1">
        <v>0.83699999999999997</v>
      </c>
      <c r="AS77" s="16">
        <f t="shared" si="46"/>
        <v>83700</v>
      </c>
      <c r="AT77" s="16">
        <f t="shared" si="29"/>
        <v>5.1359730483484675E-2</v>
      </c>
      <c r="AU77" s="16">
        <f t="shared" si="47"/>
        <v>7.1363465581423115E-4</v>
      </c>
      <c r="AV77" s="16">
        <f t="shared" si="48"/>
        <v>-1400.876236721818</v>
      </c>
      <c r="AW77" s="16">
        <f t="shared" si="49"/>
        <v>-0.509420202232999</v>
      </c>
    </row>
    <row r="78" spans="6:49" x14ac:dyDescent="0.25">
      <c r="F78" s="1">
        <v>-106</v>
      </c>
      <c r="H78" s="1">
        <v>1.468</v>
      </c>
      <c r="I78" s="16">
        <f t="shared" si="30"/>
        <v>146800</v>
      </c>
      <c r="J78" s="16">
        <f t="shared" si="25"/>
        <v>5.080856251615519E-2</v>
      </c>
      <c r="K78" s="16">
        <f t="shared" si="31"/>
        <v>7.0687080723197979E-4</v>
      </c>
      <c r="L78" s="16">
        <f t="shared" si="32"/>
        <v>-2364.0159656523001</v>
      </c>
      <c r="M78" s="16">
        <f t="shared" si="33"/>
        <v>-0.29901270444124678</v>
      </c>
      <c r="Q78" s="1">
        <v>1.607</v>
      </c>
      <c r="R78" s="16">
        <f t="shared" si="34"/>
        <v>160700</v>
      </c>
      <c r="S78" s="16">
        <f t="shared" si="26"/>
        <v>5.080856251615519E-2</v>
      </c>
      <c r="T78" s="16">
        <f t="shared" si="35"/>
        <v>7.0687080723197979E-4</v>
      </c>
      <c r="U78" s="16">
        <f t="shared" si="36"/>
        <v>-2491.6739268477218</v>
      </c>
      <c r="V78" s="16">
        <f t="shared" si="37"/>
        <v>-0.28369314283681557</v>
      </c>
      <c r="Z78" s="1">
        <v>2.218</v>
      </c>
      <c r="AA78" s="16">
        <f t="shared" si="38"/>
        <v>221800</v>
      </c>
      <c r="AB78" s="16">
        <f t="shared" si="27"/>
        <v>5.080856251615519E-2</v>
      </c>
      <c r="AC78" s="16">
        <f t="shared" si="39"/>
        <v>7.0687080723197979E-4</v>
      </c>
      <c r="AD78" s="16">
        <f t="shared" si="40"/>
        <v>-2650.6643875190903</v>
      </c>
      <c r="AE78" s="16">
        <f t="shared" si="41"/>
        <v>-0.26667684168555983</v>
      </c>
      <c r="AI78" s="1">
        <v>1.4530000000000001</v>
      </c>
      <c r="AJ78" s="16">
        <f t="shared" si="42"/>
        <v>145300</v>
      </c>
      <c r="AK78" s="16">
        <f t="shared" si="28"/>
        <v>5.080856251615519E-2</v>
      </c>
      <c r="AL78" s="16">
        <f t="shared" si="43"/>
        <v>7.0687080723197979E-4</v>
      </c>
      <c r="AM78" s="16">
        <f t="shared" si="44"/>
        <v>-2576.2659341257763</v>
      </c>
      <c r="AN78" s="16">
        <f t="shared" si="45"/>
        <v>-0.27437804376815922</v>
      </c>
      <c r="AR78" s="1">
        <v>0.85499999999999998</v>
      </c>
      <c r="AS78" s="16">
        <f t="shared" si="46"/>
        <v>85500</v>
      </c>
      <c r="AT78" s="16">
        <f t="shared" si="29"/>
        <v>5.080856251615519E-2</v>
      </c>
      <c r="AU78" s="16">
        <f t="shared" si="47"/>
        <v>7.0687080723197979E-4</v>
      </c>
      <c r="AV78" s="16">
        <f t="shared" si="48"/>
        <v>-1415.0175605353259</v>
      </c>
      <c r="AW78" s="16">
        <f t="shared" si="49"/>
        <v>-0.49954914125910793</v>
      </c>
    </row>
    <row r="79" spans="6:49" x14ac:dyDescent="0.25">
      <c r="F79" s="1">
        <v>-105</v>
      </c>
      <c r="H79" s="1">
        <v>1.4590000000000001</v>
      </c>
      <c r="I79" s="16">
        <f t="shared" si="30"/>
        <v>145900</v>
      </c>
      <c r="J79" s="16">
        <f t="shared" si="25"/>
        <v>5.025160563129788E-2</v>
      </c>
      <c r="K79" s="16">
        <f t="shared" si="31"/>
        <v>7.0003591794356589E-4</v>
      </c>
      <c r="L79" s="16">
        <f t="shared" si="32"/>
        <v>-2387.0559739123105</v>
      </c>
      <c r="M79" s="16">
        <f t="shared" si="33"/>
        <v>-0.29326330240854337</v>
      </c>
      <c r="Q79" s="1">
        <v>1.7030000000000001</v>
      </c>
      <c r="R79" s="16">
        <f t="shared" si="34"/>
        <v>170300</v>
      </c>
      <c r="S79" s="16">
        <f t="shared" si="26"/>
        <v>5.025160563129788E-2</v>
      </c>
      <c r="T79" s="16">
        <f t="shared" si="35"/>
        <v>7.0003591794356589E-4</v>
      </c>
      <c r="U79" s="16">
        <f t="shared" si="36"/>
        <v>-2515.9168679362615</v>
      </c>
      <c r="V79" s="16">
        <f t="shared" si="37"/>
        <v>-0.27824286520157815</v>
      </c>
      <c r="Z79" s="1">
        <v>2.2669999999999999</v>
      </c>
      <c r="AA79" s="16">
        <f t="shared" si="38"/>
        <v>226700</v>
      </c>
      <c r="AB79" s="16">
        <f t="shared" si="27"/>
        <v>5.025160563129788E-2</v>
      </c>
      <c r="AC79" s="16">
        <f t="shared" si="39"/>
        <v>7.0003591794356589E-4</v>
      </c>
      <c r="AD79" s="16">
        <f t="shared" si="40"/>
        <v>-2676.1031766030528</v>
      </c>
      <c r="AE79" s="16">
        <f t="shared" si="41"/>
        <v>-0.26158779080863609</v>
      </c>
      <c r="AI79" s="1">
        <v>1.5249999999999999</v>
      </c>
      <c r="AJ79" s="16">
        <f t="shared" si="42"/>
        <v>152500</v>
      </c>
      <c r="AK79" s="16">
        <f t="shared" si="28"/>
        <v>5.025160563129788E-2</v>
      </c>
      <c r="AL79" s="16">
        <f t="shared" si="43"/>
        <v>7.0003591794356589E-4</v>
      </c>
      <c r="AM79" s="16">
        <f t="shared" si="44"/>
        <v>-2601.4759170243419</v>
      </c>
      <c r="AN79" s="16">
        <f t="shared" si="45"/>
        <v>-0.26909183104961865</v>
      </c>
      <c r="AR79" s="1">
        <v>0.72299999999999998</v>
      </c>
      <c r="AS79" s="16">
        <f t="shared" si="46"/>
        <v>72300</v>
      </c>
      <c r="AT79" s="16">
        <f t="shared" si="29"/>
        <v>5.025160563129788E-2</v>
      </c>
      <c r="AU79" s="16">
        <f t="shared" si="47"/>
        <v>7.0003591794356589E-4</v>
      </c>
      <c r="AV79" s="16">
        <f t="shared" si="48"/>
        <v>-1428.8248655443954</v>
      </c>
      <c r="AW79" s="16">
        <f t="shared" si="49"/>
        <v>-0.48993822463808101</v>
      </c>
    </row>
    <row r="80" spans="6:49" x14ac:dyDescent="0.25">
      <c r="F80" s="1">
        <v>-104</v>
      </c>
      <c r="H80" s="1">
        <v>1.476</v>
      </c>
      <c r="I80" s="16">
        <f t="shared" si="30"/>
        <v>147600</v>
      </c>
      <c r="J80" s="16">
        <f t="shared" si="25"/>
        <v>4.9688981776895541E-2</v>
      </c>
      <c r="K80" s="16">
        <f t="shared" si="31"/>
        <v>6.9313148447589098E-4</v>
      </c>
      <c r="L80" s="16">
        <f t="shared" si="32"/>
        <v>-2409.5458461054532</v>
      </c>
      <c r="M80" s="16">
        <f t="shared" si="33"/>
        <v>-0.28766063347422866</v>
      </c>
      <c r="Q80" s="1">
        <v>1.67</v>
      </c>
      <c r="R80" s="16">
        <f t="shared" si="34"/>
        <v>167000</v>
      </c>
      <c r="S80" s="16">
        <f t="shared" si="26"/>
        <v>4.9688981776895541E-2</v>
      </c>
      <c r="T80" s="16">
        <f t="shared" si="35"/>
        <v>6.9313148447589098E-4</v>
      </c>
      <c r="U80" s="16">
        <f t="shared" si="36"/>
        <v>-2539.5056038016537</v>
      </c>
      <c r="V80" s="16">
        <f t="shared" si="37"/>
        <v>-0.27293953730138232</v>
      </c>
      <c r="Z80" s="1">
        <v>2.214</v>
      </c>
      <c r="AA80" s="16">
        <f t="shared" si="38"/>
        <v>221400</v>
      </c>
      <c r="AB80" s="16">
        <f t="shared" si="27"/>
        <v>4.9688981776895541E-2</v>
      </c>
      <c r="AC80" s="16">
        <f t="shared" si="39"/>
        <v>6.9313148447589098E-4</v>
      </c>
      <c r="AD80" s="16">
        <f t="shared" si="40"/>
        <v>-2700.8761435861193</v>
      </c>
      <c r="AE80" s="16">
        <f t="shared" si="41"/>
        <v>-0.25663208811773858</v>
      </c>
      <c r="AI80" s="1">
        <v>1.583</v>
      </c>
      <c r="AJ80" s="16">
        <f t="shared" si="42"/>
        <v>158300</v>
      </c>
      <c r="AK80" s="16">
        <f t="shared" si="28"/>
        <v>4.9688981776895541E-2</v>
      </c>
      <c r="AL80" s="16">
        <f t="shared" si="43"/>
        <v>6.9313148447589098E-4</v>
      </c>
      <c r="AM80" s="16">
        <f t="shared" si="44"/>
        <v>-2626.0313268828399</v>
      </c>
      <c r="AN80" s="16">
        <f t="shared" si="45"/>
        <v>-0.2639463883694998</v>
      </c>
      <c r="AR80" s="1">
        <v>0.80600000000000005</v>
      </c>
      <c r="AS80" s="16">
        <f t="shared" si="46"/>
        <v>80600</v>
      </c>
      <c r="AT80" s="16">
        <f t="shared" si="29"/>
        <v>4.9688981776895541E-2</v>
      </c>
      <c r="AU80" s="16">
        <f t="shared" si="47"/>
        <v>6.9313148447589098E-4</v>
      </c>
      <c r="AV80" s="16">
        <f t="shared" si="48"/>
        <v>-1442.3914804051251</v>
      </c>
      <c r="AW80" s="16">
        <f t="shared" si="49"/>
        <v>-0.4805432463322723</v>
      </c>
    </row>
    <row r="81" spans="6:49" x14ac:dyDescent="0.25">
      <c r="F81" s="1">
        <v>-103</v>
      </c>
      <c r="H81" s="1">
        <v>1.504</v>
      </c>
      <c r="I81" s="16">
        <f t="shared" si="30"/>
        <v>150400</v>
      </c>
      <c r="J81" s="16">
        <f t="shared" si="25"/>
        <v>4.9120817339005723E-2</v>
      </c>
      <c r="K81" s="16">
        <f t="shared" si="31"/>
        <v>6.8615905781922834E-4</v>
      </c>
      <c r="L81" s="16">
        <f t="shared" si="32"/>
        <v>-2431.4491933948016</v>
      </c>
      <c r="M81" s="16">
        <f t="shared" si="33"/>
        <v>-0.28220168436306481</v>
      </c>
      <c r="Q81" s="1">
        <v>1.62</v>
      </c>
      <c r="R81" s="16">
        <f t="shared" si="34"/>
        <v>162000</v>
      </c>
      <c r="S81" s="16">
        <f t="shared" si="26"/>
        <v>4.9120817339005723E-2</v>
      </c>
      <c r="T81" s="16">
        <f t="shared" si="35"/>
        <v>6.8615905781922834E-4</v>
      </c>
      <c r="U81" s="16">
        <f t="shared" si="36"/>
        <v>-2562.5097983611645</v>
      </c>
      <c r="V81" s="16">
        <f t="shared" si="37"/>
        <v>-0.26776836453778896</v>
      </c>
      <c r="Z81" s="1">
        <v>2.117</v>
      </c>
      <c r="AA81" s="16">
        <f t="shared" si="38"/>
        <v>211700</v>
      </c>
      <c r="AB81" s="16">
        <f t="shared" si="27"/>
        <v>4.9120817339005723E-2</v>
      </c>
      <c r="AC81" s="16">
        <f t="shared" si="39"/>
        <v>6.8615905781922834E-4</v>
      </c>
      <c r="AD81" s="16">
        <f t="shared" si="40"/>
        <v>-2725.033901890858</v>
      </c>
      <c r="AE81" s="16">
        <f t="shared" si="41"/>
        <v>-0.2517983564692951</v>
      </c>
      <c r="AI81" s="1">
        <v>1.6970000000000001</v>
      </c>
      <c r="AJ81" s="16">
        <f t="shared" si="42"/>
        <v>169700</v>
      </c>
      <c r="AK81" s="16">
        <f t="shared" si="28"/>
        <v>4.9120817339005723E-2</v>
      </c>
      <c r="AL81" s="16">
        <f t="shared" si="43"/>
        <v>6.8615905781922834E-4</v>
      </c>
      <c r="AM81" s="16">
        <f t="shared" si="44"/>
        <v>-2649.9206060924539</v>
      </c>
      <c r="AN81" s="16">
        <f t="shared" si="45"/>
        <v>-0.25893570405153821</v>
      </c>
      <c r="AR81" s="1">
        <v>0.87</v>
      </c>
      <c r="AS81" s="16">
        <f t="shared" si="46"/>
        <v>87000</v>
      </c>
      <c r="AT81" s="16">
        <f t="shared" si="29"/>
        <v>4.9120817339005723E-2</v>
      </c>
      <c r="AU81" s="16">
        <f t="shared" si="47"/>
        <v>6.8615905781922834E-4</v>
      </c>
      <c r="AV81" s="16">
        <f t="shared" si="48"/>
        <v>-1455.5577540516354</v>
      </c>
      <c r="AW81" s="16">
        <f t="shared" si="49"/>
        <v>-0.47140627426789627</v>
      </c>
    </row>
    <row r="82" spans="6:49" x14ac:dyDescent="0.25">
      <c r="F82" s="1">
        <v>-102</v>
      </c>
      <c r="H82" s="1">
        <v>1.4830000000000001</v>
      </c>
      <c r="I82" s="16">
        <f t="shared" si="30"/>
        <v>148300</v>
      </c>
      <c r="J82" s="16">
        <f t="shared" si="25"/>
        <v>4.8547243174008131E-2</v>
      </c>
      <c r="K82" s="16">
        <f t="shared" si="31"/>
        <v>6.7912024382295755E-4</v>
      </c>
      <c r="L82" s="16">
        <f t="shared" si="32"/>
        <v>-2452.7395186493827</v>
      </c>
      <c r="M82" s="16">
        <f t="shared" si="33"/>
        <v>-0.27688233449140154</v>
      </c>
      <c r="Q82" s="1">
        <v>1.736</v>
      </c>
      <c r="R82" s="16">
        <f t="shared" si="34"/>
        <v>173600</v>
      </c>
      <c r="S82" s="16">
        <f t="shared" si="26"/>
        <v>4.8547243174008131E-2</v>
      </c>
      <c r="T82" s="16">
        <f t="shared" si="35"/>
        <v>6.7912024382295755E-4</v>
      </c>
      <c r="U82" s="16">
        <f t="shared" si="36"/>
        <v>-2584.9229068707914</v>
      </c>
      <c r="V82" s="16">
        <f t="shared" si="37"/>
        <v>-0.26272359690799235</v>
      </c>
      <c r="Z82" s="1">
        <v>2.036</v>
      </c>
      <c r="AA82" s="16">
        <f t="shared" si="38"/>
        <v>203600</v>
      </c>
      <c r="AB82" s="16">
        <f t="shared" si="27"/>
        <v>4.8547243174008131E-2</v>
      </c>
      <c r="AC82" s="16">
        <f t="shared" si="39"/>
        <v>6.7912024382295755E-4</v>
      </c>
      <c r="AD82" s="16">
        <f t="shared" si="40"/>
        <v>-2748.5884753394284</v>
      </c>
      <c r="AE82" s="16">
        <f t="shared" si="41"/>
        <v>-0.24707963739063984</v>
      </c>
      <c r="AI82" s="1">
        <v>1.7629999999999999</v>
      </c>
      <c r="AJ82" s="16">
        <f t="shared" si="42"/>
        <v>176300</v>
      </c>
      <c r="AK82" s="16">
        <f t="shared" si="28"/>
        <v>4.8547243174008131E-2</v>
      </c>
      <c r="AL82" s="16">
        <f t="shared" si="43"/>
        <v>6.7912024382295755E-4</v>
      </c>
      <c r="AM82" s="16">
        <f t="shared" si="44"/>
        <v>-2673.0828144486436</v>
      </c>
      <c r="AN82" s="16">
        <f t="shared" si="45"/>
        <v>-0.25405881185279872</v>
      </c>
      <c r="AR82" s="1">
        <v>0.78</v>
      </c>
      <c r="AS82" s="16">
        <f t="shared" si="46"/>
        <v>78000</v>
      </c>
      <c r="AT82" s="16">
        <f t="shared" si="29"/>
        <v>4.8547243174008131E-2</v>
      </c>
      <c r="AU82" s="16">
        <f t="shared" si="47"/>
        <v>6.7912024382295755E-4</v>
      </c>
      <c r="AV82" s="16">
        <f t="shared" si="48"/>
        <v>-1468.3245109499312</v>
      </c>
      <c r="AW82" s="16">
        <f t="shared" si="49"/>
        <v>-0.46251372823818176</v>
      </c>
    </row>
    <row r="83" spans="6:49" x14ac:dyDescent="0.25">
      <c r="F83" s="1">
        <v>-101</v>
      </c>
      <c r="H83" s="1">
        <v>1.5269999999999999</v>
      </c>
      <c r="I83" s="16">
        <f t="shared" si="30"/>
        <v>152700</v>
      </c>
      <c r="J83" s="16">
        <f t="shared" si="25"/>
        <v>4.7968394635436382E-2</v>
      </c>
      <c r="K83" s="16">
        <f t="shared" si="31"/>
        <v>6.7201670352483962E-4</v>
      </c>
      <c r="L83" s="16">
        <f t="shared" si="32"/>
        <v>-2473.4330065453287</v>
      </c>
      <c r="M83" s="16">
        <f t="shared" si="33"/>
        <v>-0.27169391762239514</v>
      </c>
      <c r="Q83" s="1">
        <v>1.6719999999999999</v>
      </c>
      <c r="R83" s="16">
        <f t="shared" si="34"/>
        <v>167200</v>
      </c>
      <c r="S83" s="16">
        <f t="shared" si="26"/>
        <v>4.7968394635436382E-2</v>
      </c>
      <c r="T83" s="16">
        <f t="shared" si="35"/>
        <v>6.7201670352483962E-4</v>
      </c>
      <c r="U83" s="16">
        <f t="shared" si="36"/>
        <v>-2606.6075739881453</v>
      </c>
      <c r="V83" s="16">
        <f t="shared" si="37"/>
        <v>-0.25781276408118653</v>
      </c>
      <c r="Z83" s="1">
        <v>2.1779999999999999</v>
      </c>
      <c r="AA83" s="16">
        <f t="shared" si="38"/>
        <v>217800</v>
      </c>
      <c r="AB83" s="16">
        <f t="shared" si="27"/>
        <v>4.7968394635436382E-2</v>
      </c>
      <c r="AC83" s="16">
        <f t="shared" si="39"/>
        <v>6.7201670352483962E-4</v>
      </c>
      <c r="AD83" s="16">
        <f t="shared" si="40"/>
        <v>-2771.5098920919413</v>
      </c>
      <c r="AE83" s="16">
        <f t="shared" si="41"/>
        <v>-0.24247313907929083</v>
      </c>
      <c r="AI83" s="1">
        <v>1.738</v>
      </c>
      <c r="AJ83" s="16">
        <f t="shared" si="42"/>
        <v>173800</v>
      </c>
      <c r="AK83" s="16">
        <f t="shared" si="28"/>
        <v>4.7968394635436382E-2</v>
      </c>
      <c r="AL83" s="16">
        <f t="shared" si="43"/>
        <v>6.7201670352483962E-4</v>
      </c>
      <c r="AM83" s="16">
        <f t="shared" si="44"/>
        <v>-2695.5301277922263</v>
      </c>
      <c r="AN83" s="16">
        <f t="shared" si="45"/>
        <v>-0.24930780650381928</v>
      </c>
      <c r="AR83" s="1">
        <v>0.92600000000000005</v>
      </c>
      <c r="AS83" s="16">
        <f t="shared" si="46"/>
        <v>92600</v>
      </c>
      <c r="AT83" s="16">
        <f t="shared" si="29"/>
        <v>4.7968394635436382E-2</v>
      </c>
      <c r="AU83" s="16">
        <f t="shared" si="47"/>
        <v>6.7201670352483962E-4</v>
      </c>
      <c r="AV83" s="16">
        <f t="shared" si="48"/>
        <v>-1480.7898504415648</v>
      </c>
      <c r="AW83" s="16">
        <f t="shared" si="49"/>
        <v>-0.45382314264542489</v>
      </c>
    </row>
    <row r="84" spans="6:49" x14ac:dyDescent="0.25">
      <c r="F84" s="1">
        <v>-100</v>
      </c>
      <c r="H84" s="1">
        <v>1.478</v>
      </c>
      <c r="I84" s="16">
        <f t="shared" si="30"/>
        <v>147800</v>
      </c>
      <c r="J84" s="16">
        <f t="shared" si="25"/>
        <v>4.7384411595218737E-2</v>
      </c>
      <c r="K84" s="16">
        <f t="shared" si="31"/>
        <v>6.6485015341168031E-4</v>
      </c>
      <c r="L84" s="16">
        <f t="shared" si="32"/>
        <v>-2493.4646421862294</v>
      </c>
      <c r="M84" s="16">
        <f t="shared" si="33"/>
        <v>-0.26663708887756699</v>
      </c>
      <c r="Q84" s="1">
        <v>1.742</v>
      </c>
      <c r="R84" s="16">
        <f t="shared" si="34"/>
        <v>174200</v>
      </c>
      <c r="S84" s="16">
        <f t="shared" si="26"/>
        <v>4.7384411595218737E-2</v>
      </c>
      <c r="T84" s="16">
        <f t="shared" si="35"/>
        <v>6.6485015341168031E-4</v>
      </c>
      <c r="U84" s="16">
        <f t="shared" si="36"/>
        <v>-2627.6723744360311</v>
      </c>
      <c r="V84" s="16">
        <f t="shared" si="37"/>
        <v>-0.25301866392471206</v>
      </c>
      <c r="Z84" s="1">
        <v>2.33</v>
      </c>
      <c r="AA84" s="16">
        <f t="shared" si="38"/>
        <v>233000</v>
      </c>
      <c r="AB84" s="16">
        <f t="shared" si="27"/>
        <v>4.7384411595218737E-2</v>
      </c>
      <c r="AC84" s="16">
        <f t="shared" si="39"/>
        <v>6.6485015341168031E-4</v>
      </c>
      <c r="AD84" s="16">
        <f t="shared" si="40"/>
        <v>-2793.6180457045962</v>
      </c>
      <c r="AE84" s="16">
        <f t="shared" si="41"/>
        <v>-0.23798892423176421</v>
      </c>
      <c r="AI84" s="1">
        <v>1.778</v>
      </c>
      <c r="AJ84" s="16">
        <f t="shared" si="42"/>
        <v>177800</v>
      </c>
      <c r="AK84" s="16">
        <f t="shared" si="28"/>
        <v>4.7384411595218737E-2</v>
      </c>
      <c r="AL84" s="16">
        <f t="shared" si="43"/>
        <v>6.6485015341168031E-4</v>
      </c>
      <c r="AM84" s="16">
        <f t="shared" si="44"/>
        <v>-2717.3070620877111</v>
      </c>
      <c r="AN84" s="16">
        <f t="shared" si="45"/>
        <v>-0.24467244158298215</v>
      </c>
      <c r="AR84" s="1">
        <v>0.92700000000000005</v>
      </c>
      <c r="AS84" s="16">
        <f t="shared" si="46"/>
        <v>92700</v>
      </c>
      <c r="AT84" s="16">
        <f t="shared" si="29"/>
        <v>4.7384411595218737E-2</v>
      </c>
      <c r="AU84" s="16">
        <f t="shared" si="47"/>
        <v>6.6485015341168031E-4</v>
      </c>
      <c r="AV84" s="16">
        <f t="shared" si="48"/>
        <v>-1492.7738070612493</v>
      </c>
      <c r="AW84" s="16">
        <f t="shared" si="49"/>
        <v>-0.44537903215259272</v>
      </c>
    </row>
    <row r="85" spans="6:49" x14ac:dyDescent="0.25">
      <c r="F85" s="1">
        <v>-99</v>
      </c>
      <c r="H85" s="1">
        <v>1.5409999999999999</v>
      </c>
      <c r="I85" s="16">
        <f t="shared" si="30"/>
        <v>154100</v>
      </c>
      <c r="J85" s="16">
        <f t="shared" si="25"/>
        <v>4.6795438459163244E-2</v>
      </c>
      <c r="K85" s="16">
        <f t="shared" si="31"/>
        <v>6.5762236560936121E-4</v>
      </c>
      <c r="L85" s="16">
        <f t="shared" si="32"/>
        <v>-2512.882973660533</v>
      </c>
      <c r="M85" s="16">
        <f t="shared" si="33"/>
        <v>-0.26170035473295378</v>
      </c>
      <c r="Q85" s="1">
        <v>1.843</v>
      </c>
      <c r="R85" s="16">
        <f t="shared" si="34"/>
        <v>184300</v>
      </c>
      <c r="S85" s="16">
        <f t="shared" si="26"/>
        <v>4.6795438459163244E-2</v>
      </c>
      <c r="T85" s="16">
        <f t="shared" si="35"/>
        <v>6.5762236560936121E-4</v>
      </c>
      <c r="U85" s="16">
        <f t="shared" si="36"/>
        <v>-2648.0014630069436</v>
      </c>
      <c r="V85" s="16">
        <f t="shared" si="37"/>
        <v>-0.2483466775968457</v>
      </c>
      <c r="Z85" s="1">
        <v>2.3039999999999998</v>
      </c>
      <c r="AA85" s="16">
        <f t="shared" si="38"/>
        <v>230399.99999999997</v>
      </c>
      <c r="AB85" s="16">
        <f t="shared" si="27"/>
        <v>4.6795438459163244E-2</v>
      </c>
      <c r="AC85" s="16">
        <f t="shared" si="39"/>
        <v>6.5762236560936121E-4</v>
      </c>
      <c r="AD85" s="16">
        <f t="shared" si="40"/>
        <v>-2814.882660571724</v>
      </c>
      <c r="AE85" s="16">
        <f t="shared" si="41"/>
        <v>-0.23362336726170785</v>
      </c>
      <c r="AI85" s="1">
        <v>1.9019999999999999</v>
      </c>
      <c r="AJ85" s="16">
        <f t="shared" si="42"/>
        <v>190200</v>
      </c>
      <c r="AK85" s="16">
        <f t="shared" si="28"/>
        <v>4.6795438459163244E-2</v>
      </c>
      <c r="AL85" s="16">
        <f t="shared" si="43"/>
        <v>6.5762236560936121E-4</v>
      </c>
      <c r="AM85" s="16">
        <f t="shared" si="44"/>
        <v>-2738.3466815238662</v>
      </c>
      <c r="AN85" s="16">
        <f t="shared" si="45"/>
        <v>-0.2401530712113486</v>
      </c>
      <c r="AR85" s="1">
        <v>0.83499999999999996</v>
      </c>
      <c r="AS85" s="16">
        <f t="shared" si="46"/>
        <v>83500</v>
      </c>
      <c r="AT85" s="16">
        <f t="shared" si="29"/>
        <v>4.6795438459163244E-2</v>
      </c>
      <c r="AU85" s="16">
        <f t="shared" si="47"/>
        <v>6.5762236560936121E-4</v>
      </c>
      <c r="AV85" s="16">
        <f t="shared" si="48"/>
        <v>-1504.368345683238</v>
      </c>
      <c r="AW85" s="16">
        <f t="shared" si="49"/>
        <v>-0.43714185258975868</v>
      </c>
    </row>
    <row r="86" spans="6:49" x14ac:dyDescent="0.25">
      <c r="F86" s="1">
        <v>-98</v>
      </c>
      <c r="H86" s="1">
        <v>1.5389999999999999</v>
      </c>
      <c r="I86" s="16">
        <f t="shared" si="30"/>
        <v>153900</v>
      </c>
      <c r="J86" s="16">
        <f t="shared" si="25"/>
        <v>4.6201624176533819E-2</v>
      </c>
      <c r="K86" s="16">
        <f t="shared" si="31"/>
        <v>6.5033516800035618E-4</v>
      </c>
      <c r="L86" s="16">
        <f t="shared" si="32"/>
        <v>-2531.5881900824729</v>
      </c>
      <c r="M86" s="16">
        <f t="shared" si="33"/>
        <v>-0.25688821371029141</v>
      </c>
      <c r="Q86" s="1">
        <v>1.89</v>
      </c>
      <c r="R86" s="16">
        <f t="shared" si="34"/>
        <v>189000</v>
      </c>
      <c r="S86" s="16">
        <f t="shared" si="26"/>
        <v>4.6201624176533819E-2</v>
      </c>
      <c r="T86" s="16">
        <f t="shared" si="35"/>
        <v>6.5033516800035618E-4</v>
      </c>
      <c r="U86" s="16">
        <f t="shared" si="36"/>
        <v>-2667.5515124172844</v>
      </c>
      <c r="V86" s="16">
        <f t="shared" si="37"/>
        <v>-0.24379479270525306</v>
      </c>
      <c r="Z86" s="1">
        <v>2.1960000000000002</v>
      </c>
      <c r="AA86" s="16">
        <f t="shared" si="38"/>
        <v>219600.00000000003</v>
      </c>
      <c r="AB86" s="16">
        <f t="shared" si="27"/>
        <v>4.6201624176533819E-2</v>
      </c>
      <c r="AC86" s="16">
        <f t="shared" si="39"/>
        <v>6.5033516800035618E-4</v>
      </c>
      <c r="AD86" s="16">
        <f t="shared" si="40"/>
        <v>-2835.4115009813254</v>
      </c>
      <c r="AE86" s="16">
        <f t="shared" si="41"/>
        <v>-0.22936182905912511</v>
      </c>
      <c r="AI86" s="1">
        <v>1.9870000000000001</v>
      </c>
      <c r="AJ86" s="16">
        <f t="shared" si="42"/>
        <v>198700</v>
      </c>
      <c r="AK86" s="16">
        <f t="shared" si="28"/>
        <v>4.6201624176533819E-2</v>
      </c>
      <c r="AL86" s="16">
        <f t="shared" si="43"/>
        <v>6.5033516800035618E-4</v>
      </c>
      <c r="AM86" s="16">
        <f t="shared" si="44"/>
        <v>-2758.5665944486891</v>
      </c>
      <c r="AN86" s="16">
        <f t="shared" si="45"/>
        <v>-0.23575112136465506</v>
      </c>
      <c r="AR86" s="1">
        <v>0.97899999999999998</v>
      </c>
      <c r="AS86" s="16">
        <f t="shared" si="46"/>
        <v>97900</v>
      </c>
      <c r="AT86" s="16">
        <f t="shared" si="29"/>
        <v>4.6201624176533819E-2</v>
      </c>
      <c r="AU86" s="16">
        <f t="shared" si="47"/>
        <v>6.5033516800035618E-4</v>
      </c>
      <c r="AV86" s="16">
        <f t="shared" si="48"/>
        <v>-1515.630748610411</v>
      </c>
      <c r="AW86" s="16">
        <f t="shared" si="49"/>
        <v>-0.42908549367753895</v>
      </c>
    </row>
    <row r="87" spans="6:49" x14ac:dyDescent="0.25">
      <c r="F87" s="1">
        <v>-97</v>
      </c>
      <c r="H87" s="1">
        <v>1.6</v>
      </c>
      <c r="I87" s="16">
        <f t="shared" si="30"/>
        <v>160000</v>
      </c>
      <c r="J87" s="16">
        <f t="shared" si="25"/>
        <v>4.560312224357594E-2</v>
      </c>
      <c r="K87" s="16">
        <f t="shared" si="31"/>
        <v>6.4299044426699772E-4</v>
      </c>
      <c r="L87" s="16">
        <f t="shared" si="32"/>
        <v>-2549.6089640546215</v>
      </c>
      <c r="M87" s="16">
        <f t="shared" si="33"/>
        <v>-0.25219178836132405</v>
      </c>
      <c r="Q87" s="1">
        <v>1.821</v>
      </c>
      <c r="R87" s="16">
        <f t="shared" si="34"/>
        <v>182100</v>
      </c>
      <c r="S87" s="16">
        <f t="shared" si="26"/>
        <v>4.560312224357594E-2</v>
      </c>
      <c r="T87" s="16">
        <f t="shared" si="35"/>
        <v>6.4299044426699772E-4</v>
      </c>
      <c r="U87" s="16">
        <f t="shared" si="36"/>
        <v>-2686.3415393403875</v>
      </c>
      <c r="V87" s="16">
        <f t="shared" si="37"/>
        <v>-0.23935543371930273</v>
      </c>
      <c r="Z87" s="1">
        <v>2.1589999999999998</v>
      </c>
      <c r="AA87" s="16">
        <f t="shared" si="38"/>
        <v>215899.99999999997</v>
      </c>
      <c r="AB87" s="16">
        <f t="shared" si="27"/>
        <v>4.560312224357594E-2</v>
      </c>
      <c r="AC87" s="16">
        <f t="shared" si="39"/>
        <v>6.4299044426699772E-4</v>
      </c>
      <c r="AD87" s="16">
        <f t="shared" si="40"/>
        <v>-2855.2454840631608</v>
      </c>
      <c r="AE87" s="16">
        <f t="shared" si="41"/>
        <v>-0.22519620391868703</v>
      </c>
      <c r="AI87" s="1">
        <v>1.9570000000000001</v>
      </c>
      <c r="AJ87" s="16">
        <f t="shared" si="42"/>
        <v>195700</v>
      </c>
      <c r="AK87" s="16">
        <f t="shared" si="28"/>
        <v>4.560312224357594E-2</v>
      </c>
      <c r="AL87" s="16">
        <f t="shared" si="43"/>
        <v>6.4299044426699772E-4</v>
      </c>
      <c r="AM87" s="16">
        <f t="shared" si="44"/>
        <v>-2777.9736628752048</v>
      </c>
      <c r="AN87" s="16">
        <f t="shared" si="45"/>
        <v>-0.23146023767608445</v>
      </c>
      <c r="AR87" s="1">
        <v>0.85699999999999998</v>
      </c>
      <c r="AS87" s="16">
        <f t="shared" si="46"/>
        <v>85700</v>
      </c>
      <c r="AT87" s="16">
        <f t="shared" si="29"/>
        <v>4.560312224357594E-2</v>
      </c>
      <c r="AU87" s="16">
        <f t="shared" si="47"/>
        <v>6.4299044426699772E-4</v>
      </c>
      <c r="AV87" s="16">
        <f t="shared" si="48"/>
        <v>-1526.3769243031254</v>
      </c>
      <c r="AW87" s="16">
        <f t="shared" si="49"/>
        <v>-0.42125272862111574</v>
      </c>
    </row>
    <row r="88" spans="6:49" x14ac:dyDescent="0.25">
      <c r="F88" s="1">
        <v>-96</v>
      </c>
      <c r="H88" s="1">
        <v>1.6060000000000001</v>
      </c>
      <c r="I88" s="16">
        <f t="shared" si="30"/>
        <v>160600</v>
      </c>
      <c r="J88" s="16">
        <f t="shared" si="25"/>
        <v>4.5000090700864179E-2</v>
      </c>
      <c r="K88" s="16">
        <f t="shared" si="31"/>
        <v>6.3559013385892666E-4</v>
      </c>
      <c r="L88" s="16">
        <f t="shared" si="32"/>
        <v>-2566.8800978075037</v>
      </c>
      <c r="M88" s="16">
        <f t="shared" si="33"/>
        <v>-0.24761192951778888</v>
      </c>
      <c r="Q88" s="1">
        <v>1.823</v>
      </c>
      <c r="R88" s="16">
        <f t="shared" si="34"/>
        <v>182300</v>
      </c>
      <c r="S88" s="16">
        <f t="shared" si="26"/>
        <v>4.5000090700864179E-2</v>
      </c>
      <c r="T88" s="16">
        <f t="shared" si="35"/>
        <v>6.3559013385892666E-4</v>
      </c>
      <c r="U88" s="16">
        <f t="shared" si="36"/>
        <v>-2704.4381318165065</v>
      </c>
      <c r="V88" s="16">
        <f t="shared" si="37"/>
        <v>-0.23501744276620443</v>
      </c>
      <c r="Z88" s="1">
        <v>2.3250000000000002</v>
      </c>
      <c r="AA88" s="16">
        <f t="shared" si="38"/>
        <v>232500.00000000003</v>
      </c>
      <c r="AB88" s="16">
        <f t="shared" si="27"/>
        <v>4.5000090700864179E-2</v>
      </c>
      <c r="AC88" s="16">
        <f t="shared" si="39"/>
        <v>6.3559013385892666E-4</v>
      </c>
      <c r="AD88" s="16">
        <f t="shared" si="40"/>
        <v>-2874.3133032309897</v>
      </c>
      <c r="AE88" s="16">
        <f t="shared" si="41"/>
        <v>-0.22112764573871105</v>
      </c>
      <c r="AI88" s="1">
        <v>1.8919999999999999</v>
      </c>
      <c r="AJ88" s="16">
        <f t="shared" si="42"/>
        <v>189200</v>
      </c>
      <c r="AK88" s="16">
        <f t="shared" si="28"/>
        <v>4.5000090700864179E-2</v>
      </c>
      <c r="AL88" s="16">
        <f t="shared" si="43"/>
        <v>6.3559013385892666E-4</v>
      </c>
      <c r="AM88" s="16">
        <f t="shared" si="44"/>
        <v>-2796.6324637921093</v>
      </c>
      <c r="AN88" s="16">
        <f t="shared" si="45"/>
        <v>-0.22726981184974684</v>
      </c>
      <c r="AR88" s="1">
        <v>0.95299999999999996</v>
      </c>
      <c r="AS88" s="16">
        <f t="shared" si="46"/>
        <v>95300</v>
      </c>
      <c r="AT88" s="16">
        <f t="shared" si="29"/>
        <v>4.5000090700864179E-2</v>
      </c>
      <c r="AU88" s="16">
        <f t="shared" si="47"/>
        <v>6.3559013385892666E-4</v>
      </c>
      <c r="AV88" s="16">
        <f t="shared" si="48"/>
        <v>-1536.791841238256</v>
      </c>
      <c r="AW88" s="16">
        <f t="shared" si="49"/>
        <v>-0.41358244936204613</v>
      </c>
    </row>
    <row r="89" spans="6:49" x14ac:dyDescent="0.25">
      <c r="F89" s="1">
        <v>-95</v>
      </c>
      <c r="H89" s="1">
        <v>1.5940000000000001</v>
      </c>
      <c r="I89" s="16">
        <f t="shared" si="30"/>
        <v>159400</v>
      </c>
      <c r="J89" s="16">
        <f t="shared" si="25"/>
        <v>4.4392692124356418E-2</v>
      </c>
      <c r="K89" s="16">
        <f t="shared" si="31"/>
        <v>6.2813623188331079E-4</v>
      </c>
      <c r="L89" s="16">
        <f t="shared" si="32"/>
        <v>-2583.423755609072</v>
      </c>
      <c r="M89" s="16">
        <f t="shared" si="33"/>
        <v>-0.24314099865324665</v>
      </c>
      <c r="Q89" s="1">
        <v>1.875</v>
      </c>
      <c r="R89" s="16">
        <f t="shared" si="34"/>
        <v>187500</v>
      </c>
      <c r="S89" s="16">
        <f t="shared" si="26"/>
        <v>4.4392692124356418E-2</v>
      </c>
      <c r="T89" s="16">
        <f t="shared" si="35"/>
        <v>6.2813623188331079E-4</v>
      </c>
      <c r="U89" s="16">
        <f t="shared" si="36"/>
        <v>-2721.7700847258234</v>
      </c>
      <c r="V89" s="16">
        <f t="shared" si="37"/>
        <v>-0.23078225284652795</v>
      </c>
      <c r="Z89" s="1">
        <v>2.4220000000000002</v>
      </c>
      <c r="AA89" s="16">
        <f t="shared" si="38"/>
        <v>242200.00000000003</v>
      </c>
      <c r="AB89" s="16">
        <f t="shared" si="27"/>
        <v>4.4392692124356418E-2</v>
      </c>
      <c r="AC89" s="16">
        <f t="shared" si="39"/>
        <v>6.2813623188331079E-4</v>
      </c>
      <c r="AD89" s="16">
        <f t="shared" si="40"/>
        <v>-2892.4431072444868</v>
      </c>
      <c r="AE89" s="16">
        <f t="shared" si="41"/>
        <v>-0.21716459359565785</v>
      </c>
      <c r="AI89" s="1">
        <v>1.982</v>
      </c>
      <c r="AJ89" s="16">
        <f t="shared" si="42"/>
        <v>198200</v>
      </c>
      <c r="AK89" s="16">
        <f t="shared" si="28"/>
        <v>4.4392692124356418E-2</v>
      </c>
      <c r="AL89" s="16">
        <f t="shared" si="43"/>
        <v>6.2813623188331079E-4</v>
      </c>
      <c r="AM89" s="16">
        <f t="shared" si="44"/>
        <v>-2814.5501190473888</v>
      </c>
      <c r="AN89" s="16">
        <f t="shared" si="45"/>
        <v>-0.22317464792416256</v>
      </c>
      <c r="AR89" s="1">
        <v>0.94699999999999995</v>
      </c>
      <c r="AS89" s="16">
        <f t="shared" si="46"/>
        <v>94700</v>
      </c>
      <c r="AT89" s="16">
        <f t="shared" si="29"/>
        <v>4.4392692124356418E-2</v>
      </c>
      <c r="AU89" s="16">
        <f t="shared" si="47"/>
        <v>6.2813623188331079E-4</v>
      </c>
      <c r="AV89" s="16">
        <f t="shared" si="48"/>
        <v>-1546.7029229719485</v>
      </c>
      <c r="AW89" s="16">
        <f t="shared" si="49"/>
        <v>-0.40611304378759672</v>
      </c>
    </row>
    <row r="90" spans="6:49" x14ac:dyDescent="0.25">
      <c r="F90" s="1">
        <v>-94</v>
      </c>
      <c r="H90" s="1">
        <v>1.714</v>
      </c>
      <c r="I90" s="16">
        <f t="shared" si="30"/>
        <v>171400</v>
      </c>
      <c r="J90" s="16">
        <f t="shared" si="25"/>
        <v>4.3781093610054458E-2</v>
      </c>
      <c r="K90" s="16">
        <f t="shared" si="31"/>
        <v>6.2063078891660191E-4</v>
      </c>
      <c r="L90" s="16">
        <f t="shared" si="32"/>
        <v>-2599.2354395991524</v>
      </c>
      <c r="M90" s="16">
        <f t="shared" si="33"/>
        <v>-0.23877436397693702</v>
      </c>
      <c r="Q90" s="1">
        <v>1.8480000000000001</v>
      </c>
      <c r="R90" s="16">
        <f t="shared" si="34"/>
        <v>184800</v>
      </c>
      <c r="S90" s="16">
        <f t="shared" si="26"/>
        <v>4.3781093610054458E-2</v>
      </c>
      <c r="T90" s="16">
        <f t="shared" si="35"/>
        <v>6.2063078891660191E-4</v>
      </c>
      <c r="U90" s="16">
        <f t="shared" si="36"/>
        <v>-2738.2807060354553</v>
      </c>
      <c r="V90" s="16">
        <f t="shared" si="37"/>
        <v>-0.22664980531348269</v>
      </c>
      <c r="Z90" s="1">
        <v>2.3980000000000001</v>
      </c>
      <c r="AA90" s="16">
        <f t="shared" si="38"/>
        <v>239800</v>
      </c>
      <c r="AB90" s="16">
        <f t="shared" si="27"/>
        <v>4.3781093610054458E-2</v>
      </c>
      <c r="AC90" s="16">
        <f t="shared" si="39"/>
        <v>6.2063078891660191E-4</v>
      </c>
      <c r="AD90" s="16">
        <f t="shared" si="40"/>
        <v>-2909.6646285205165</v>
      </c>
      <c r="AE90" s="16">
        <f t="shared" si="41"/>
        <v>-0.21329976755162169</v>
      </c>
      <c r="AI90" s="1">
        <v>2.1429999999999998</v>
      </c>
      <c r="AJ90" s="16">
        <f t="shared" si="42"/>
        <v>214299.99999999997</v>
      </c>
      <c r="AK90" s="16">
        <f t="shared" si="28"/>
        <v>4.3781093610054458E-2</v>
      </c>
      <c r="AL90" s="16">
        <f t="shared" si="43"/>
        <v>6.2063078891660191E-4</v>
      </c>
      <c r="AM90" s="16">
        <f t="shared" si="44"/>
        <v>-2831.5910064345258</v>
      </c>
      <c r="AN90" s="16">
        <f t="shared" si="45"/>
        <v>-0.21918094368370167</v>
      </c>
      <c r="AR90" s="1">
        <v>0.79200000000000004</v>
      </c>
      <c r="AS90" s="16">
        <f t="shared" si="46"/>
        <v>79200</v>
      </c>
      <c r="AT90" s="16">
        <f t="shared" si="29"/>
        <v>4.3781093610054458E-2</v>
      </c>
      <c r="AU90" s="16">
        <f t="shared" si="47"/>
        <v>6.2063078891660191E-4</v>
      </c>
      <c r="AV90" s="16">
        <f t="shared" si="48"/>
        <v>-1556.1749611401233</v>
      </c>
      <c r="AW90" s="16">
        <f t="shared" si="49"/>
        <v>-0.39881813061810223</v>
      </c>
    </row>
    <row r="91" spans="6:49" x14ac:dyDescent="0.25">
      <c r="F91" s="1">
        <v>-93</v>
      </c>
      <c r="H91" s="1">
        <v>1.698</v>
      </c>
      <c r="I91" s="16">
        <f t="shared" si="30"/>
        <v>169800</v>
      </c>
      <c r="J91" s="16">
        <f t="shared" si="25"/>
        <v>4.3165466752184682E-2</v>
      </c>
      <c r="K91" s="16">
        <f t="shared" si="31"/>
        <v>6.1307591073677271E-4</v>
      </c>
      <c r="L91" s="16">
        <f t="shared" si="32"/>
        <v>-2614.1971228330676</v>
      </c>
      <c r="M91" s="16">
        <f t="shared" si="33"/>
        <v>-0.23451785842085532</v>
      </c>
      <c r="Q91" s="1">
        <v>1.93</v>
      </c>
      <c r="R91" s="16">
        <f t="shared" si="34"/>
        <v>193000</v>
      </c>
      <c r="S91" s="16">
        <f t="shared" si="26"/>
        <v>4.3165466752184682E-2</v>
      </c>
      <c r="T91" s="16">
        <f t="shared" si="35"/>
        <v>6.1307591073677271E-4</v>
      </c>
      <c r="U91" s="16">
        <f t="shared" si="36"/>
        <v>-2754.0105949175022</v>
      </c>
      <c r="V91" s="16">
        <f t="shared" si="37"/>
        <v>-0.22261203782882966</v>
      </c>
      <c r="Z91" s="1">
        <v>2.3460000000000001</v>
      </c>
      <c r="AA91" s="16">
        <f t="shared" si="38"/>
        <v>234600</v>
      </c>
      <c r="AB91" s="16">
        <f t="shared" si="27"/>
        <v>4.3165466752184682E-2</v>
      </c>
      <c r="AC91" s="16">
        <f t="shared" si="39"/>
        <v>6.1307591073677271E-4</v>
      </c>
      <c r="AD91" s="16">
        <f t="shared" si="40"/>
        <v>-2926.0488323430877</v>
      </c>
      <c r="AE91" s="16">
        <f t="shared" si="41"/>
        <v>-0.20952347204876989</v>
      </c>
      <c r="AI91" s="1">
        <v>2.1070000000000002</v>
      </c>
      <c r="AJ91" s="16">
        <f t="shared" si="42"/>
        <v>210700.00000000003</v>
      </c>
      <c r="AK91" s="16">
        <f t="shared" si="28"/>
        <v>4.3165466752184682E-2</v>
      </c>
      <c r="AL91" s="16">
        <f t="shared" si="43"/>
        <v>6.1307591073677271E-4</v>
      </c>
      <c r="AM91" s="16">
        <f t="shared" si="44"/>
        <v>-2847.6805201695702</v>
      </c>
      <c r="AN91" s="16">
        <f t="shared" si="45"/>
        <v>-0.21528956861363999</v>
      </c>
      <c r="AR91" s="1">
        <v>0.93400000000000005</v>
      </c>
      <c r="AS91" s="16">
        <f t="shared" si="46"/>
        <v>93400</v>
      </c>
      <c r="AT91" s="16">
        <f t="shared" si="29"/>
        <v>4.3165466752184682E-2</v>
      </c>
      <c r="AU91" s="16">
        <f t="shared" si="47"/>
        <v>6.1307591073677271E-4</v>
      </c>
      <c r="AV91" s="16">
        <f t="shared" si="48"/>
        <v>-1565.3106213636106</v>
      </c>
      <c r="AW91" s="16">
        <f t="shared" si="49"/>
        <v>-0.39166405847466584</v>
      </c>
    </row>
    <row r="92" spans="6:49" x14ac:dyDescent="0.25">
      <c r="F92" s="1">
        <v>-92</v>
      </c>
      <c r="H92" s="1">
        <v>1.6910000000000001</v>
      </c>
      <c r="I92" s="16">
        <f t="shared" si="30"/>
        <v>169100</v>
      </c>
      <c r="J92" s="16">
        <f t="shared" si="25"/>
        <v>4.254598761482864E-2</v>
      </c>
      <c r="K92" s="16">
        <f t="shared" si="31"/>
        <v>6.054737579751716E-4</v>
      </c>
      <c r="L92" s="16">
        <f t="shared" si="32"/>
        <v>-2628.3935113334383</v>
      </c>
      <c r="M92" s="16">
        <f t="shared" si="33"/>
        <v>-0.23035886953928836</v>
      </c>
      <c r="Q92" s="1">
        <v>1.82</v>
      </c>
      <c r="R92" s="16">
        <f t="shared" si="34"/>
        <v>182000</v>
      </c>
      <c r="S92" s="16">
        <f t="shared" si="26"/>
        <v>4.254598761482864E-2</v>
      </c>
      <c r="T92" s="16">
        <f t="shared" si="35"/>
        <v>6.054737579751716E-4</v>
      </c>
      <c r="U92" s="16">
        <f t="shared" si="36"/>
        <v>-2768.8582713581327</v>
      </c>
      <c r="V92" s="16">
        <f t="shared" si="37"/>
        <v>-0.2186727158404482</v>
      </c>
      <c r="Z92" s="1">
        <v>2.2839999999999998</v>
      </c>
      <c r="AA92" s="16">
        <f t="shared" si="38"/>
        <v>228399.99999999997</v>
      </c>
      <c r="AB92" s="16">
        <f t="shared" si="27"/>
        <v>4.254598761482864E-2</v>
      </c>
      <c r="AC92" s="16">
        <f t="shared" si="39"/>
        <v>6.054737579751716E-4</v>
      </c>
      <c r="AD92" s="16">
        <f t="shared" si="40"/>
        <v>-2941.5980908437532</v>
      </c>
      <c r="AE92" s="16">
        <f t="shared" si="41"/>
        <v>-0.20583157157322621</v>
      </c>
      <c r="AI92" s="1">
        <v>2.0859999999999999</v>
      </c>
      <c r="AJ92" s="16">
        <f t="shared" si="42"/>
        <v>208599.99999999997</v>
      </c>
      <c r="AK92" s="16">
        <f t="shared" si="28"/>
        <v>4.254598761482864E-2</v>
      </c>
      <c r="AL92" s="16">
        <f t="shared" si="43"/>
        <v>6.054737579751716E-4</v>
      </c>
      <c r="AM92" s="16">
        <f t="shared" si="44"/>
        <v>-2862.9480419055408</v>
      </c>
      <c r="AN92" s="16">
        <f t="shared" si="45"/>
        <v>-0.21148611470160533</v>
      </c>
      <c r="AR92" s="1">
        <v>1.0349999999999999</v>
      </c>
      <c r="AS92" s="16">
        <f t="shared" si="46"/>
        <v>103499.99999999999</v>
      </c>
      <c r="AT92" s="16">
        <f t="shared" si="29"/>
        <v>4.254598761482864E-2</v>
      </c>
      <c r="AU92" s="16">
        <f t="shared" si="47"/>
        <v>6.054737579751716E-4</v>
      </c>
      <c r="AV92" s="16">
        <f t="shared" si="48"/>
        <v>-1573.8742904075232</v>
      </c>
      <c r="AW92" s="16">
        <f t="shared" si="49"/>
        <v>-0.38470274383756298</v>
      </c>
    </row>
    <row r="93" spans="6:49" x14ac:dyDescent="0.25">
      <c r="F93" s="1">
        <v>-91</v>
      </c>
      <c r="H93" s="1">
        <v>1.7010000000000001</v>
      </c>
      <c r="I93" s="16">
        <f t="shared" si="30"/>
        <v>170100</v>
      </c>
      <c r="J93" s="16">
        <f t="shared" si="25"/>
        <v>4.1922836696947567E-2</v>
      </c>
      <c r="K93" s="16">
        <f t="shared" si="31"/>
        <v>5.9782654568730869E-4</v>
      </c>
      <c r="L93" s="16">
        <f t="shared" si="32"/>
        <v>-2641.8005074354078</v>
      </c>
      <c r="M93" s="16">
        <f t="shared" si="33"/>
        <v>-0.22629511350486617</v>
      </c>
      <c r="Q93" s="1">
        <v>1.871</v>
      </c>
      <c r="R93" s="16">
        <f t="shared" si="34"/>
        <v>187100</v>
      </c>
      <c r="S93" s="16">
        <f t="shared" si="26"/>
        <v>4.1922836696947567E-2</v>
      </c>
      <c r="T93" s="16">
        <f t="shared" si="35"/>
        <v>5.9782654568730869E-4</v>
      </c>
      <c r="U93" s="16">
        <f t="shared" si="36"/>
        <v>-2782.9520476598332</v>
      </c>
      <c r="V93" s="16">
        <f t="shared" si="37"/>
        <v>-0.21481740807931538</v>
      </c>
      <c r="Z93" s="1">
        <v>2.2999999999999998</v>
      </c>
      <c r="AA93" s="16">
        <f t="shared" si="38"/>
        <v>229999.99999999997</v>
      </c>
      <c r="AB93" s="16">
        <f t="shared" si="27"/>
        <v>4.1922836696947567E-2</v>
      </c>
      <c r="AC93" s="16">
        <f t="shared" si="39"/>
        <v>5.9782654568730869E-4</v>
      </c>
      <c r="AD93" s="16">
        <f t="shared" si="40"/>
        <v>-2956.3016297971585</v>
      </c>
      <c r="AE93" s="16">
        <f t="shared" si="41"/>
        <v>-0.20222109261845772</v>
      </c>
      <c r="AI93" s="1">
        <v>2.242</v>
      </c>
      <c r="AJ93" s="16">
        <f t="shared" si="42"/>
        <v>224200</v>
      </c>
      <c r="AK93" s="16">
        <f t="shared" si="28"/>
        <v>4.1922836696947567E-2</v>
      </c>
      <c r="AL93" s="16">
        <f t="shared" si="43"/>
        <v>5.9782654568730869E-4</v>
      </c>
      <c r="AM93" s="16">
        <f t="shared" si="44"/>
        <v>-2877.3637505910629</v>
      </c>
      <c r="AN93" s="16">
        <f t="shared" si="45"/>
        <v>-0.20776884589739628</v>
      </c>
      <c r="AR93" s="1">
        <v>0.93</v>
      </c>
      <c r="AS93" s="16">
        <f t="shared" si="46"/>
        <v>93000</v>
      </c>
      <c r="AT93" s="16">
        <f t="shared" si="29"/>
        <v>4.1922836696947567E-2</v>
      </c>
      <c r="AU93" s="16">
        <f t="shared" si="47"/>
        <v>5.9782654568730869E-4</v>
      </c>
      <c r="AV93" s="16">
        <f t="shared" si="48"/>
        <v>-1581.8851082790593</v>
      </c>
      <c r="AW93" s="16">
        <f t="shared" si="49"/>
        <v>-0.37792033224061838</v>
      </c>
    </row>
    <row r="94" spans="6:49" x14ac:dyDescent="0.25">
      <c r="F94" s="1">
        <v>-90</v>
      </c>
      <c r="H94" s="1">
        <v>1.7410000000000001</v>
      </c>
      <c r="I94" s="16">
        <f t="shared" si="30"/>
        <v>174100</v>
      </c>
      <c r="J94" s="16">
        <f t="shared" si="25"/>
        <v>4.1296198890762026E-2</v>
      </c>
      <c r="K94" s="16">
        <f t="shared" si="31"/>
        <v>5.9013654284209723E-4</v>
      </c>
      <c r="L94" s="16">
        <f t="shared" si="32"/>
        <v>-2654.3879015538546</v>
      </c>
      <c r="M94" s="16">
        <f t="shared" si="33"/>
        <v>-0.22232490680681474</v>
      </c>
      <c r="Q94" s="1">
        <v>1.917</v>
      </c>
      <c r="R94" s="16">
        <f t="shared" si="34"/>
        <v>191700</v>
      </c>
      <c r="S94" s="16">
        <f t="shared" si="26"/>
        <v>4.1296198890762026E-2</v>
      </c>
      <c r="T94" s="16">
        <f t="shared" si="35"/>
        <v>5.9013654284209723E-4</v>
      </c>
      <c r="U94" s="16">
        <f t="shared" si="36"/>
        <v>-2796.1508269152532</v>
      </c>
      <c r="V94" s="16">
        <f t="shared" si="37"/>
        <v>-0.21105318681723007</v>
      </c>
      <c r="Z94" s="1">
        <v>2.3340000000000001</v>
      </c>
      <c r="AA94" s="16">
        <f t="shared" si="38"/>
        <v>233400</v>
      </c>
      <c r="AB94" s="16">
        <f t="shared" si="27"/>
        <v>4.1296198890762026E-2</v>
      </c>
      <c r="AC94" s="16">
        <f t="shared" si="39"/>
        <v>5.9013654284209723E-4</v>
      </c>
      <c r="AD94" s="16">
        <f t="shared" si="40"/>
        <v>-2970.0810156242719</v>
      </c>
      <c r="AE94" s="16">
        <f t="shared" si="41"/>
        <v>-0.19869375270831066</v>
      </c>
      <c r="AI94" s="1">
        <v>2.3919999999999999</v>
      </c>
      <c r="AJ94" s="16">
        <f t="shared" si="42"/>
        <v>239200</v>
      </c>
      <c r="AK94" s="16">
        <f t="shared" si="28"/>
        <v>4.1296198890762026E-2</v>
      </c>
      <c r="AL94" s="16">
        <f t="shared" si="43"/>
        <v>5.9013654284209723E-4</v>
      </c>
      <c r="AM94" s="16">
        <f t="shared" si="44"/>
        <v>-2890.7725663834703</v>
      </c>
      <c r="AN94" s="16">
        <f t="shared" si="45"/>
        <v>-0.20414492295407155</v>
      </c>
      <c r="AR94" s="1">
        <v>0.93400000000000005</v>
      </c>
      <c r="AS94" s="16">
        <f t="shared" si="46"/>
        <v>93400</v>
      </c>
      <c r="AT94" s="16">
        <f t="shared" si="29"/>
        <v>4.1296198890762026E-2</v>
      </c>
      <c r="AU94" s="16">
        <f t="shared" si="47"/>
        <v>5.9013654284209723E-4</v>
      </c>
      <c r="AV94" s="16">
        <f t="shared" si="48"/>
        <v>-1589.4907682532119</v>
      </c>
      <c r="AW94" s="16">
        <f t="shared" si="49"/>
        <v>-0.37127396687596631</v>
      </c>
    </row>
    <row r="95" spans="6:49" x14ac:dyDescent="0.25">
      <c r="F95" s="1">
        <v>-89</v>
      </c>
      <c r="H95" s="1">
        <v>1.7569999999999999</v>
      </c>
      <c r="I95" s="16">
        <f t="shared" si="30"/>
        <v>175700</v>
      </c>
      <c r="J95" s="16">
        <f t="shared" si="25"/>
        <v>4.0666263433463148E-2</v>
      </c>
      <c r="K95" s="16">
        <f t="shared" si="31"/>
        <v>5.8240607172926179E-4</v>
      </c>
      <c r="L95" s="16">
        <f t="shared" si="32"/>
        <v>-2666.1153836659792</v>
      </c>
      <c r="M95" s="16">
        <f t="shared" si="33"/>
        <v>-0.218447436782889</v>
      </c>
      <c r="Q95" s="1">
        <v>2.0030000000000001</v>
      </c>
      <c r="R95" s="16">
        <f t="shared" si="34"/>
        <v>200300</v>
      </c>
      <c r="S95" s="16">
        <f t="shared" si="26"/>
        <v>4.0666263433463148E-2</v>
      </c>
      <c r="T95" s="16">
        <f t="shared" si="35"/>
        <v>5.8240607172926179E-4</v>
      </c>
      <c r="U95" s="16">
        <f t="shared" si="36"/>
        <v>-2808.440145426689</v>
      </c>
      <c r="V95" s="16">
        <f t="shared" si="37"/>
        <v>-0.20737706398253195</v>
      </c>
      <c r="Z95" s="1">
        <v>2.4820000000000002</v>
      </c>
      <c r="AA95" s="16">
        <f t="shared" si="38"/>
        <v>248200.00000000003</v>
      </c>
      <c r="AB95" s="16">
        <f t="shared" si="27"/>
        <v>4.0666263433463148E-2</v>
      </c>
      <c r="AC95" s="16">
        <f t="shared" si="39"/>
        <v>5.8240607172926179E-4</v>
      </c>
      <c r="AD95" s="16">
        <f t="shared" si="40"/>
        <v>-2982.9034582940249</v>
      </c>
      <c r="AE95" s="16">
        <f t="shared" si="41"/>
        <v>-0.19524804603041029</v>
      </c>
      <c r="AI95" s="1">
        <v>2.3330000000000002</v>
      </c>
      <c r="AJ95" s="16">
        <f t="shared" si="42"/>
        <v>233300.00000000003</v>
      </c>
      <c r="AK95" s="16">
        <f t="shared" si="28"/>
        <v>4.0666263433463148E-2</v>
      </c>
      <c r="AL95" s="16">
        <f t="shared" si="43"/>
        <v>5.8240607172926179E-4</v>
      </c>
      <c r="AM95" s="16">
        <f t="shared" si="44"/>
        <v>-2903.1591442719032</v>
      </c>
      <c r="AN95" s="16">
        <f t="shared" si="45"/>
        <v>-0.20061114213403763</v>
      </c>
      <c r="AR95" s="1">
        <v>0.97499999999999998</v>
      </c>
      <c r="AS95" s="16">
        <f t="shared" si="46"/>
        <v>97500</v>
      </c>
      <c r="AT95" s="16">
        <f t="shared" si="29"/>
        <v>4.0666263433463148E-2</v>
      </c>
      <c r="AU95" s="16">
        <f t="shared" si="47"/>
        <v>5.8240607172926179E-4</v>
      </c>
      <c r="AV95" s="16">
        <f t="shared" si="48"/>
        <v>-1596.5976951895468</v>
      </c>
      <c r="AW95" s="16">
        <f t="shared" si="49"/>
        <v>-0.36477947668596566</v>
      </c>
    </row>
    <row r="96" spans="6:49" x14ac:dyDescent="0.25">
      <c r="F96" s="1">
        <v>-88</v>
      </c>
      <c r="H96" s="1">
        <v>1.7889999999999999</v>
      </c>
      <c r="I96" s="16">
        <f t="shared" si="30"/>
        <v>178900</v>
      </c>
      <c r="J96" s="16">
        <f t="shared" si="25"/>
        <v>4.003322385224857E-2</v>
      </c>
      <c r="K96" s="16">
        <f t="shared" si="31"/>
        <v>5.7463750728482712E-4</v>
      </c>
      <c r="L96" s="16">
        <f t="shared" si="32"/>
        <v>-2676.9846682057314</v>
      </c>
      <c r="M96" s="16">
        <f t="shared" si="33"/>
        <v>-0.21465849771563397</v>
      </c>
      <c r="Q96" s="1">
        <v>2.0550000000000002</v>
      </c>
      <c r="R96" s="16">
        <f t="shared" si="34"/>
        <v>205500.00000000003</v>
      </c>
      <c r="S96" s="16">
        <f t="shared" si="26"/>
        <v>4.003322385224857E-2</v>
      </c>
      <c r="T96" s="16">
        <f t="shared" si="35"/>
        <v>5.7463750728482712E-4</v>
      </c>
      <c r="U96" s="16">
        <f t="shared" si="36"/>
        <v>-2819.7708776672775</v>
      </c>
      <c r="V96" s="16">
        <f t="shared" si="37"/>
        <v>-0.20378872334485904</v>
      </c>
      <c r="Z96" s="1">
        <v>2.383</v>
      </c>
      <c r="AA96" s="16">
        <f t="shared" si="38"/>
        <v>238300</v>
      </c>
      <c r="AB96" s="16">
        <f t="shared" si="27"/>
        <v>4.003322385224857E-2</v>
      </c>
      <c r="AC96" s="16">
        <f t="shared" si="39"/>
        <v>5.7463750728482712E-4</v>
      </c>
      <c r="AD96" s="16">
        <f t="shared" si="40"/>
        <v>-2994.6613519879165</v>
      </c>
      <c r="AE96" s="16">
        <f t="shared" si="41"/>
        <v>-0.19188730869464463</v>
      </c>
      <c r="AI96" s="1">
        <v>2.3340000000000001</v>
      </c>
      <c r="AJ96" s="16">
        <f t="shared" si="42"/>
        <v>233400</v>
      </c>
      <c r="AK96" s="16">
        <f t="shared" si="28"/>
        <v>4.003322385224857E-2</v>
      </c>
      <c r="AL96" s="16">
        <f t="shared" si="43"/>
        <v>5.7463750728482712E-4</v>
      </c>
      <c r="AM96" s="16">
        <f t="shared" si="44"/>
        <v>-2914.6672043271274</v>
      </c>
      <c r="AN96" s="16">
        <f t="shared" si="45"/>
        <v>-0.1971537287110233</v>
      </c>
      <c r="AR96" s="1">
        <v>1.006</v>
      </c>
      <c r="AS96" s="16">
        <f t="shared" si="46"/>
        <v>100600</v>
      </c>
      <c r="AT96" s="16">
        <f t="shared" si="29"/>
        <v>4.003322385224857E-2</v>
      </c>
      <c r="AU96" s="16">
        <f t="shared" si="47"/>
        <v>5.7463750728482712E-4</v>
      </c>
      <c r="AV96" s="16">
        <f t="shared" si="48"/>
        <v>-1603.1669735995447</v>
      </c>
      <c r="AW96" s="16">
        <f t="shared" si="49"/>
        <v>-0.35843896284527998</v>
      </c>
    </row>
    <row r="97" spans="6:49" x14ac:dyDescent="0.25">
      <c r="F97" s="1">
        <v>-87</v>
      </c>
      <c r="H97" s="1">
        <v>1.835</v>
      </c>
      <c r="I97" s="16">
        <f t="shared" si="30"/>
        <v>183500</v>
      </c>
      <c r="J97" s="16">
        <f t="shared" si="25"/>
        <v>3.9397277902692721E-2</v>
      </c>
      <c r="K97" s="16">
        <f t="shared" si="31"/>
        <v>5.6683327633480821E-4</v>
      </c>
      <c r="L97" s="16">
        <f t="shared" si="32"/>
        <v>-2686.966820556996</v>
      </c>
      <c r="M97" s="16">
        <f t="shared" si="33"/>
        <v>-0.2109565596412189</v>
      </c>
      <c r="Q97" s="1">
        <v>2.0590000000000002</v>
      </c>
      <c r="R97" s="16">
        <f t="shared" si="34"/>
        <v>205900.00000000003</v>
      </c>
      <c r="S97" s="16">
        <f t="shared" si="26"/>
        <v>3.9397277902692721E-2</v>
      </c>
      <c r="T97" s="16">
        <f t="shared" si="35"/>
        <v>5.6683327633480821E-4</v>
      </c>
      <c r="U97" s="16">
        <f t="shared" si="36"/>
        <v>-2830.1517737841568</v>
      </c>
      <c r="V97" s="16">
        <f t="shared" si="37"/>
        <v>-0.20028370265701451</v>
      </c>
      <c r="Z97" s="1">
        <v>2.4049999999999998</v>
      </c>
      <c r="AA97" s="16">
        <f t="shared" si="38"/>
        <v>240499.99999999997</v>
      </c>
      <c r="AB97" s="16">
        <f t="shared" si="27"/>
        <v>3.9397277902692721E-2</v>
      </c>
      <c r="AC97" s="16">
        <f t="shared" si="39"/>
        <v>5.6683327633480821E-4</v>
      </c>
      <c r="AD97" s="16">
        <f t="shared" si="40"/>
        <v>-3005.5289279254448</v>
      </c>
      <c r="AE97" s="16">
        <f t="shared" si="41"/>
        <v>-0.18859684598879001</v>
      </c>
      <c r="AI97" s="1">
        <v>2.36</v>
      </c>
      <c r="AJ97" s="16">
        <f t="shared" si="42"/>
        <v>236000</v>
      </c>
      <c r="AK97" s="16">
        <f t="shared" si="28"/>
        <v>3.9397277902692721E-2</v>
      </c>
      <c r="AL97" s="16">
        <f t="shared" si="43"/>
        <v>5.6683327633480821E-4</v>
      </c>
      <c r="AM97" s="16">
        <f t="shared" si="44"/>
        <v>-2925.2329968711733</v>
      </c>
      <c r="AN97" s="16">
        <f t="shared" si="45"/>
        <v>-0.19377371885969175</v>
      </c>
      <c r="AR97" s="1">
        <v>1.0129999999999999</v>
      </c>
      <c r="AS97" s="16">
        <f t="shared" si="46"/>
        <v>101299.99999999999</v>
      </c>
      <c r="AT97" s="16">
        <f t="shared" si="29"/>
        <v>3.9397277902692721E-2</v>
      </c>
      <c r="AU97" s="16">
        <f t="shared" si="47"/>
        <v>5.6683327633480821E-4</v>
      </c>
      <c r="AV97" s="16">
        <f t="shared" si="48"/>
        <v>-1609.1962299526938</v>
      </c>
      <c r="AW97" s="16">
        <f t="shared" si="49"/>
        <v>-0.35224621198091655</v>
      </c>
    </row>
    <row r="98" spans="6:49" x14ac:dyDescent="0.25">
      <c r="F98" s="1">
        <v>-86</v>
      </c>
      <c r="H98" s="1">
        <v>1.8680000000000001</v>
      </c>
      <c r="I98" s="16">
        <f t="shared" si="30"/>
        <v>186800</v>
      </c>
      <c r="J98" s="16">
        <f t="shared" si="25"/>
        <v>3.8758627500477434E-2</v>
      </c>
      <c r="K98" s="16">
        <f t="shared" si="31"/>
        <v>5.5899585675741866E-4</v>
      </c>
      <c r="L98" s="16">
        <f t="shared" si="32"/>
        <v>-2696.0346581436456</v>
      </c>
      <c r="M98" s="16">
        <f t="shared" si="33"/>
        <v>-0.20734001140115729</v>
      </c>
      <c r="Q98" s="1">
        <v>2.0870000000000002</v>
      </c>
      <c r="R98" s="16">
        <f t="shared" si="34"/>
        <v>208700.00000000003</v>
      </c>
      <c r="S98" s="16">
        <f t="shared" si="26"/>
        <v>3.8758627500477434E-2</v>
      </c>
      <c r="T98" s="16">
        <f t="shared" si="35"/>
        <v>5.5899585675741866E-4</v>
      </c>
      <c r="U98" s="16">
        <f t="shared" si="36"/>
        <v>-2839.6035174271956</v>
      </c>
      <c r="V98" s="16">
        <f t="shared" si="37"/>
        <v>-0.19685700955318342</v>
      </c>
      <c r="Z98" s="1">
        <v>2.5390000000000001</v>
      </c>
      <c r="AA98" s="16">
        <f t="shared" si="38"/>
        <v>253900.00000000003</v>
      </c>
      <c r="AB98" s="16">
        <f t="shared" si="27"/>
        <v>3.8758627500477434E-2</v>
      </c>
      <c r="AC98" s="16">
        <f t="shared" si="39"/>
        <v>5.5899585675741866E-4</v>
      </c>
      <c r="AD98" s="16">
        <f t="shared" si="40"/>
        <v>-3015.3945255255603</v>
      </c>
      <c r="AE98" s="16">
        <f t="shared" si="41"/>
        <v>-0.185380669768242</v>
      </c>
      <c r="AI98" s="1">
        <v>2.1960000000000002</v>
      </c>
      <c r="AJ98" s="16">
        <f t="shared" si="42"/>
        <v>219600.00000000003</v>
      </c>
      <c r="AK98" s="16">
        <f t="shared" si="28"/>
        <v>3.8758627500477434E-2</v>
      </c>
      <c r="AL98" s="16">
        <f t="shared" si="43"/>
        <v>5.5899585675741866E-4</v>
      </c>
      <c r="AM98" s="16">
        <f t="shared" si="44"/>
        <v>-2934.8198766920509</v>
      </c>
      <c r="AN98" s="16">
        <f t="shared" si="45"/>
        <v>-0.19047024357334139</v>
      </c>
      <c r="AR98" s="1">
        <v>1.0069999999999999</v>
      </c>
      <c r="AS98" s="16">
        <f t="shared" si="46"/>
        <v>100699.99999999999</v>
      </c>
      <c r="AT98" s="16">
        <f t="shared" si="29"/>
        <v>3.8758627500477434E-2</v>
      </c>
      <c r="AU98" s="16">
        <f t="shared" si="47"/>
        <v>5.5899585675741866E-4</v>
      </c>
      <c r="AV98" s="16">
        <f t="shared" si="48"/>
        <v>-1614.6944985007685</v>
      </c>
      <c r="AW98" s="16">
        <f t="shared" si="49"/>
        <v>-0.34619295307963333</v>
      </c>
    </row>
    <row r="99" spans="6:49" x14ac:dyDescent="0.25">
      <c r="F99" s="1">
        <v>-85</v>
      </c>
      <c r="H99" s="1">
        <v>1.9330000000000001</v>
      </c>
      <c r="I99" s="16">
        <f t="shared" si="30"/>
        <v>193300</v>
      </c>
      <c r="J99" s="16">
        <f t="shared" si="25"/>
        <v>3.8117478646525031E-2</v>
      </c>
      <c r="K99" s="16">
        <f t="shared" si="31"/>
        <v>5.5112777656431567E-4</v>
      </c>
      <c r="L99" s="16">
        <f t="shared" si="32"/>
        <v>-2704.1825876240005</v>
      </c>
      <c r="M99" s="16">
        <f t="shared" si="33"/>
        <v>-0.20380568201519184</v>
      </c>
      <c r="Q99" s="1">
        <v>2.1080000000000001</v>
      </c>
      <c r="R99" s="16">
        <f t="shared" si="34"/>
        <v>210800</v>
      </c>
      <c r="S99" s="16">
        <f t="shared" si="26"/>
        <v>3.8117478646525031E-2</v>
      </c>
      <c r="T99" s="16">
        <f t="shared" si="35"/>
        <v>5.5112777656431567E-4</v>
      </c>
      <c r="U99" s="16">
        <f t="shared" si="36"/>
        <v>-2848.0909599932247</v>
      </c>
      <c r="V99" s="16">
        <f t="shared" si="37"/>
        <v>-0.19350778619992767</v>
      </c>
      <c r="Z99" s="1">
        <v>2.6440000000000001</v>
      </c>
      <c r="AA99" s="16">
        <f t="shared" si="38"/>
        <v>264400</v>
      </c>
      <c r="AB99" s="16">
        <f t="shared" si="27"/>
        <v>3.8117478646525031E-2</v>
      </c>
      <c r="AC99" s="16">
        <f t="shared" si="39"/>
        <v>5.5112777656431567E-4</v>
      </c>
      <c r="AD99" s="16">
        <f t="shared" si="40"/>
        <v>-3024.1525107969965</v>
      </c>
      <c r="AE99" s="16">
        <f t="shared" si="41"/>
        <v>-0.1822420577654893</v>
      </c>
      <c r="AI99" s="1">
        <v>2.258</v>
      </c>
      <c r="AJ99" s="16">
        <f t="shared" si="42"/>
        <v>225800</v>
      </c>
      <c r="AK99" s="16">
        <f t="shared" si="28"/>
        <v>3.8117478646525031E-2</v>
      </c>
      <c r="AL99" s="16">
        <f t="shared" si="43"/>
        <v>5.5112777656431567E-4</v>
      </c>
      <c r="AM99" s="16">
        <f t="shared" si="44"/>
        <v>-2943.5611059899311</v>
      </c>
      <c r="AN99" s="16">
        <f t="shared" si="45"/>
        <v>-0.18723164110397134</v>
      </c>
      <c r="AR99" s="1">
        <v>0.98</v>
      </c>
      <c r="AS99" s="16">
        <f t="shared" si="46"/>
        <v>98000</v>
      </c>
      <c r="AT99" s="16">
        <f t="shared" si="29"/>
        <v>3.8117478646525031E-2</v>
      </c>
      <c r="AU99" s="16">
        <f t="shared" si="47"/>
        <v>5.5112777656431567E-4</v>
      </c>
      <c r="AV99" s="16">
        <f t="shared" si="48"/>
        <v>-1619.6626697274476</v>
      </c>
      <c r="AW99" s="16">
        <f t="shared" si="49"/>
        <v>-0.34027318580915245</v>
      </c>
    </row>
    <row r="100" spans="6:49" x14ac:dyDescent="0.25">
      <c r="F100" s="1">
        <v>-84</v>
      </c>
      <c r="H100" s="1">
        <v>1.9770000000000001</v>
      </c>
      <c r="I100" s="16">
        <f t="shared" si="30"/>
        <v>197700</v>
      </c>
      <c r="J100" s="16">
        <f t="shared" si="25"/>
        <v>3.747404134559313E-2</v>
      </c>
      <c r="K100" s="16">
        <f t="shared" si="31"/>
        <v>5.4323161290160743E-4</v>
      </c>
      <c r="L100" s="16">
        <f t="shared" si="32"/>
        <v>-2711.3699774667834</v>
      </c>
      <c r="M100" s="16">
        <f t="shared" si="33"/>
        <v>-0.20035318581241554</v>
      </c>
      <c r="Q100" s="1">
        <v>2.0739999999999998</v>
      </c>
      <c r="R100" s="16">
        <f t="shared" si="34"/>
        <v>207399.99999999997</v>
      </c>
      <c r="S100" s="16">
        <f t="shared" si="26"/>
        <v>3.747404134559313E-2</v>
      </c>
      <c r="T100" s="16">
        <f t="shared" si="35"/>
        <v>5.4323161290160743E-4</v>
      </c>
      <c r="U100" s="16">
        <f t="shared" si="36"/>
        <v>-2855.6037009207712</v>
      </c>
      <c r="V100" s="16">
        <f t="shared" si="37"/>
        <v>-0.19023354421569275</v>
      </c>
      <c r="Z100" s="1">
        <v>2.7090000000000001</v>
      </c>
      <c r="AA100" s="16">
        <f t="shared" si="38"/>
        <v>270900</v>
      </c>
      <c r="AB100" s="16">
        <f t="shared" si="27"/>
        <v>3.747404134559313E-2</v>
      </c>
      <c r="AC100" s="16">
        <f t="shared" si="39"/>
        <v>5.4323161290160743E-4</v>
      </c>
      <c r="AD100" s="16">
        <f t="shared" si="40"/>
        <v>-3031.808298322338</v>
      </c>
      <c r="AE100" s="16">
        <f t="shared" si="41"/>
        <v>-0.17917742794035049</v>
      </c>
      <c r="AI100" s="1">
        <v>2.2480000000000002</v>
      </c>
      <c r="AJ100" s="16">
        <f t="shared" si="42"/>
        <v>224800.00000000003</v>
      </c>
      <c r="AK100" s="16">
        <f t="shared" si="28"/>
        <v>3.747404134559313E-2</v>
      </c>
      <c r="AL100" s="16">
        <f t="shared" si="43"/>
        <v>5.4323161290160743E-4</v>
      </c>
      <c r="AM100" s="16">
        <f t="shared" si="44"/>
        <v>-2951.2628308617473</v>
      </c>
      <c r="AN100" s="16">
        <f t="shared" si="45"/>
        <v>-0.18406751415731676</v>
      </c>
      <c r="AR100" s="1">
        <v>1.071</v>
      </c>
      <c r="AS100" s="16">
        <f t="shared" si="46"/>
        <v>107100</v>
      </c>
      <c r="AT100" s="16">
        <f t="shared" si="29"/>
        <v>3.747404134559313E-2</v>
      </c>
      <c r="AU100" s="16">
        <f t="shared" si="47"/>
        <v>5.4323161290160743E-4</v>
      </c>
      <c r="AV100" s="16">
        <f t="shared" si="48"/>
        <v>-1624.1083556717044</v>
      </c>
      <c r="AW100" s="16">
        <f t="shared" si="49"/>
        <v>-0.33447990770106945</v>
      </c>
    </row>
    <row r="101" spans="6:49" x14ac:dyDescent="0.25">
      <c r="F101" s="1">
        <v>-83</v>
      </c>
      <c r="H101" s="1">
        <v>2.0049999999999999</v>
      </c>
      <c r="I101" s="16">
        <f t="shared" si="30"/>
        <v>200500</v>
      </c>
      <c r="J101" s="16">
        <f t="shared" si="25"/>
        <v>3.6828529518405324E-2</v>
      </c>
      <c r="K101" s="16">
        <f t="shared" si="31"/>
        <v>5.3530999097153495E-4</v>
      </c>
      <c r="L101" s="16">
        <f t="shared" si="32"/>
        <v>-2717.5984936733848</v>
      </c>
      <c r="M101" s="16">
        <f t="shared" si="33"/>
        <v>-0.19697905787692541</v>
      </c>
      <c r="Q101" s="1">
        <v>2.1709999999999998</v>
      </c>
      <c r="R101" s="16">
        <f t="shared" si="34"/>
        <v>217099.99999999997</v>
      </c>
      <c r="S101" s="16">
        <f t="shared" si="26"/>
        <v>3.6828529518405324E-2</v>
      </c>
      <c r="T101" s="16">
        <f t="shared" si="35"/>
        <v>5.3530999097153495E-4</v>
      </c>
      <c r="U101" s="16">
        <f t="shared" si="36"/>
        <v>-2862.1700377560719</v>
      </c>
      <c r="V101" s="16">
        <f t="shared" si="37"/>
        <v>-0.18702941611086654</v>
      </c>
      <c r="Z101" s="1">
        <v>2.774</v>
      </c>
      <c r="AA101" s="16">
        <f t="shared" si="38"/>
        <v>277400</v>
      </c>
      <c r="AB101" s="16">
        <f t="shared" si="27"/>
        <v>3.6828529518405324E-2</v>
      </c>
      <c r="AC101" s="16">
        <f t="shared" si="39"/>
        <v>5.3530999097153495E-4</v>
      </c>
      <c r="AD101" s="16">
        <f t="shared" si="40"/>
        <v>-3038.3770093161966</v>
      </c>
      <c r="AE101" s="16">
        <f t="shared" si="41"/>
        <v>-0.17618287307012284</v>
      </c>
      <c r="AI101" s="1">
        <v>2.3359999999999999</v>
      </c>
      <c r="AJ101" s="16">
        <f t="shared" si="42"/>
        <v>233599.99999999997</v>
      </c>
      <c r="AK101" s="16">
        <f t="shared" si="28"/>
        <v>3.6828529518405324E-2</v>
      </c>
      <c r="AL101" s="16">
        <f t="shared" si="43"/>
        <v>5.3530999097153495E-4</v>
      </c>
      <c r="AM101" s="16">
        <f t="shared" si="44"/>
        <v>-2957.9660938950915</v>
      </c>
      <c r="AN101" s="16">
        <f t="shared" si="45"/>
        <v>-0.18097232151387888</v>
      </c>
      <c r="AR101" s="1">
        <v>1.1180000000000001</v>
      </c>
      <c r="AS101" s="16">
        <f t="shared" si="46"/>
        <v>111800.00000000001</v>
      </c>
      <c r="AT101" s="16">
        <f t="shared" si="29"/>
        <v>3.6828529518405324E-2</v>
      </c>
      <c r="AU101" s="16">
        <f t="shared" si="47"/>
        <v>5.3530999097153495E-4</v>
      </c>
      <c r="AV101" s="16">
        <f t="shared" si="48"/>
        <v>-1627.9291793480677</v>
      </c>
      <c r="AW101" s="16">
        <f t="shared" si="49"/>
        <v>-0.32882879535700016</v>
      </c>
    </row>
    <row r="102" spans="6:49" x14ac:dyDescent="0.25">
      <c r="F102" s="1">
        <v>-82</v>
      </c>
      <c r="H102" s="1">
        <v>2.0230000000000001</v>
      </c>
      <c r="I102" s="16">
        <f t="shared" si="30"/>
        <v>202300</v>
      </c>
      <c r="J102" s="16">
        <f t="shared" si="25"/>
        <v>3.618116090740911E-2</v>
      </c>
      <c r="K102" s="16">
        <f t="shared" si="31"/>
        <v>5.2736558287594772E-4</v>
      </c>
      <c r="L102" s="16">
        <f t="shared" si="32"/>
        <v>-2722.8665513383239</v>
      </c>
      <c r="M102" s="16">
        <f t="shared" si="33"/>
        <v>-0.19368028984628008</v>
      </c>
      <c r="Q102" s="1">
        <v>2.165</v>
      </c>
      <c r="R102" s="16">
        <f t="shared" si="34"/>
        <v>216500</v>
      </c>
      <c r="S102" s="16">
        <f t="shared" si="26"/>
        <v>3.618116090740911E-2</v>
      </c>
      <c r="T102" s="16">
        <f t="shared" si="35"/>
        <v>5.2736558287594772E-4</v>
      </c>
      <c r="U102" s="16">
        <f t="shared" si="36"/>
        <v>-2867.671087801933</v>
      </c>
      <c r="V102" s="16">
        <f t="shared" si="37"/>
        <v>-0.18390030332250301</v>
      </c>
      <c r="Z102" s="1">
        <v>2.8730000000000002</v>
      </c>
      <c r="AA102" s="16">
        <f t="shared" si="38"/>
        <v>287300</v>
      </c>
      <c r="AB102" s="16">
        <f t="shared" si="27"/>
        <v>3.618116090740911E-2</v>
      </c>
      <c r="AC102" s="16">
        <f t="shared" si="39"/>
        <v>5.2736558287594772E-4</v>
      </c>
      <c r="AD102" s="16">
        <f t="shared" si="40"/>
        <v>-3043.8429184858828</v>
      </c>
      <c r="AE102" s="16">
        <f t="shared" si="41"/>
        <v>-0.17325650403085791</v>
      </c>
      <c r="AI102" s="1">
        <v>2.4689999999999999</v>
      </c>
      <c r="AJ102" s="16">
        <f t="shared" si="42"/>
        <v>246900</v>
      </c>
      <c r="AK102" s="16">
        <f t="shared" si="28"/>
        <v>3.618116090740911E-2</v>
      </c>
      <c r="AL102" s="16">
        <f t="shared" si="43"/>
        <v>5.2736558287594772E-4</v>
      </c>
      <c r="AM102" s="16">
        <f t="shared" si="44"/>
        <v>-2963.5777208362865</v>
      </c>
      <c r="AN102" s="16">
        <f t="shared" si="45"/>
        <v>-0.17794896323054127</v>
      </c>
      <c r="AR102" s="1">
        <v>1.1579999999999999</v>
      </c>
      <c r="AS102" s="16">
        <f t="shared" si="46"/>
        <v>115799.99999999999</v>
      </c>
      <c r="AT102" s="16">
        <f t="shared" si="29"/>
        <v>3.618116090740911E-2</v>
      </c>
      <c r="AU102" s="16">
        <f t="shared" si="47"/>
        <v>5.2736558287594772E-4</v>
      </c>
      <c r="AV102" s="16">
        <f t="shared" si="48"/>
        <v>-1631.1510685549167</v>
      </c>
      <c r="AW102" s="16">
        <f t="shared" si="49"/>
        <v>-0.32330885412296967</v>
      </c>
    </row>
    <row r="103" spans="6:49" x14ac:dyDescent="0.25">
      <c r="F103" s="1">
        <v>-81</v>
      </c>
      <c r="H103" s="1">
        <v>2.032</v>
      </c>
      <c r="I103" s="16">
        <f t="shared" si="30"/>
        <v>203200</v>
      </c>
      <c r="J103" s="16">
        <f t="shared" si="25"/>
        <v>3.5532156976266625E-2</v>
      </c>
      <c r="K103" s="16">
        <f t="shared" si="31"/>
        <v>5.1940110638286916E-4</v>
      </c>
      <c r="L103" s="16">
        <f t="shared" si="32"/>
        <v>-2727.1684427037389</v>
      </c>
      <c r="M103" s="16">
        <f t="shared" si="33"/>
        <v>-0.19045435487216558</v>
      </c>
      <c r="Q103" s="1">
        <v>2.254</v>
      </c>
      <c r="R103" s="16">
        <f t="shared" si="34"/>
        <v>225400</v>
      </c>
      <c r="S103" s="16">
        <f t="shared" si="26"/>
        <v>3.5532156976266625E-2</v>
      </c>
      <c r="T103" s="16">
        <f t="shared" si="35"/>
        <v>5.1940110638286916E-4</v>
      </c>
      <c r="U103" s="16">
        <f t="shared" si="36"/>
        <v>-2872.174288377857</v>
      </c>
      <c r="V103" s="16">
        <f t="shared" si="37"/>
        <v>-0.18083899312259905</v>
      </c>
      <c r="Z103" s="1">
        <v>2.8820000000000001</v>
      </c>
      <c r="AA103" s="16">
        <f t="shared" si="38"/>
        <v>288200</v>
      </c>
      <c r="AB103" s="16">
        <f t="shared" si="27"/>
        <v>3.5532156976266625E-2</v>
      </c>
      <c r="AC103" s="16">
        <f t="shared" si="39"/>
        <v>5.1940110638286916E-4</v>
      </c>
      <c r="AD103" s="16">
        <f t="shared" si="40"/>
        <v>-3048.1638183900245</v>
      </c>
      <c r="AE103" s="16">
        <f t="shared" si="41"/>
        <v>-0.1703980288884886</v>
      </c>
      <c r="AI103" s="1">
        <v>2.5680000000000001</v>
      </c>
      <c r="AJ103" s="16">
        <f t="shared" si="42"/>
        <v>256800</v>
      </c>
      <c r="AK103" s="16">
        <f t="shared" si="28"/>
        <v>3.5532156976266625E-2</v>
      </c>
      <c r="AL103" s="16">
        <f t="shared" si="43"/>
        <v>5.1940110638286916E-4</v>
      </c>
      <c r="AM103" s="16">
        <f t="shared" si="44"/>
        <v>-2968.0466738840796</v>
      </c>
      <c r="AN103" s="16">
        <f t="shared" si="45"/>
        <v>-0.17499762081004083</v>
      </c>
      <c r="AR103" s="1">
        <v>1.218</v>
      </c>
      <c r="AS103" s="16">
        <f t="shared" si="46"/>
        <v>121800</v>
      </c>
      <c r="AT103" s="16">
        <f t="shared" si="29"/>
        <v>3.5532156976266625E-2</v>
      </c>
      <c r="AU103" s="16">
        <f t="shared" si="47"/>
        <v>5.1940110638286916E-4</v>
      </c>
      <c r="AV103" s="16">
        <f t="shared" si="48"/>
        <v>-1633.7711597569778</v>
      </c>
      <c r="AW103" s="16">
        <f t="shared" si="49"/>
        <v>-0.31791545791525028</v>
      </c>
    </row>
    <row r="104" spans="6:49" x14ac:dyDescent="0.25">
      <c r="F104" s="1">
        <v>-80</v>
      </c>
      <c r="H104" s="1">
        <v>2.0840000000000001</v>
      </c>
      <c r="I104" s="16">
        <f t="shared" si="30"/>
        <v>208400</v>
      </c>
      <c r="J104" s="16">
        <f t="shared" si="25"/>
        <v>3.488174280319975E-2</v>
      </c>
      <c r="K104" s="16">
        <f t="shared" si="31"/>
        <v>5.1141932361764423E-4</v>
      </c>
      <c r="L104" s="16">
        <f t="shared" si="32"/>
        <v>-2730.4982727293054</v>
      </c>
      <c r="M104" s="16">
        <f t="shared" si="33"/>
        <v>-0.18729890025033721</v>
      </c>
      <c r="Q104" s="1">
        <v>2.3450000000000002</v>
      </c>
      <c r="R104" s="16">
        <f t="shared" si="34"/>
        <v>234500.00000000003</v>
      </c>
      <c r="S104" s="16">
        <f t="shared" si="26"/>
        <v>3.488174280319975E-2</v>
      </c>
      <c r="T104" s="16">
        <f t="shared" si="35"/>
        <v>5.1141932361764423E-4</v>
      </c>
      <c r="U104" s="16">
        <f t="shared" si="36"/>
        <v>-2875.5900451434291</v>
      </c>
      <c r="V104" s="16">
        <f t="shared" si="37"/>
        <v>-0.17784848173381948</v>
      </c>
      <c r="Z104" s="1">
        <v>2.9860000000000002</v>
      </c>
      <c r="AA104" s="16">
        <f t="shared" si="38"/>
        <v>298600</v>
      </c>
      <c r="AB104" s="16">
        <f t="shared" si="27"/>
        <v>3.488174280319975E-2</v>
      </c>
      <c r="AC104" s="16">
        <f t="shared" si="39"/>
        <v>5.1141932361764423E-4</v>
      </c>
      <c r="AD104" s="16">
        <f t="shared" si="40"/>
        <v>-3051.3971434175537</v>
      </c>
      <c r="AE104" s="16">
        <f t="shared" si="41"/>
        <v>-0.16760169180890575</v>
      </c>
      <c r="AI104" s="1">
        <v>2.6749999999999998</v>
      </c>
      <c r="AJ104" s="16">
        <f t="shared" si="42"/>
        <v>267500</v>
      </c>
      <c r="AK104" s="16">
        <f t="shared" si="28"/>
        <v>3.488174280319975E-2</v>
      </c>
      <c r="AL104" s="16">
        <f t="shared" si="43"/>
        <v>5.1141932361764423E-4</v>
      </c>
      <c r="AM104" s="16">
        <f t="shared" si="44"/>
        <v>-2971.3855267124209</v>
      </c>
      <c r="AN104" s="16">
        <f t="shared" si="45"/>
        <v>-0.1721147656606799</v>
      </c>
      <c r="AR104" s="1">
        <v>1.2769999999999999</v>
      </c>
      <c r="AS104" s="16">
        <f t="shared" si="46"/>
        <v>127699.99999999999</v>
      </c>
      <c r="AT104" s="16">
        <f t="shared" si="29"/>
        <v>3.488174280319975E-2</v>
      </c>
      <c r="AU104" s="16">
        <f t="shared" si="47"/>
        <v>5.1141932361764423E-4</v>
      </c>
      <c r="AV104" s="16">
        <f t="shared" si="48"/>
        <v>-1635.7654210348853</v>
      </c>
      <c r="AW104" s="16">
        <f t="shared" si="49"/>
        <v>-0.31264832783547231</v>
      </c>
    </row>
    <row r="105" spans="6:49" x14ac:dyDescent="0.25">
      <c r="F105" s="1">
        <v>-79</v>
      </c>
      <c r="H105" s="1">
        <v>2.1469999999999998</v>
      </c>
      <c r="I105" s="16">
        <f t="shared" si="30"/>
        <v>214699.99999999997</v>
      </c>
      <c r="J105" s="16">
        <f t="shared" si="25"/>
        <v>3.4230146968325152E-2</v>
      </c>
      <c r="K105" s="16">
        <f t="shared" si="31"/>
        <v>5.0342303968033272E-4</v>
      </c>
      <c r="L105" s="16">
        <f t="shared" si="32"/>
        <v>-2732.809108650918</v>
      </c>
      <c r="M105" s="16">
        <f t="shared" si="33"/>
        <v>-0.1842144912671391</v>
      </c>
      <c r="Q105" s="1">
        <v>2.4769999999999999</v>
      </c>
      <c r="R105" s="16">
        <f t="shared" si="34"/>
        <v>247700</v>
      </c>
      <c r="S105" s="16">
        <f t="shared" si="26"/>
        <v>3.4230146968325152E-2</v>
      </c>
      <c r="T105" s="16">
        <f t="shared" si="35"/>
        <v>5.0342303968033272E-4</v>
      </c>
      <c r="U105" s="16">
        <f t="shared" si="36"/>
        <v>-2877.903344547989</v>
      </c>
      <c r="V105" s="16">
        <f t="shared" si="37"/>
        <v>-0.17492701436065833</v>
      </c>
      <c r="Z105" s="1">
        <v>2.9710000000000001</v>
      </c>
      <c r="AA105" s="16">
        <f t="shared" si="38"/>
        <v>297100</v>
      </c>
      <c r="AB105" s="16">
        <f t="shared" si="27"/>
        <v>3.4230146968325152E-2</v>
      </c>
      <c r="AC105" s="16">
        <f t="shared" si="39"/>
        <v>5.0342303968033272E-4</v>
      </c>
      <c r="AD105" s="16">
        <f t="shared" si="40"/>
        <v>-3053.4533721069661</v>
      </c>
      <c r="AE105" s="16">
        <f t="shared" si="41"/>
        <v>-0.16487005967703941</v>
      </c>
      <c r="AI105" s="1">
        <v>2.7530000000000001</v>
      </c>
      <c r="AJ105" s="16">
        <f t="shared" si="42"/>
        <v>275300</v>
      </c>
      <c r="AK105" s="16">
        <f t="shared" si="28"/>
        <v>3.4230146968325152E-2</v>
      </c>
      <c r="AL105" s="16">
        <f t="shared" si="43"/>
        <v>5.0342303968033272E-4</v>
      </c>
      <c r="AM105" s="16">
        <f t="shared" si="44"/>
        <v>-2973.5741856777718</v>
      </c>
      <c r="AN105" s="16">
        <f t="shared" si="45"/>
        <v>-0.16929896758758237</v>
      </c>
      <c r="AR105" s="1">
        <v>1.27</v>
      </c>
      <c r="AS105" s="16">
        <f t="shared" si="46"/>
        <v>127000</v>
      </c>
      <c r="AT105" s="16">
        <f t="shared" si="29"/>
        <v>3.4230146968325152E-2</v>
      </c>
      <c r="AU105" s="16">
        <f t="shared" si="47"/>
        <v>5.0342303968033272E-4</v>
      </c>
      <c r="AV105" s="16">
        <f t="shared" si="48"/>
        <v>-1637.1269288432698</v>
      </c>
      <c r="AW105" s="16">
        <f t="shared" si="49"/>
        <v>-0.30750397590492989</v>
      </c>
    </row>
    <row r="106" spans="6:49" x14ac:dyDescent="0.25">
      <c r="F106" s="1">
        <v>-78</v>
      </c>
      <c r="H106" s="1">
        <v>2.214</v>
      </c>
      <c r="I106" s="16">
        <f t="shared" si="30"/>
        <v>221400</v>
      </c>
      <c r="J106" s="16">
        <f t="shared" si="25"/>
        <v>3.3577601435129459E-2</v>
      </c>
      <c r="K106" s="16">
        <f t="shared" si="31"/>
        <v>4.9541510119119044E-4</v>
      </c>
      <c r="L106" s="16">
        <f t="shared" si="32"/>
        <v>-2734.0800894757708</v>
      </c>
      <c r="M106" s="16">
        <f t="shared" si="33"/>
        <v>-0.18119992281798181</v>
      </c>
      <c r="Q106" s="1">
        <v>2.5089999999999999</v>
      </c>
      <c r="R106" s="16">
        <f t="shared" si="34"/>
        <v>250900</v>
      </c>
      <c r="S106" s="16">
        <f t="shared" si="26"/>
        <v>3.3577601435129459E-2</v>
      </c>
      <c r="T106" s="16">
        <f t="shared" si="35"/>
        <v>4.9541510119119044E-4</v>
      </c>
      <c r="U106" s="16">
        <f t="shared" si="36"/>
        <v>-2879.0686385361691</v>
      </c>
      <c r="V106" s="16">
        <f t="shared" si="37"/>
        <v>-0.17207477951726738</v>
      </c>
      <c r="Z106" s="1">
        <v>2.9169999999999998</v>
      </c>
      <c r="AA106" s="16">
        <f t="shared" si="38"/>
        <v>291700</v>
      </c>
      <c r="AB106" s="16">
        <f t="shared" si="27"/>
        <v>3.3577601435129459E-2</v>
      </c>
      <c r="AC106" s="16">
        <f t="shared" si="39"/>
        <v>4.9541510119119044E-4</v>
      </c>
      <c r="AD106" s="16">
        <f t="shared" si="40"/>
        <v>-3054.4148514865756</v>
      </c>
      <c r="AE106" s="16">
        <f t="shared" si="41"/>
        <v>-0.16219640267597352</v>
      </c>
      <c r="AI106" s="1">
        <v>2.7160000000000002</v>
      </c>
      <c r="AJ106" s="16">
        <f t="shared" si="42"/>
        <v>271600</v>
      </c>
      <c r="AK106" s="16">
        <f t="shared" si="28"/>
        <v>3.3577601435129459E-2</v>
      </c>
      <c r="AL106" s="16">
        <f t="shared" si="43"/>
        <v>4.9541510119119044E-4</v>
      </c>
      <c r="AM106" s="16">
        <f t="shared" si="44"/>
        <v>-2974.622969097743</v>
      </c>
      <c r="AN106" s="16">
        <f t="shared" si="45"/>
        <v>-0.16654719147195277</v>
      </c>
      <c r="AR106" s="1">
        <v>1.2749999999999999</v>
      </c>
      <c r="AS106" s="16">
        <f t="shared" si="46"/>
        <v>127499.99999999999</v>
      </c>
      <c r="AT106" s="16">
        <f t="shared" si="29"/>
        <v>3.3577601435129459E-2</v>
      </c>
      <c r="AU106" s="16">
        <f t="shared" si="47"/>
        <v>4.9541510119119044E-4</v>
      </c>
      <c r="AV106" s="16">
        <f t="shared" si="48"/>
        <v>-1637.9013063883838</v>
      </c>
      <c r="AW106" s="16">
        <f t="shared" si="49"/>
        <v>-0.30246944627182332</v>
      </c>
    </row>
    <row r="107" spans="6:49" x14ac:dyDescent="0.25">
      <c r="F107" s="1">
        <v>-77</v>
      </c>
      <c r="H107" s="1">
        <v>2.2850000000000001</v>
      </c>
      <c r="I107" s="16">
        <f t="shared" si="30"/>
        <v>228500</v>
      </c>
      <c r="J107" s="16">
        <f t="shared" si="25"/>
        <v>3.292434142624745E-2</v>
      </c>
      <c r="K107" s="16">
        <f t="shared" si="31"/>
        <v>4.8739839476623836E-4</v>
      </c>
      <c r="L107" s="16">
        <f t="shared" si="32"/>
        <v>-2734.2966107688317</v>
      </c>
      <c r="M107" s="16">
        <f t="shared" si="33"/>
        <v>-0.17825366598731632</v>
      </c>
      <c r="Q107" s="1">
        <v>2.4860000000000002</v>
      </c>
      <c r="R107" s="16">
        <f t="shared" si="34"/>
        <v>248600.00000000003</v>
      </c>
      <c r="S107" s="16">
        <f t="shared" si="26"/>
        <v>3.292434142624745E-2</v>
      </c>
      <c r="T107" s="16">
        <f t="shared" si="35"/>
        <v>4.8739839476623836E-4</v>
      </c>
      <c r="U107" s="16">
        <f t="shared" si="36"/>
        <v>-2879.1541684375607</v>
      </c>
      <c r="V107" s="16">
        <f t="shared" si="37"/>
        <v>-0.16928527138605307</v>
      </c>
      <c r="Z107" s="1">
        <v>2.7719999999999998</v>
      </c>
      <c r="AA107" s="16">
        <f t="shared" si="38"/>
        <v>277200</v>
      </c>
      <c r="AB107" s="16">
        <f t="shared" si="27"/>
        <v>3.292434142624745E-2</v>
      </c>
      <c r="AC107" s="16">
        <f t="shared" si="39"/>
        <v>4.8739839476623836E-4</v>
      </c>
      <c r="AD107" s="16">
        <f t="shared" si="40"/>
        <v>-3054.3008611438268</v>
      </c>
      <c r="AE107" s="16">
        <f t="shared" si="41"/>
        <v>-0.15957772888938945</v>
      </c>
      <c r="AI107" s="1">
        <v>2.7450000000000001</v>
      </c>
      <c r="AJ107" s="16">
        <f t="shared" si="42"/>
        <v>274500</v>
      </c>
      <c r="AK107" s="16">
        <f t="shared" si="28"/>
        <v>3.292434142624745E-2</v>
      </c>
      <c r="AL107" s="16">
        <f t="shared" si="43"/>
        <v>4.8739839476623836E-4</v>
      </c>
      <c r="AM107" s="16">
        <f t="shared" si="44"/>
        <v>-2974.6120762831824</v>
      </c>
      <c r="AN107" s="16">
        <f t="shared" si="45"/>
        <v>-0.16385275870164864</v>
      </c>
      <c r="AR107" s="1">
        <v>1.288</v>
      </c>
      <c r="AS107" s="16">
        <f t="shared" si="46"/>
        <v>128800</v>
      </c>
      <c r="AT107" s="16">
        <f t="shared" si="29"/>
        <v>3.292434142624745E-2</v>
      </c>
      <c r="AU107" s="16">
        <f t="shared" si="47"/>
        <v>4.8739839476623836E-4</v>
      </c>
      <c r="AV107" s="16">
        <f t="shared" si="48"/>
        <v>-1638.0722034000821</v>
      </c>
      <c r="AW107" s="16">
        <f t="shared" si="49"/>
        <v>-0.29754390176120726</v>
      </c>
    </row>
    <row r="108" spans="6:49" x14ac:dyDescent="0.25">
      <c r="F108" s="1">
        <v>-76</v>
      </c>
      <c r="H108" s="1">
        <v>2.327</v>
      </c>
      <c r="I108" s="16">
        <f t="shared" si="30"/>
        <v>232700</v>
      </c>
      <c r="J108" s="16">
        <f t="shared" si="25"/>
        <v>3.2270605293719459E-2</v>
      </c>
      <c r="K108" s="16">
        <f t="shared" si="31"/>
        <v>4.793758454250816E-4</v>
      </c>
      <c r="L108" s="16">
        <f t="shared" si="32"/>
        <v>-2733.4447721003221</v>
      </c>
      <c r="M108" s="16">
        <f t="shared" si="33"/>
        <v>-0.17537425680517377</v>
      </c>
      <c r="Q108" s="1">
        <v>2.5179999999999998</v>
      </c>
      <c r="R108" s="16">
        <f t="shared" si="34"/>
        <v>251799.99999999997</v>
      </c>
      <c r="S108" s="16">
        <f t="shared" si="26"/>
        <v>3.2270605293719459E-2</v>
      </c>
      <c r="T108" s="16">
        <f t="shared" si="35"/>
        <v>4.793758454250816E-4</v>
      </c>
      <c r="U108" s="16">
        <f t="shared" si="36"/>
        <v>-2878.1930415363813</v>
      </c>
      <c r="V108" s="16">
        <f t="shared" si="37"/>
        <v>-0.16655444527417468</v>
      </c>
      <c r="Z108" s="1">
        <v>2.9</v>
      </c>
      <c r="AA108" s="16">
        <f t="shared" si="38"/>
        <v>290000</v>
      </c>
      <c r="AB108" s="16">
        <f t="shared" si="27"/>
        <v>3.2270605293719459E-2</v>
      </c>
      <c r="AC108" s="16">
        <f t="shared" si="39"/>
        <v>4.793758454250816E-4</v>
      </c>
      <c r="AD108" s="16">
        <f t="shared" si="40"/>
        <v>-3053.1731076350206</v>
      </c>
      <c r="AE108" s="16">
        <f t="shared" si="41"/>
        <v>-0.15700906189246661</v>
      </c>
      <c r="AI108" s="1">
        <v>2.8690000000000002</v>
      </c>
      <c r="AJ108" s="16">
        <f t="shared" si="42"/>
        <v>286900</v>
      </c>
      <c r="AK108" s="16">
        <f t="shared" si="28"/>
        <v>3.2270605293719459E-2</v>
      </c>
      <c r="AL108" s="16">
        <f t="shared" si="43"/>
        <v>4.793758454250816E-4</v>
      </c>
      <c r="AM108" s="16">
        <f t="shared" si="44"/>
        <v>-2973.4773726793292</v>
      </c>
      <c r="AN108" s="16">
        <f t="shared" si="45"/>
        <v>-0.16121725015621272</v>
      </c>
      <c r="AR108" s="1">
        <v>1.292</v>
      </c>
      <c r="AS108" s="16">
        <f t="shared" si="46"/>
        <v>129200</v>
      </c>
      <c r="AT108" s="16">
        <f t="shared" si="29"/>
        <v>3.2270605293719459E-2</v>
      </c>
      <c r="AU108" s="16">
        <f t="shared" si="47"/>
        <v>4.793758454250816E-4</v>
      </c>
      <c r="AV108" s="16">
        <f t="shared" si="48"/>
        <v>-1637.6268113734689</v>
      </c>
      <c r="AW108" s="16">
        <f t="shared" si="49"/>
        <v>-0.29272593859344037</v>
      </c>
    </row>
    <row r="109" spans="6:49" x14ac:dyDescent="0.25">
      <c r="F109" s="1">
        <v>-75</v>
      </c>
      <c r="H109" s="1">
        <v>2.3530000000000002</v>
      </c>
      <c r="I109" s="16">
        <f t="shared" si="30"/>
        <v>235300.00000000003</v>
      </c>
      <c r="J109" s="16">
        <f t="shared" si="25"/>
        <v>3.1616634383916389E-2</v>
      </c>
      <c r="K109" s="16">
        <f t="shared" si="31"/>
        <v>4.713504149332896E-4</v>
      </c>
      <c r="L109" s="16">
        <f t="shared" si="32"/>
        <v>-2731.5378944971098</v>
      </c>
      <c r="M109" s="16">
        <f t="shared" si="33"/>
        <v>-0.17255862197001209</v>
      </c>
      <c r="Q109" s="1">
        <v>2.5630000000000002</v>
      </c>
      <c r="R109" s="16">
        <f t="shared" si="34"/>
        <v>256300.00000000003</v>
      </c>
      <c r="S109" s="16">
        <f t="shared" si="26"/>
        <v>3.1616634383916389E-2</v>
      </c>
      <c r="T109" s="16">
        <f t="shared" si="35"/>
        <v>4.713504149332896E-4</v>
      </c>
      <c r="U109" s="16">
        <f t="shared" si="36"/>
        <v>-2876.1307947082473</v>
      </c>
      <c r="V109" s="16">
        <f t="shared" si="37"/>
        <v>-0.1638835117653622</v>
      </c>
      <c r="Z109" s="1">
        <v>3.2429999999999999</v>
      </c>
      <c r="AA109" s="16">
        <f t="shared" si="38"/>
        <v>324300</v>
      </c>
      <c r="AB109" s="16">
        <f t="shared" si="27"/>
        <v>3.1616634383916389E-2</v>
      </c>
      <c r="AC109" s="16">
        <f t="shared" si="39"/>
        <v>4.713504149332896E-4</v>
      </c>
      <c r="AD109" s="16">
        <f t="shared" si="40"/>
        <v>-3050.8017724513584</v>
      </c>
      <c r="AE109" s="16">
        <f t="shared" si="41"/>
        <v>-0.1545005051424739</v>
      </c>
      <c r="AI109" s="1">
        <v>2.8839999999999999</v>
      </c>
      <c r="AJ109" s="16">
        <f t="shared" si="42"/>
        <v>288400</v>
      </c>
      <c r="AK109" s="16">
        <f t="shared" si="28"/>
        <v>3.1616634383916389E-2</v>
      </c>
      <c r="AL109" s="16">
        <f t="shared" si="43"/>
        <v>4.713504149332896E-4</v>
      </c>
      <c r="AM109" s="16">
        <f t="shared" si="44"/>
        <v>-2971.1320643259651</v>
      </c>
      <c r="AN109" s="16">
        <f t="shared" si="45"/>
        <v>-0.15864337388187447</v>
      </c>
      <c r="AR109" s="1">
        <v>1.3029999999999999</v>
      </c>
      <c r="AS109" s="16">
        <f t="shared" si="46"/>
        <v>130300</v>
      </c>
      <c r="AT109" s="16">
        <f t="shared" si="29"/>
        <v>3.1616634383916389E-2</v>
      </c>
      <c r="AU109" s="16">
        <f t="shared" si="47"/>
        <v>4.713504149332896E-4</v>
      </c>
      <c r="AV109" s="16">
        <f t="shared" si="48"/>
        <v>-1636.5663437515655</v>
      </c>
      <c r="AW109" s="16">
        <f t="shared" si="49"/>
        <v>-0.28801179783081354</v>
      </c>
    </row>
    <row r="110" spans="6:49" x14ac:dyDescent="0.25">
      <c r="F110" s="1">
        <v>-74</v>
      </c>
      <c r="H110" s="1">
        <v>2.3719999999999999</v>
      </c>
      <c r="I110" s="16">
        <f t="shared" si="30"/>
        <v>237200</v>
      </c>
      <c r="J110" s="16">
        <f t="shared" si="25"/>
        <v>3.0962672897331258E-2</v>
      </c>
      <c r="K110" s="16">
        <f t="shared" si="31"/>
        <v>4.6332510008177978E-4</v>
      </c>
      <c r="L110" s="16">
        <f t="shared" si="32"/>
        <v>-2728.5795996140919</v>
      </c>
      <c r="M110" s="16">
        <f t="shared" si="33"/>
        <v>-0.16980450200071448</v>
      </c>
      <c r="Q110" s="1">
        <v>2.6150000000000002</v>
      </c>
      <c r="R110" s="16">
        <f t="shared" si="34"/>
        <v>261500.00000000003</v>
      </c>
      <c r="S110" s="16">
        <f t="shared" si="26"/>
        <v>3.0962672897331258E-2</v>
      </c>
      <c r="T110" s="16">
        <f t="shared" si="35"/>
        <v>4.6332510008177978E-4</v>
      </c>
      <c r="U110" s="16">
        <f t="shared" si="36"/>
        <v>-2872.9473583222066</v>
      </c>
      <c r="V110" s="16">
        <f t="shared" si="37"/>
        <v>-0.16127169846660899</v>
      </c>
      <c r="Z110" s="1">
        <v>3.415</v>
      </c>
      <c r="AA110" s="16">
        <f t="shared" si="38"/>
        <v>341500</v>
      </c>
      <c r="AB110" s="16">
        <f t="shared" si="27"/>
        <v>3.0962672897331258E-2</v>
      </c>
      <c r="AC110" s="16">
        <f t="shared" si="39"/>
        <v>4.6332510008177978E-4</v>
      </c>
      <c r="AD110" s="16">
        <f t="shared" si="40"/>
        <v>-3047.0043629337592</v>
      </c>
      <c r="AE110" s="16">
        <f t="shared" si="41"/>
        <v>-0.1520592178068543</v>
      </c>
      <c r="AI110" s="1">
        <v>2.9609999999999999</v>
      </c>
      <c r="AJ110" s="16">
        <f t="shared" si="42"/>
        <v>296100</v>
      </c>
      <c r="AK110" s="16">
        <f t="shared" si="28"/>
        <v>3.0962672897331258E-2</v>
      </c>
      <c r="AL110" s="16">
        <f t="shared" si="43"/>
        <v>4.6332510008177978E-4</v>
      </c>
      <c r="AM110" s="16">
        <f t="shared" si="44"/>
        <v>-2967.6538787463273</v>
      </c>
      <c r="AN110" s="16">
        <f t="shared" si="45"/>
        <v>-0.15612504658983664</v>
      </c>
      <c r="AR110" s="1">
        <v>1.3120000000000001</v>
      </c>
      <c r="AS110" s="16">
        <f t="shared" si="46"/>
        <v>131200</v>
      </c>
      <c r="AT110" s="16">
        <f t="shared" si="29"/>
        <v>3.0962672897331258E-2</v>
      </c>
      <c r="AU110" s="16">
        <f t="shared" si="47"/>
        <v>4.6332510008177978E-4</v>
      </c>
      <c r="AV110" s="16">
        <f t="shared" si="48"/>
        <v>-1634.8795716556344</v>
      </c>
      <c r="AW110" s="16">
        <f t="shared" si="49"/>
        <v>-0.28340014036175937</v>
      </c>
    </row>
    <row r="111" spans="6:49" x14ac:dyDescent="0.25">
      <c r="F111" s="1">
        <v>-73</v>
      </c>
      <c r="H111" s="1">
        <v>2.41</v>
      </c>
      <c r="I111" s="16">
        <f t="shared" si="30"/>
        <v>241000</v>
      </c>
      <c r="J111" s="16">
        <f t="shared" si="25"/>
        <v>3.0308967743447629E-2</v>
      </c>
      <c r="K111" s="16">
        <f t="shared" si="31"/>
        <v>4.5530293090578528E-4</v>
      </c>
      <c r="L111" s="16">
        <f t="shared" si="32"/>
        <v>-2724.5669875638428</v>
      </c>
      <c r="M111" s="16">
        <f t="shared" si="33"/>
        <v>-0.16711019878901637</v>
      </c>
      <c r="Q111" s="1">
        <v>2.7</v>
      </c>
      <c r="R111" s="16">
        <f t="shared" si="34"/>
        <v>270000</v>
      </c>
      <c r="S111" s="16">
        <f t="shared" si="26"/>
        <v>3.0308967743447629E-2</v>
      </c>
      <c r="T111" s="16">
        <f t="shared" si="35"/>
        <v>4.5530293090578528E-4</v>
      </c>
      <c r="U111" s="16">
        <f t="shared" si="36"/>
        <v>-2868.6282545080867</v>
      </c>
      <c r="V111" s="16">
        <f t="shared" si="37"/>
        <v>-0.15871799707413145</v>
      </c>
      <c r="Z111" s="1">
        <v>3.5529999999999999</v>
      </c>
      <c r="AA111" s="16">
        <f t="shared" si="38"/>
        <v>355300</v>
      </c>
      <c r="AB111" s="16">
        <f t="shared" si="27"/>
        <v>3.0308967743447629E-2</v>
      </c>
      <c r="AC111" s="16">
        <f t="shared" si="39"/>
        <v>4.5530293090578528E-4</v>
      </c>
      <c r="AD111" s="16">
        <f t="shared" si="40"/>
        <v>-3041.9093063522942</v>
      </c>
      <c r="AE111" s="16">
        <f t="shared" si="41"/>
        <v>-0.14967669481630991</v>
      </c>
      <c r="AI111" s="1">
        <v>3.093</v>
      </c>
      <c r="AJ111" s="16">
        <f t="shared" si="42"/>
        <v>309300</v>
      </c>
      <c r="AK111" s="16">
        <f t="shared" si="28"/>
        <v>3.0308967743447629E-2</v>
      </c>
      <c r="AL111" s="16">
        <f t="shared" si="43"/>
        <v>4.5530293090578528E-4</v>
      </c>
      <c r="AM111" s="16">
        <f t="shared" si="44"/>
        <v>-2962.9841439126371</v>
      </c>
      <c r="AN111" s="16">
        <f t="shared" si="45"/>
        <v>-0.15366364070533134</v>
      </c>
      <c r="AR111" s="1">
        <v>1.3280000000000001</v>
      </c>
      <c r="AS111" s="16">
        <f t="shared" si="46"/>
        <v>132800</v>
      </c>
      <c r="AT111" s="16">
        <f t="shared" si="29"/>
        <v>3.0308967743447629E-2</v>
      </c>
      <c r="AU111" s="16">
        <f t="shared" si="47"/>
        <v>4.5530293090578528E-4</v>
      </c>
      <c r="AV111" s="16">
        <f t="shared" si="48"/>
        <v>-1632.5628969236541</v>
      </c>
      <c r="AW111" s="16">
        <f t="shared" si="49"/>
        <v>-0.27888844697116577</v>
      </c>
    </row>
    <row r="112" spans="6:49" x14ac:dyDescent="0.25">
      <c r="F112" s="1">
        <v>-72</v>
      </c>
      <c r="H112" s="1">
        <v>2.4849999999999999</v>
      </c>
      <c r="I112" s="16">
        <f t="shared" si="30"/>
        <v>248500</v>
      </c>
      <c r="J112" s="16">
        <f t="shared" si="25"/>
        <v>2.9655768390904433E-2</v>
      </c>
      <c r="K112" s="16">
        <f t="shared" si="31"/>
        <v>4.4728696884610043E-4</v>
      </c>
      <c r="L112" s="16">
        <f t="shared" si="32"/>
        <v>-2719.4770357673715</v>
      </c>
      <c r="M112" s="16">
        <f t="shared" si="33"/>
        <v>-0.16447536160932749</v>
      </c>
      <c r="Q112" s="1">
        <v>2.7709999999999999</v>
      </c>
      <c r="R112" s="16">
        <f t="shared" si="34"/>
        <v>277100</v>
      </c>
      <c r="S112" s="16">
        <f t="shared" si="26"/>
        <v>2.9655768390904433E-2</v>
      </c>
      <c r="T112" s="16">
        <f t="shared" si="35"/>
        <v>4.4728696884610043E-4</v>
      </c>
      <c r="U112" s="16">
        <f t="shared" si="36"/>
        <v>-2863.1390064195625</v>
      </c>
      <c r="V112" s="16">
        <f t="shared" si="37"/>
        <v>-0.15622258222294474</v>
      </c>
      <c r="Z112" s="1">
        <v>3.61</v>
      </c>
      <c r="AA112" s="16">
        <f t="shared" si="38"/>
        <v>361000</v>
      </c>
      <c r="AB112" s="16">
        <f t="shared" si="27"/>
        <v>2.9655768390904433E-2</v>
      </c>
      <c r="AC112" s="16">
        <f t="shared" si="39"/>
        <v>4.4728696884610043E-4</v>
      </c>
      <c r="AD112" s="16">
        <f t="shared" si="40"/>
        <v>-3035.5360934679484</v>
      </c>
      <c r="AE112" s="16">
        <f t="shared" si="41"/>
        <v>-0.14735023899356683</v>
      </c>
      <c r="AI112" s="1">
        <v>3.1360000000000001</v>
      </c>
      <c r="AJ112" s="16">
        <f t="shared" si="42"/>
        <v>313600</v>
      </c>
      <c r="AK112" s="16">
        <f t="shared" si="28"/>
        <v>2.9655768390904433E-2</v>
      </c>
      <c r="AL112" s="16">
        <f t="shared" si="43"/>
        <v>4.4728696884610043E-4</v>
      </c>
      <c r="AM112" s="16">
        <f t="shared" si="44"/>
        <v>-2957.0707863591656</v>
      </c>
      <c r="AN112" s="16">
        <f t="shared" si="45"/>
        <v>-0.15126014937126803</v>
      </c>
      <c r="AR112" s="1">
        <v>1.3779999999999999</v>
      </c>
      <c r="AS112" s="16">
        <f t="shared" si="46"/>
        <v>137800</v>
      </c>
      <c r="AT112" s="16">
        <f t="shared" si="29"/>
        <v>2.9655768390904433E-2</v>
      </c>
      <c r="AU112" s="16">
        <f t="shared" si="47"/>
        <v>4.4728696884610043E-4</v>
      </c>
      <c r="AV112" s="16">
        <f t="shared" si="48"/>
        <v>-1629.6059300223612</v>
      </c>
      <c r="AW112" s="16">
        <f t="shared" si="49"/>
        <v>-0.27447554074619918</v>
      </c>
    </row>
    <row r="113" spans="6:49" x14ac:dyDescent="0.25">
      <c r="F113" s="1">
        <v>-71</v>
      </c>
      <c r="H113" s="1">
        <v>2.6019999999999999</v>
      </c>
      <c r="I113" s="16">
        <f t="shared" si="30"/>
        <v>260200</v>
      </c>
      <c r="J113" s="16">
        <f t="shared" si="25"/>
        <v>2.9003326713185628E-2</v>
      </c>
      <c r="K113" s="16">
        <f t="shared" si="31"/>
        <v>4.3928030485540829E-4</v>
      </c>
      <c r="L113" s="16">
        <f t="shared" si="32"/>
        <v>-2713.2731501084695</v>
      </c>
      <c r="M113" s="16">
        <f t="shared" si="33"/>
        <v>-0.1619005092936725</v>
      </c>
      <c r="Q113" s="1">
        <v>2.9060000000000001</v>
      </c>
      <c r="R113" s="16">
        <f t="shared" si="34"/>
        <v>290600</v>
      </c>
      <c r="S113" s="16">
        <f t="shared" si="26"/>
        <v>2.9003326713185628E-2</v>
      </c>
      <c r="T113" s="16">
        <f t="shared" si="35"/>
        <v>4.3928030485540829E-4</v>
      </c>
      <c r="U113" s="16">
        <f t="shared" si="36"/>
        <v>-2856.48369693205</v>
      </c>
      <c r="V113" s="16">
        <f t="shared" si="37"/>
        <v>-0.15378358550661733</v>
      </c>
      <c r="Z113" s="1">
        <v>3.6909999999999998</v>
      </c>
      <c r="AA113" s="16">
        <f t="shared" si="38"/>
        <v>369100</v>
      </c>
      <c r="AB113" s="16">
        <f t="shared" si="27"/>
        <v>2.9003326713185628E-2</v>
      </c>
      <c r="AC113" s="16">
        <f t="shared" si="39"/>
        <v>4.3928030485540829E-4</v>
      </c>
      <c r="AD113" s="16">
        <f t="shared" si="40"/>
        <v>-3027.942716378232</v>
      </c>
      <c r="AE113" s="16">
        <f t="shared" si="41"/>
        <v>-0.14507550043114359</v>
      </c>
      <c r="AI113" s="1">
        <v>3.1629999999999998</v>
      </c>
      <c r="AJ113" s="16">
        <f t="shared" si="42"/>
        <v>316300</v>
      </c>
      <c r="AK113" s="16">
        <f t="shared" si="28"/>
        <v>2.9003326713185628E-2</v>
      </c>
      <c r="AL113" s="16">
        <f t="shared" si="43"/>
        <v>4.3928030485540829E-4</v>
      </c>
      <c r="AM113" s="16">
        <f t="shared" si="44"/>
        <v>-2949.9780191574991</v>
      </c>
      <c r="AN113" s="16">
        <f t="shared" si="45"/>
        <v>-0.14890968746298144</v>
      </c>
      <c r="AR113" s="1">
        <v>1.4590000000000001</v>
      </c>
      <c r="AS113" s="16">
        <f t="shared" si="46"/>
        <v>145900</v>
      </c>
      <c r="AT113" s="16">
        <f t="shared" si="29"/>
        <v>2.9003326713185628E-2</v>
      </c>
      <c r="AU113" s="16">
        <f t="shared" si="47"/>
        <v>4.3928030485540829E-4</v>
      </c>
      <c r="AV113" s="16">
        <f t="shared" si="48"/>
        <v>-1625.9771597005331</v>
      </c>
      <c r="AW113" s="16">
        <f t="shared" si="49"/>
        <v>-0.27016388405868719</v>
      </c>
    </row>
    <row r="114" spans="6:49" x14ac:dyDescent="0.25">
      <c r="F114" s="1">
        <v>-70</v>
      </c>
      <c r="H114" s="1">
        <v>2.6619999999999999</v>
      </c>
      <c r="I114" s="16">
        <f t="shared" si="30"/>
        <v>266200</v>
      </c>
      <c r="J114" s="16">
        <f t="shared" si="25"/>
        <v>2.8351896830071034E-2</v>
      </c>
      <c r="K114" s="16">
        <f t="shared" si="31"/>
        <v>4.3128605745258925E-4</v>
      </c>
      <c r="L114" s="16">
        <f t="shared" si="32"/>
        <v>-2705.9157518360885</v>
      </c>
      <c r="M114" s="16">
        <f t="shared" si="33"/>
        <v>-0.15938635826335015</v>
      </c>
      <c r="Q114" s="1">
        <v>2.99</v>
      </c>
      <c r="R114" s="16">
        <f t="shared" si="34"/>
        <v>299000</v>
      </c>
      <c r="S114" s="16">
        <f t="shared" si="26"/>
        <v>2.8351896830071034E-2</v>
      </c>
      <c r="T114" s="16">
        <f t="shared" si="35"/>
        <v>4.3128605745258925E-4</v>
      </c>
      <c r="U114" s="16">
        <f t="shared" si="36"/>
        <v>-2848.6049894812299</v>
      </c>
      <c r="V114" s="16">
        <f t="shared" si="37"/>
        <v>-0.15140254933385214</v>
      </c>
      <c r="Z114" s="1">
        <v>3.6539999999999999</v>
      </c>
      <c r="AA114" s="16">
        <f t="shared" si="38"/>
        <v>365400</v>
      </c>
      <c r="AB114" s="16">
        <f t="shared" si="27"/>
        <v>2.8351896830071034E-2</v>
      </c>
      <c r="AC114" s="16">
        <f t="shared" si="39"/>
        <v>4.3128605745258925E-4</v>
      </c>
      <c r="AD114" s="16">
        <f t="shared" si="40"/>
        <v>-3019.103939704914</v>
      </c>
      <c r="AE114" s="16">
        <f t="shared" si="41"/>
        <v>-0.14285233833146632</v>
      </c>
      <c r="AI114" s="1">
        <v>3.226</v>
      </c>
      <c r="AJ114" s="16">
        <f t="shared" si="42"/>
        <v>322600</v>
      </c>
      <c r="AK114" s="16">
        <f t="shared" si="28"/>
        <v>2.8351896830071034E-2</v>
      </c>
      <c r="AL114" s="16">
        <f t="shared" si="43"/>
        <v>4.3128605745258925E-4</v>
      </c>
      <c r="AM114" s="16">
        <f t="shared" si="44"/>
        <v>-2941.7122742137799</v>
      </c>
      <c r="AN114" s="16">
        <f t="shared" si="45"/>
        <v>-0.14661055101585604</v>
      </c>
      <c r="AR114" s="1">
        <v>1.516</v>
      </c>
      <c r="AS114" s="16">
        <f t="shared" si="46"/>
        <v>151600</v>
      </c>
      <c r="AT114" s="16">
        <f t="shared" si="29"/>
        <v>2.8351896830071034E-2</v>
      </c>
      <c r="AU114" s="16">
        <f t="shared" si="47"/>
        <v>4.3128605745258925E-4</v>
      </c>
      <c r="AV114" s="16">
        <f t="shared" si="48"/>
        <v>-1621.6481300551843</v>
      </c>
      <c r="AW114" s="16">
        <f t="shared" si="49"/>
        <v>-0.26595538789164619</v>
      </c>
    </row>
    <row r="115" spans="6:49" x14ac:dyDescent="0.25">
      <c r="F115" s="1">
        <v>-69</v>
      </c>
      <c r="H115" s="1">
        <v>2.7429999999999999</v>
      </c>
      <c r="I115" s="16">
        <f t="shared" si="30"/>
        <v>274300</v>
      </c>
      <c r="J115" s="16">
        <f t="shared" si="25"/>
        <v>2.7701734945092111E-2</v>
      </c>
      <c r="K115" s="16">
        <f t="shared" si="31"/>
        <v>4.2330737072800379E-4</v>
      </c>
      <c r="L115" s="16">
        <f t="shared" si="32"/>
        <v>-2697.4452392637772</v>
      </c>
      <c r="M115" s="16">
        <f t="shared" si="33"/>
        <v>-0.15692899509742725</v>
      </c>
      <c r="Q115" s="1">
        <v>3.0590000000000002</v>
      </c>
      <c r="R115" s="16">
        <f t="shared" si="34"/>
        <v>305900</v>
      </c>
      <c r="S115" s="16">
        <f t="shared" si="26"/>
        <v>2.7701734945092111E-2</v>
      </c>
      <c r="T115" s="16">
        <f t="shared" si="35"/>
        <v>4.2330737072800379E-4</v>
      </c>
      <c r="U115" s="16">
        <f t="shared" si="36"/>
        <v>-2839.5384571119675</v>
      </c>
      <c r="V115" s="16">
        <f t="shared" si="37"/>
        <v>-0.14907611822188188</v>
      </c>
      <c r="Z115" s="1">
        <v>3.58</v>
      </c>
      <c r="AA115" s="16">
        <f t="shared" si="38"/>
        <v>358000</v>
      </c>
      <c r="AB115" s="16">
        <f t="shared" si="27"/>
        <v>2.7701734945092111E-2</v>
      </c>
      <c r="AC115" s="16">
        <f t="shared" si="39"/>
        <v>4.2330737072800379E-4</v>
      </c>
      <c r="AD115" s="16">
        <f t="shared" si="40"/>
        <v>-3009.1086554480953</v>
      </c>
      <c r="AE115" s="16">
        <f t="shared" si="41"/>
        <v>-0.14067533585455319</v>
      </c>
      <c r="AI115" s="1">
        <v>3.2970000000000002</v>
      </c>
      <c r="AJ115" s="16">
        <f t="shared" si="42"/>
        <v>329700</v>
      </c>
      <c r="AK115" s="16">
        <f t="shared" si="28"/>
        <v>2.7701734945092111E-2</v>
      </c>
      <c r="AL115" s="16">
        <f t="shared" si="43"/>
        <v>4.2330737072800379E-4</v>
      </c>
      <c r="AM115" s="16">
        <f t="shared" si="44"/>
        <v>-2932.2393369359688</v>
      </c>
      <c r="AN115" s="16">
        <f t="shared" si="45"/>
        <v>-0.14436317165376311</v>
      </c>
      <c r="AR115" s="1">
        <v>1.5780000000000001</v>
      </c>
      <c r="AS115" s="16">
        <f t="shared" si="46"/>
        <v>157800</v>
      </c>
      <c r="AT115" s="16">
        <f t="shared" si="29"/>
        <v>2.7701734945092111E-2</v>
      </c>
      <c r="AU115" s="16">
        <f t="shared" si="47"/>
        <v>4.2330737072800379E-4</v>
      </c>
      <c r="AV115" s="16">
        <f t="shared" si="48"/>
        <v>-1616.6349203279544</v>
      </c>
      <c r="AW115" s="16">
        <f t="shared" si="49"/>
        <v>-0.26184475258157275</v>
      </c>
    </row>
    <row r="116" spans="6:49" x14ac:dyDescent="0.25">
      <c r="F116" s="1">
        <v>-68</v>
      </c>
      <c r="H116" s="1">
        <v>2.8029999999999999</v>
      </c>
      <c r="I116" s="16">
        <f t="shared" si="30"/>
        <v>280300</v>
      </c>
      <c r="J116" s="16">
        <f t="shared" si="25"/>
        <v>2.7053099179241962E-2</v>
      </c>
      <c r="K116" s="16">
        <f t="shared" si="31"/>
        <v>4.1534741230280685E-4</v>
      </c>
      <c r="L116" s="16">
        <f t="shared" si="32"/>
        <v>-2687.8405471317756</v>
      </c>
      <c r="M116" s="16">
        <f t="shared" si="33"/>
        <v>-0.15452829325981732</v>
      </c>
      <c r="Q116" s="1">
        <v>3.0760000000000001</v>
      </c>
      <c r="R116" s="16">
        <f t="shared" si="34"/>
        <v>307600</v>
      </c>
      <c r="S116" s="16">
        <f t="shared" si="26"/>
        <v>2.7053099179241962E-2</v>
      </c>
      <c r="T116" s="16">
        <f t="shared" si="35"/>
        <v>4.1534741230280685E-4</v>
      </c>
      <c r="U116" s="16">
        <f t="shared" si="36"/>
        <v>-2829.2916759496666</v>
      </c>
      <c r="V116" s="16">
        <f t="shared" si="37"/>
        <v>-0.14680261347158324</v>
      </c>
      <c r="Z116" s="1">
        <v>3.508</v>
      </c>
      <c r="AA116" s="16">
        <f t="shared" si="38"/>
        <v>350800</v>
      </c>
      <c r="AB116" s="16">
        <f t="shared" si="27"/>
        <v>2.7053099179241962E-2</v>
      </c>
      <c r="AC116" s="16">
        <f t="shared" si="39"/>
        <v>4.1534741230280685E-4</v>
      </c>
      <c r="AD116" s="16">
        <f t="shared" si="40"/>
        <v>-2997.981398851854</v>
      </c>
      <c r="AE116" s="16">
        <f t="shared" si="41"/>
        <v>-0.13854235802192558</v>
      </c>
      <c r="AI116" s="1">
        <v>3.4649999999999999</v>
      </c>
      <c r="AJ116" s="16">
        <f t="shared" si="42"/>
        <v>346500</v>
      </c>
      <c r="AK116" s="16">
        <f t="shared" si="28"/>
        <v>2.7053099179241962E-2</v>
      </c>
      <c r="AL116" s="16">
        <f t="shared" si="43"/>
        <v>4.1534741230280685E-4</v>
      </c>
      <c r="AM116" s="16">
        <f t="shared" si="44"/>
        <v>-2921.5483829226519</v>
      </c>
      <c r="AN116" s="16">
        <f t="shared" si="45"/>
        <v>-0.14216687792358329</v>
      </c>
      <c r="AR116" s="1">
        <v>1.621</v>
      </c>
      <c r="AS116" s="16">
        <f t="shared" si="46"/>
        <v>162100</v>
      </c>
      <c r="AT116" s="16">
        <f t="shared" si="29"/>
        <v>2.7053099179241962E-2</v>
      </c>
      <c r="AU116" s="16">
        <f t="shared" si="47"/>
        <v>4.1534741230280685E-4</v>
      </c>
      <c r="AV116" s="16">
        <f t="shared" si="48"/>
        <v>-1610.9309699068465</v>
      </c>
      <c r="AW116" s="16">
        <f t="shared" si="49"/>
        <v>-0.25783067062570947</v>
      </c>
    </row>
    <row r="117" spans="6:49" x14ac:dyDescent="0.25">
      <c r="F117" s="1">
        <v>-67</v>
      </c>
      <c r="H117" s="1">
        <v>2.8319999999999999</v>
      </c>
      <c r="I117" s="16">
        <f t="shared" si="30"/>
        <v>283200</v>
      </c>
      <c r="J117" s="16">
        <f t="shared" si="25"/>
        <v>2.6406249401194695E-2</v>
      </c>
      <c r="K117" s="16">
        <f t="shared" si="31"/>
        <v>4.0740937124542607E-4</v>
      </c>
      <c r="L117" s="16">
        <f t="shared" si="32"/>
        <v>-2677.1149117092482</v>
      </c>
      <c r="M117" s="16">
        <f t="shared" si="33"/>
        <v>-0.15218225017666831</v>
      </c>
      <c r="Q117" s="1">
        <v>3.1629999999999998</v>
      </c>
      <c r="R117" s="16">
        <f t="shared" si="34"/>
        <v>316300</v>
      </c>
      <c r="S117" s="16">
        <f t="shared" si="26"/>
        <v>2.6406249401194695E-2</v>
      </c>
      <c r="T117" s="16">
        <f t="shared" si="35"/>
        <v>4.0740937124542607E-4</v>
      </c>
      <c r="U117" s="16">
        <f t="shared" si="36"/>
        <v>-2817.9022919657673</v>
      </c>
      <c r="V117" s="16">
        <f t="shared" si="37"/>
        <v>-0.14457895591589781</v>
      </c>
      <c r="Z117" s="1">
        <v>3.7789999999999999</v>
      </c>
      <c r="AA117" s="16">
        <f t="shared" si="38"/>
        <v>377900</v>
      </c>
      <c r="AB117" s="16">
        <f t="shared" si="27"/>
        <v>2.6406249401194695E-2</v>
      </c>
      <c r="AC117" s="16">
        <f t="shared" si="39"/>
        <v>4.0740937124542607E-4</v>
      </c>
      <c r="AD117" s="16">
        <f t="shared" si="40"/>
        <v>-2985.7162344193371</v>
      </c>
      <c r="AE117" s="16">
        <f t="shared" si="41"/>
        <v>-0.13645281040067064</v>
      </c>
      <c r="AI117" s="1">
        <v>3.512</v>
      </c>
      <c r="AJ117" s="16">
        <f t="shared" si="42"/>
        <v>351200</v>
      </c>
      <c r="AK117" s="16">
        <f t="shared" si="28"/>
        <v>2.6406249401194695E-2</v>
      </c>
      <c r="AL117" s="16">
        <f t="shared" si="43"/>
        <v>4.0740937124542607E-4</v>
      </c>
      <c r="AM117" s="16">
        <f t="shared" si="44"/>
        <v>-2909.5591724344763</v>
      </c>
      <c r="AN117" s="16">
        <f t="shared" si="45"/>
        <v>-0.1400244322594546</v>
      </c>
      <c r="AR117" s="1">
        <v>1.6970000000000001</v>
      </c>
      <c r="AS117" s="16">
        <f t="shared" si="46"/>
        <v>169700</v>
      </c>
      <c r="AT117" s="16">
        <f t="shared" si="29"/>
        <v>2.6406249401194695E-2</v>
      </c>
      <c r="AU117" s="16">
        <f t="shared" si="47"/>
        <v>4.0740937124542607E-4</v>
      </c>
      <c r="AV117" s="16">
        <f t="shared" si="48"/>
        <v>-1604.5493122731955</v>
      </c>
      <c r="AW117" s="16">
        <f t="shared" si="49"/>
        <v>-0.25390891269539201</v>
      </c>
    </row>
    <row r="118" spans="6:49" x14ac:dyDescent="0.25">
      <c r="F118" s="1">
        <v>-66</v>
      </c>
      <c r="H118" s="1">
        <v>2.8959999999999999</v>
      </c>
      <c r="I118" s="16">
        <f t="shared" si="30"/>
        <v>289600</v>
      </c>
      <c r="J118" s="16">
        <f t="shared" si="25"/>
        <v>2.5761447054293257E-2</v>
      </c>
      <c r="K118" s="16">
        <f t="shared" si="31"/>
        <v>3.9949645594838305E-4</v>
      </c>
      <c r="L118" s="16">
        <f t="shared" si="32"/>
        <v>-2665.2901231341239</v>
      </c>
      <c r="M118" s="16">
        <f t="shared" si="33"/>
        <v>-0.14988854402034621</v>
      </c>
      <c r="Q118" s="1">
        <v>3.1989999999999998</v>
      </c>
      <c r="R118" s="16">
        <f t="shared" si="34"/>
        <v>319900</v>
      </c>
      <c r="S118" s="16">
        <f t="shared" si="26"/>
        <v>2.5761447054293257E-2</v>
      </c>
      <c r="T118" s="16">
        <f t="shared" si="35"/>
        <v>3.9949645594838305E-4</v>
      </c>
      <c r="U118" s="16">
        <f t="shared" si="36"/>
        <v>-2805.312094849633</v>
      </c>
      <c r="V118" s="16">
        <f t="shared" si="37"/>
        <v>-0.14240713419438503</v>
      </c>
      <c r="Z118" s="1">
        <v>4.1139999999999999</v>
      </c>
      <c r="AA118" s="16">
        <f t="shared" si="38"/>
        <v>411400</v>
      </c>
      <c r="AB118" s="16">
        <f t="shared" si="27"/>
        <v>2.5761447054293257E-2</v>
      </c>
      <c r="AC118" s="16">
        <f t="shared" si="39"/>
        <v>3.9949645594838305E-4</v>
      </c>
      <c r="AD118" s="16">
        <f t="shared" si="40"/>
        <v>-2972.0390847643889</v>
      </c>
      <c r="AE118" s="16">
        <f t="shared" si="41"/>
        <v>-0.13441830492617951</v>
      </c>
      <c r="AI118" s="1">
        <v>3.61</v>
      </c>
      <c r="AJ118" s="16">
        <f t="shared" si="42"/>
        <v>361000</v>
      </c>
      <c r="AK118" s="16">
        <f t="shared" si="28"/>
        <v>2.5761447054293257E-2</v>
      </c>
      <c r="AL118" s="16">
        <f t="shared" si="43"/>
        <v>3.9949645594838305E-4</v>
      </c>
      <c r="AM118" s="16">
        <f t="shared" si="44"/>
        <v>-2896.3654050564132</v>
      </c>
      <c r="AN118" s="16">
        <f t="shared" si="45"/>
        <v>-0.1379302677938877</v>
      </c>
      <c r="AR118" s="1">
        <v>1.647</v>
      </c>
      <c r="AS118" s="16">
        <f t="shared" si="46"/>
        <v>164700</v>
      </c>
      <c r="AT118" s="16">
        <f t="shared" si="29"/>
        <v>2.5761447054293257E-2</v>
      </c>
      <c r="AU118" s="16">
        <f t="shared" si="47"/>
        <v>3.9949645594838305E-4</v>
      </c>
      <c r="AV118" s="16">
        <f t="shared" si="48"/>
        <v>-1597.4623350404813</v>
      </c>
      <c r="AW118" s="16">
        <f t="shared" si="49"/>
        <v>-0.25008192505412619</v>
      </c>
    </row>
    <row r="119" spans="6:49" x14ac:dyDescent="0.25">
      <c r="F119" s="1">
        <v>-65</v>
      </c>
      <c r="H119" s="1">
        <v>3.012</v>
      </c>
      <c r="I119" s="16">
        <f t="shared" si="30"/>
        <v>301200</v>
      </c>
      <c r="J119" s="16">
        <f t="shared" si="25"/>
        <v>2.5118954980568476E-2</v>
      </c>
      <c r="K119" s="16">
        <f t="shared" si="31"/>
        <v>3.9161189196868212E-4</v>
      </c>
      <c r="L119" s="16">
        <f t="shared" si="32"/>
        <v>-2652.3366263612479</v>
      </c>
      <c r="M119" s="16">
        <f t="shared" si="33"/>
        <v>-0.14764788453942823</v>
      </c>
      <c r="Q119" s="1">
        <v>3.3079999999999998</v>
      </c>
      <c r="R119" s="16">
        <f t="shared" si="34"/>
        <v>330800</v>
      </c>
      <c r="S119" s="16">
        <f t="shared" si="26"/>
        <v>2.5118954980568476E-2</v>
      </c>
      <c r="T119" s="16">
        <f t="shared" si="35"/>
        <v>3.9161189196868212E-4</v>
      </c>
      <c r="U119" s="16">
        <f t="shared" si="36"/>
        <v>-2791.5596134273114</v>
      </c>
      <c r="V119" s="16">
        <f t="shared" si="37"/>
        <v>-0.14028426621629056</v>
      </c>
      <c r="Z119" s="1">
        <v>4.1440000000000001</v>
      </c>
      <c r="AA119" s="16">
        <f t="shared" si="38"/>
        <v>414400</v>
      </c>
      <c r="AB119" s="16">
        <f t="shared" si="27"/>
        <v>2.5118954980568476E-2</v>
      </c>
      <c r="AC119" s="16">
        <f t="shared" si="39"/>
        <v>3.9161189196868212E-4</v>
      </c>
      <c r="AD119" s="16">
        <f t="shared" si="40"/>
        <v>-2956.9000152155095</v>
      </c>
      <c r="AE119" s="16">
        <f t="shared" si="41"/>
        <v>-0.13244001824665691</v>
      </c>
      <c r="AI119" s="1">
        <v>3.7330000000000001</v>
      </c>
      <c r="AJ119" s="16">
        <f t="shared" si="42"/>
        <v>373300</v>
      </c>
      <c r="AK119" s="16">
        <f t="shared" si="28"/>
        <v>2.5118954980568476E-2</v>
      </c>
      <c r="AL119" s="16">
        <f t="shared" si="43"/>
        <v>3.9161189196868212E-4</v>
      </c>
      <c r="AM119" s="16">
        <f t="shared" si="44"/>
        <v>-2881.9253343637929</v>
      </c>
      <c r="AN119" s="16">
        <f t="shared" si="45"/>
        <v>-0.13588550934999621</v>
      </c>
      <c r="AR119" s="1">
        <v>1.649</v>
      </c>
      <c r="AS119" s="16">
        <f t="shared" si="46"/>
        <v>164900</v>
      </c>
      <c r="AT119" s="16">
        <f t="shared" si="29"/>
        <v>2.5118954980568476E-2</v>
      </c>
      <c r="AU119" s="16">
        <f t="shared" si="47"/>
        <v>3.9161189196868212E-4</v>
      </c>
      <c r="AV119" s="16">
        <f t="shared" si="48"/>
        <v>-1589.7682434940616</v>
      </c>
      <c r="AW119" s="16">
        <f t="shared" si="49"/>
        <v>-0.24633269256151483</v>
      </c>
    </row>
    <row r="120" spans="6:49" x14ac:dyDescent="0.25">
      <c r="F120" s="1">
        <v>-64</v>
      </c>
      <c r="H120" s="1">
        <v>3.129</v>
      </c>
      <c r="I120" s="16">
        <f t="shared" si="30"/>
        <v>312900</v>
      </c>
      <c r="J120" s="16">
        <f t="shared" si="25"/>
        <v>2.4479037242054403E-2</v>
      </c>
      <c r="K120" s="16">
        <f t="shared" si="31"/>
        <v>3.8375891983501956E-4</v>
      </c>
      <c r="L120" s="16">
        <f t="shared" si="32"/>
        <v>-2638.2128868720265</v>
      </c>
      <c r="M120" s="16">
        <f t="shared" si="33"/>
        <v>-0.1454616955836418</v>
      </c>
      <c r="Q120" s="1">
        <v>3.4860000000000002</v>
      </c>
      <c r="R120" s="16">
        <f t="shared" si="34"/>
        <v>348600</v>
      </c>
      <c r="S120" s="16">
        <f t="shared" si="26"/>
        <v>2.4479037242054403E-2</v>
      </c>
      <c r="T120" s="16">
        <f t="shared" si="35"/>
        <v>3.8375891983501956E-4</v>
      </c>
      <c r="U120" s="16">
        <f t="shared" si="36"/>
        <v>-2776.5866986334663</v>
      </c>
      <c r="V120" s="16">
        <f t="shared" si="37"/>
        <v>-0.13821247505935672</v>
      </c>
      <c r="Z120" s="1">
        <v>4.2290000000000001</v>
      </c>
      <c r="AA120" s="16">
        <f t="shared" si="38"/>
        <v>422900</v>
      </c>
      <c r="AB120" s="16">
        <f t="shared" si="27"/>
        <v>2.4479037242054403E-2</v>
      </c>
      <c r="AC120" s="16">
        <f t="shared" si="39"/>
        <v>3.8375891983501956E-4</v>
      </c>
      <c r="AD120" s="16">
        <f t="shared" si="40"/>
        <v>-2940.5398583459928</v>
      </c>
      <c r="AE120" s="16">
        <f t="shared" si="41"/>
        <v>-0.13050628058851679</v>
      </c>
      <c r="AI120" s="1">
        <v>3.794</v>
      </c>
      <c r="AJ120" s="16">
        <f t="shared" si="42"/>
        <v>379400</v>
      </c>
      <c r="AK120" s="16">
        <f t="shared" si="28"/>
        <v>2.4479037242054403E-2</v>
      </c>
      <c r="AL120" s="16">
        <f t="shared" si="43"/>
        <v>3.8375891983501956E-4</v>
      </c>
      <c r="AM120" s="16">
        <f t="shared" si="44"/>
        <v>-2866.2191793642028</v>
      </c>
      <c r="AN120" s="16">
        <f t="shared" si="45"/>
        <v>-0.13389029094423499</v>
      </c>
      <c r="AR120" s="1">
        <v>1.722</v>
      </c>
      <c r="AS120" s="16">
        <f t="shared" si="46"/>
        <v>172200</v>
      </c>
      <c r="AT120" s="16">
        <f t="shared" si="29"/>
        <v>2.4479037242054403E-2</v>
      </c>
      <c r="AU120" s="16">
        <f t="shared" si="47"/>
        <v>3.8375891983501956E-4</v>
      </c>
      <c r="AV120" s="16">
        <f t="shared" si="48"/>
        <v>-1581.4249317493673</v>
      </c>
      <c r="AW120" s="16">
        <f t="shared" si="49"/>
        <v>-0.24266654213583611</v>
      </c>
    </row>
    <row r="121" spans="6:49" x14ac:dyDescent="0.25">
      <c r="F121" s="1">
        <v>-63</v>
      </c>
      <c r="H121" s="1">
        <v>3.23</v>
      </c>
      <c r="I121" s="16">
        <f t="shared" si="30"/>
        <v>323000</v>
      </c>
      <c r="J121" s="16">
        <f t="shared" si="25"/>
        <v>2.3841958939666941E-2</v>
      </c>
      <c r="K121" s="16">
        <f t="shared" si="31"/>
        <v>3.7594079282509026E-4</v>
      </c>
      <c r="L121" s="16">
        <f t="shared" si="32"/>
        <v>-2622.9187391207392</v>
      </c>
      <c r="M121" s="16">
        <f t="shared" si="33"/>
        <v>-0.14332918028223551</v>
      </c>
      <c r="Q121" s="1">
        <v>3.62</v>
      </c>
      <c r="R121" s="16">
        <f t="shared" si="34"/>
        <v>362000</v>
      </c>
      <c r="S121" s="16">
        <f t="shared" si="26"/>
        <v>2.3841958939666941E-2</v>
      </c>
      <c r="T121" s="16">
        <f t="shared" si="35"/>
        <v>3.7594079282509026E-4</v>
      </c>
      <c r="U121" s="16">
        <f t="shared" si="36"/>
        <v>-2760.3403109839801</v>
      </c>
      <c r="V121" s="16">
        <f t="shared" si="37"/>
        <v>-0.13619363936002457</v>
      </c>
      <c r="Z121" s="1">
        <v>4.407</v>
      </c>
      <c r="AA121" s="16">
        <f t="shared" si="38"/>
        <v>440700</v>
      </c>
      <c r="AB121" s="16">
        <f t="shared" si="27"/>
        <v>2.3841958939666941E-2</v>
      </c>
      <c r="AC121" s="16">
        <f t="shared" si="39"/>
        <v>3.7594079282509026E-4</v>
      </c>
      <c r="AD121" s="16">
        <f t="shared" si="40"/>
        <v>-2922.9162373966415</v>
      </c>
      <c r="AE121" s="16">
        <f t="shared" si="41"/>
        <v>-0.12861839419658844</v>
      </c>
      <c r="AI121" s="1">
        <v>3.84</v>
      </c>
      <c r="AJ121" s="16">
        <f t="shared" si="42"/>
        <v>384000</v>
      </c>
      <c r="AK121" s="16">
        <f t="shared" si="28"/>
        <v>2.3841958939666941E-2</v>
      </c>
      <c r="AL121" s="16">
        <f t="shared" si="43"/>
        <v>3.7594079282509026E-4</v>
      </c>
      <c r="AM121" s="16">
        <f t="shared" si="44"/>
        <v>-2849.2962600383589</v>
      </c>
      <c r="AN121" s="16">
        <f t="shared" si="45"/>
        <v>-0.13194162997287939</v>
      </c>
      <c r="AR121" s="1">
        <v>1.756</v>
      </c>
      <c r="AS121" s="16">
        <f t="shared" si="46"/>
        <v>175600</v>
      </c>
      <c r="AT121" s="16">
        <f t="shared" si="29"/>
        <v>2.3841958939666941E-2</v>
      </c>
      <c r="AU121" s="16">
        <f t="shared" si="47"/>
        <v>3.7594079282509026E-4</v>
      </c>
      <c r="AV121" s="16">
        <f t="shared" si="48"/>
        <v>-1572.3766698729783</v>
      </c>
      <c r="AW121" s="16">
        <f t="shared" si="49"/>
        <v>-0.23909079804361383</v>
      </c>
    </row>
    <row r="122" spans="6:49" x14ac:dyDescent="0.25">
      <c r="F122" s="1">
        <v>-62</v>
      </c>
      <c r="H122" s="1">
        <v>3.24</v>
      </c>
      <c r="I122" s="16">
        <f t="shared" si="30"/>
        <v>324000</v>
      </c>
      <c r="J122" s="16">
        <f t="shared" si="25"/>
        <v>2.3207986029913419E-2</v>
      </c>
      <c r="K122" s="16">
        <f t="shared" si="31"/>
        <v>3.6816077471627537E-4</v>
      </c>
      <c r="L122" s="16">
        <f t="shared" si="32"/>
        <v>-2606.468195301472</v>
      </c>
      <c r="M122" s="16">
        <f t="shared" si="33"/>
        <v>-0.14124890354692884</v>
      </c>
      <c r="Q122" s="1">
        <v>3.63</v>
      </c>
      <c r="R122" s="16">
        <f t="shared" si="34"/>
        <v>363000</v>
      </c>
      <c r="S122" s="16">
        <f t="shared" si="26"/>
        <v>2.3207986029913419E-2</v>
      </c>
      <c r="T122" s="16">
        <f t="shared" si="35"/>
        <v>3.6816077471627537E-4</v>
      </c>
      <c r="U122" s="16">
        <f t="shared" si="36"/>
        <v>-2742.8570328269161</v>
      </c>
      <c r="V122" s="16">
        <f t="shared" si="37"/>
        <v>-0.13422528783311455</v>
      </c>
      <c r="Z122" s="1">
        <v>4.4039999999999999</v>
      </c>
      <c r="AA122" s="16">
        <f t="shared" si="38"/>
        <v>440400</v>
      </c>
      <c r="AB122" s="16">
        <f t="shared" si="27"/>
        <v>2.3207986029913419E-2</v>
      </c>
      <c r="AC122" s="16">
        <f t="shared" si="39"/>
        <v>3.6816077471627537E-4</v>
      </c>
      <c r="AD122" s="16">
        <f t="shared" si="40"/>
        <v>-2903.9592082610275</v>
      </c>
      <c r="AE122" s="16">
        <f t="shared" si="41"/>
        <v>-0.12677890711031728</v>
      </c>
      <c r="AI122" s="1">
        <v>4.01</v>
      </c>
      <c r="AJ122" s="16">
        <f t="shared" si="42"/>
        <v>401000</v>
      </c>
      <c r="AK122" s="16">
        <f t="shared" si="28"/>
        <v>2.3207986029913419E-2</v>
      </c>
      <c r="AL122" s="16">
        <f t="shared" si="43"/>
        <v>3.6816077471627537E-4</v>
      </c>
      <c r="AM122" s="16">
        <f t="shared" si="44"/>
        <v>-2831.1695867269991</v>
      </c>
      <c r="AN122" s="16">
        <f t="shared" si="45"/>
        <v>-0.13003840407239298</v>
      </c>
      <c r="AR122" s="1">
        <v>1.752</v>
      </c>
      <c r="AS122" s="16">
        <f t="shared" si="46"/>
        <v>175200</v>
      </c>
      <c r="AT122" s="16">
        <f t="shared" si="29"/>
        <v>2.3207986029913419E-2</v>
      </c>
      <c r="AU122" s="16">
        <f t="shared" si="47"/>
        <v>3.6816077471627537E-4</v>
      </c>
      <c r="AV122" s="16">
        <f t="shared" si="48"/>
        <v>-1562.6544979569076</v>
      </c>
      <c r="AW122" s="16">
        <f t="shared" si="49"/>
        <v>-0.23559960003802957</v>
      </c>
    </row>
    <row r="123" spans="6:49" x14ac:dyDescent="0.25">
      <c r="F123" s="1">
        <v>-61</v>
      </c>
      <c r="H123" s="1">
        <v>3.3380000000000001</v>
      </c>
      <c r="I123" s="16">
        <f t="shared" si="30"/>
        <v>333800</v>
      </c>
      <c r="J123" s="16">
        <f t="shared" si="25"/>
        <v>2.2577385139700829E-2</v>
      </c>
      <c r="K123" s="16">
        <f t="shared" si="31"/>
        <v>3.6042213751299784E-4</v>
      </c>
      <c r="L123" s="16">
        <f t="shared" si="32"/>
        <v>-2588.9336982498994</v>
      </c>
      <c r="M123" s="16">
        <f t="shared" si="33"/>
        <v>-0.13921644179479783</v>
      </c>
      <c r="Q123" s="1">
        <v>3.6880000000000002</v>
      </c>
      <c r="R123" s="16">
        <f t="shared" si="34"/>
        <v>368800</v>
      </c>
      <c r="S123" s="16">
        <f t="shared" si="26"/>
        <v>2.2577385139700829E-2</v>
      </c>
      <c r="T123" s="16">
        <f t="shared" si="35"/>
        <v>3.6042213751299784E-4</v>
      </c>
      <c r="U123" s="16">
        <f t="shared" si="36"/>
        <v>-2724.2353852839028</v>
      </c>
      <c r="V123" s="16">
        <f t="shared" si="37"/>
        <v>-0.1323021275841173</v>
      </c>
      <c r="Z123" s="1">
        <v>4.4850000000000003</v>
      </c>
      <c r="AA123" s="16">
        <f t="shared" si="38"/>
        <v>448500.00000000006</v>
      </c>
      <c r="AB123" s="16">
        <f t="shared" si="27"/>
        <v>2.2577385139700829E-2</v>
      </c>
      <c r="AC123" s="16">
        <f t="shared" si="39"/>
        <v>3.6042213751299784E-4</v>
      </c>
      <c r="AD123" s="16">
        <f t="shared" si="40"/>
        <v>-2883.8123434383233</v>
      </c>
      <c r="AE123" s="16">
        <f t="shared" si="41"/>
        <v>-0.12498113420350795</v>
      </c>
      <c r="AI123" s="1">
        <v>4.2140000000000004</v>
      </c>
      <c r="AJ123" s="16">
        <f t="shared" si="42"/>
        <v>421400.00000000006</v>
      </c>
      <c r="AK123" s="16">
        <f t="shared" si="28"/>
        <v>2.2577385139700829E-2</v>
      </c>
      <c r="AL123" s="16">
        <f t="shared" si="43"/>
        <v>3.6042213751299784E-4</v>
      </c>
      <c r="AM123" s="16">
        <f t="shared" si="44"/>
        <v>-2811.7459257411028</v>
      </c>
      <c r="AN123" s="16">
        <f t="shared" si="45"/>
        <v>-0.12818446155230045</v>
      </c>
      <c r="AR123" s="1">
        <v>1.903</v>
      </c>
      <c r="AS123" s="16">
        <f t="shared" si="46"/>
        <v>190300</v>
      </c>
      <c r="AT123" s="16">
        <f t="shared" si="29"/>
        <v>2.2577385139700829E-2</v>
      </c>
      <c r="AU123" s="16">
        <f t="shared" si="47"/>
        <v>3.6042213751299784E-4</v>
      </c>
      <c r="AV123" s="16">
        <f t="shared" si="48"/>
        <v>-1552.2886016441012</v>
      </c>
      <c r="AW123" s="16">
        <f t="shared" si="49"/>
        <v>-0.23218758234213532</v>
      </c>
    </row>
    <row r="124" spans="6:49" x14ac:dyDescent="0.25">
      <c r="F124" s="1">
        <v>-60</v>
      </c>
      <c r="H124" s="1">
        <v>3.4689999999999999</v>
      </c>
      <c r="I124" s="16">
        <f t="shared" si="30"/>
        <v>346900</v>
      </c>
      <c r="J124" s="16">
        <f t="shared" si="25"/>
        <v>2.1950423379509497E-2</v>
      </c>
      <c r="K124" s="16">
        <f t="shared" si="31"/>
        <v>3.5272815915401805E-4</v>
      </c>
      <c r="L124" s="16">
        <f t="shared" si="32"/>
        <v>-2570.2500644291044</v>
      </c>
      <c r="M124" s="16">
        <f t="shared" si="33"/>
        <v>-0.13723495781036577</v>
      </c>
      <c r="Q124" s="1">
        <v>3.742</v>
      </c>
      <c r="R124" s="16">
        <f t="shared" si="34"/>
        <v>374200</v>
      </c>
      <c r="S124" s="16">
        <f t="shared" si="26"/>
        <v>2.1950423379509497E-2</v>
      </c>
      <c r="T124" s="16">
        <f t="shared" si="35"/>
        <v>3.5272815915401805E-4</v>
      </c>
      <c r="U124" s="16">
        <f t="shared" si="36"/>
        <v>-2704.4410888858838</v>
      </c>
      <c r="V124" s="16">
        <f t="shared" si="37"/>
        <v>-0.1304255288102161</v>
      </c>
      <c r="Z124" s="1">
        <v>4.766</v>
      </c>
      <c r="AA124" s="16">
        <f t="shared" si="38"/>
        <v>476600</v>
      </c>
      <c r="AB124" s="16">
        <f t="shared" si="27"/>
        <v>2.1950423379509497E-2</v>
      </c>
      <c r="AC124" s="16">
        <f t="shared" si="39"/>
        <v>3.5272815915401805E-4</v>
      </c>
      <c r="AD124" s="16">
        <f t="shared" si="40"/>
        <v>-2862.4143497857285</v>
      </c>
      <c r="AE124" s="16">
        <f t="shared" si="41"/>
        <v>-0.12322749820633835</v>
      </c>
      <c r="AI124" s="1">
        <v>4.3440000000000003</v>
      </c>
      <c r="AJ124" s="16">
        <f t="shared" si="42"/>
        <v>434400.00000000006</v>
      </c>
      <c r="AK124" s="16">
        <f t="shared" si="28"/>
        <v>2.1950423379509497E-2</v>
      </c>
      <c r="AL124" s="16">
        <f t="shared" si="43"/>
        <v>3.5272815915401805E-4</v>
      </c>
      <c r="AM124" s="16">
        <f t="shared" si="44"/>
        <v>-2791.0041783415395</v>
      </c>
      <c r="AN124" s="16">
        <f t="shared" si="45"/>
        <v>-0.12638037660108947</v>
      </c>
      <c r="AR124" s="1">
        <v>2.0139999999999998</v>
      </c>
      <c r="AS124" s="16">
        <f t="shared" si="46"/>
        <v>201399.99999999997</v>
      </c>
      <c r="AT124" s="16">
        <f t="shared" si="29"/>
        <v>2.1950423379509497E-2</v>
      </c>
      <c r="AU124" s="16">
        <f t="shared" si="47"/>
        <v>3.5272815915401805E-4</v>
      </c>
      <c r="AV124" s="16">
        <f t="shared" si="48"/>
        <v>-1541.1614059503868</v>
      </c>
      <c r="AW124" s="16">
        <f t="shared" si="49"/>
        <v>-0.22887165341160451</v>
      </c>
    </row>
    <row r="125" spans="6:49" x14ac:dyDescent="0.25">
      <c r="F125" s="1">
        <v>-59</v>
      </c>
      <c r="H125" s="1">
        <v>3.6360000000000001</v>
      </c>
      <c r="I125" s="16">
        <f t="shared" si="30"/>
        <v>363600</v>
      </c>
      <c r="J125" s="16">
        <f t="shared" si="25"/>
        <v>2.1327368155197729E-2</v>
      </c>
      <c r="K125" s="16">
        <f t="shared" si="31"/>
        <v>3.4508212120292977E-4</v>
      </c>
      <c r="L125" s="16">
        <f t="shared" si="32"/>
        <v>-2550.3964894138035</v>
      </c>
      <c r="M125" s="16">
        <f t="shared" si="33"/>
        <v>-0.13530528395694477</v>
      </c>
      <c r="Q125" s="1">
        <v>3.911</v>
      </c>
      <c r="R125" s="16">
        <f t="shared" si="34"/>
        <v>391100</v>
      </c>
      <c r="S125" s="16">
        <f t="shared" si="26"/>
        <v>2.1327368155197729E-2</v>
      </c>
      <c r="T125" s="16">
        <f t="shared" si="35"/>
        <v>3.4508212120292977E-4</v>
      </c>
      <c r="U125" s="16">
        <f t="shared" si="36"/>
        <v>-2683.4811864952485</v>
      </c>
      <c r="V125" s="16">
        <f t="shared" si="37"/>
        <v>-0.12859494709319097</v>
      </c>
      <c r="Z125" s="1">
        <v>4.9279999999999999</v>
      </c>
      <c r="AA125" s="16">
        <f t="shared" si="38"/>
        <v>492800</v>
      </c>
      <c r="AB125" s="16">
        <f t="shared" si="27"/>
        <v>2.1327368155197729E-2</v>
      </c>
      <c r="AC125" s="16">
        <f t="shared" si="39"/>
        <v>3.4508212120292977E-4</v>
      </c>
      <c r="AD125" s="16">
        <f t="shared" si="40"/>
        <v>-2839.6184245683735</v>
      </c>
      <c r="AE125" s="16">
        <f t="shared" si="41"/>
        <v>-0.12152411683812159</v>
      </c>
      <c r="AI125" s="1">
        <v>4.5140000000000002</v>
      </c>
      <c r="AJ125" s="16">
        <f t="shared" si="42"/>
        <v>451400</v>
      </c>
      <c r="AK125" s="16">
        <f t="shared" si="28"/>
        <v>2.1327368155197729E-2</v>
      </c>
      <c r="AL125" s="16">
        <f t="shared" si="43"/>
        <v>3.4508212120292977E-4</v>
      </c>
      <c r="AM125" s="16">
        <f t="shared" si="44"/>
        <v>-2769.0071540639929</v>
      </c>
      <c r="AN125" s="16">
        <f t="shared" si="45"/>
        <v>-0.12462305151377547</v>
      </c>
      <c r="AR125" s="1">
        <v>2.0640000000000001</v>
      </c>
      <c r="AS125" s="16">
        <f t="shared" si="46"/>
        <v>206400</v>
      </c>
      <c r="AT125" s="16">
        <f t="shared" si="29"/>
        <v>2.1327368155197729E-2</v>
      </c>
      <c r="AU125" s="16">
        <f t="shared" si="47"/>
        <v>3.4508212120292977E-4</v>
      </c>
      <c r="AV125" s="16">
        <f t="shared" si="48"/>
        <v>-1529.3070731613648</v>
      </c>
      <c r="AW125" s="16">
        <f t="shared" si="49"/>
        <v>-0.22564606367090179</v>
      </c>
    </row>
    <row r="126" spans="6:49" x14ac:dyDescent="0.25">
      <c r="F126" s="1">
        <v>-58</v>
      </c>
      <c r="H126" s="1">
        <v>3.7610000000000001</v>
      </c>
      <c r="I126" s="16">
        <f t="shared" si="30"/>
        <v>376100</v>
      </c>
      <c r="J126" s="16">
        <f t="shared" si="25"/>
        <v>2.0708486978700157E-2</v>
      </c>
      <c r="K126" s="16">
        <f t="shared" si="31"/>
        <v>3.3748730652507911E-4</v>
      </c>
      <c r="L126" s="16">
        <f t="shared" si="32"/>
        <v>-2529.3516037268928</v>
      </c>
      <c r="M126" s="16">
        <f t="shared" si="33"/>
        <v>-0.13342838774482987</v>
      </c>
      <c r="Q126" s="1">
        <v>4.1260000000000003</v>
      </c>
      <c r="R126" s="16">
        <f t="shared" si="34"/>
        <v>412600.00000000006</v>
      </c>
      <c r="S126" s="16">
        <f t="shared" si="26"/>
        <v>2.0708486978700157E-2</v>
      </c>
      <c r="T126" s="16">
        <f t="shared" si="35"/>
        <v>3.3748730652507911E-4</v>
      </c>
      <c r="U126" s="16">
        <f t="shared" si="36"/>
        <v>-2661.2738438568822</v>
      </c>
      <c r="V126" s="16">
        <f t="shared" si="37"/>
        <v>-0.12681419738299901</v>
      </c>
      <c r="Z126" s="1">
        <v>4.9779999999999998</v>
      </c>
      <c r="AA126" s="16">
        <f t="shared" si="38"/>
        <v>497800</v>
      </c>
      <c r="AB126" s="16">
        <f t="shared" si="27"/>
        <v>2.0708486978700157E-2</v>
      </c>
      <c r="AC126" s="16">
        <f t="shared" si="39"/>
        <v>3.3748730652507911E-4</v>
      </c>
      <c r="AD126" s="16">
        <f t="shared" si="40"/>
        <v>-2815.5236946574928</v>
      </c>
      <c r="AE126" s="16">
        <f t="shared" si="41"/>
        <v>-0.1198666191889869</v>
      </c>
      <c r="AI126" s="1">
        <v>4.5339999999999998</v>
      </c>
      <c r="AJ126" s="16">
        <f t="shared" si="42"/>
        <v>453400</v>
      </c>
      <c r="AK126" s="16">
        <f t="shared" si="28"/>
        <v>2.0708486978700157E-2</v>
      </c>
      <c r="AL126" s="16">
        <f t="shared" si="43"/>
        <v>3.3748730652507911E-4</v>
      </c>
      <c r="AM126" s="16">
        <f t="shared" si="44"/>
        <v>-2745.7313432994843</v>
      </c>
      <c r="AN126" s="16">
        <f t="shared" si="45"/>
        <v>-0.12291344794116971</v>
      </c>
      <c r="AR126" s="1">
        <v>2.1509999999999998</v>
      </c>
      <c r="AS126" s="16">
        <f t="shared" si="46"/>
        <v>215099.99999999997</v>
      </c>
      <c r="AT126" s="16">
        <f t="shared" si="29"/>
        <v>2.0708486978700157E-2</v>
      </c>
      <c r="AU126" s="16">
        <f t="shared" si="47"/>
        <v>3.3748730652507911E-4</v>
      </c>
      <c r="AV126" s="16">
        <f t="shared" si="48"/>
        <v>-1516.7754959356714</v>
      </c>
      <c r="AW126" s="16">
        <f t="shared" si="49"/>
        <v>-0.22250313736568464</v>
      </c>
    </row>
    <row r="127" spans="6:49" x14ac:dyDescent="0.25">
      <c r="F127" s="1">
        <v>-57</v>
      </c>
      <c r="H127" s="1">
        <v>3.77</v>
      </c>
      <c r="I127" s="16">
        <f t="shared" si="30"/>
        <v>377000</v>
      </c>
      <c r="J127" s="16">
        <f t="shared" si="25"/>
        <v>2.0094047277880105E-2</v>
      </c>
      <c r="K127" s="16">
        <f t="shared" si="31"/>
        <v>3.2994699695410186E-4</v>
      </c>
      <c r="L127" s="16">
        <f t="shared" si="32"/>
        <v>-2507.1542744803728</v>
      </c>
      <c r="M127" s="16">
        <f t="shared" si="33"/>
        <v>-0.13160219150155247</v>
      </c>
      <c r="Q127" s="1">
        <v>4.2759999999999998</v>
      </c>
      <c r="R127" s="16">
        <f t="shared" si="34"/>
        <v>427600</v>
      </c>
      <c r="S127" s="16">
        <f t="shared" si="26"/>
        <v>2.0094047277880105E-2</v>
      </c>
      <c r="T127" s="16">
        <f t="shared" si="35"/>
        <v>3.2994699695410186E-4</v>
      </c>
      <c r="U127" s="16">
        <f t="shared" si="36"/>
        <v>-2637.7924442172539</v>
      </c>
      <c r="V127" s="16">
        <f t="shared" si="37"/>
        <v>-0.12508451818392075</v>
      </c>
      <c r="Z127" s="1">
        <v>5.2759999999999998</v>
      </c>
      <c r="AA127" s="16">
        <f t="shared" si="38"/>
        <v>527600</v>
      </c>
      <c r="AB127" s="16">
        <f t="shared" si="27"/>
        <v>2.0094047277880105E-2</v>
      </c>
      <c r="AC127" s="16">
        <f t="shared" si="39"/>
        <v>3.2994699695410186E-4</v>
      </c>
      <c r="AD127" s="16">
        <f t="shared" si="40"/>
        <v>-2790.2227226849222</v>
      </c>
      <c r="AE127" s="16">
        <f t="shared" si="41"/>
        <v>-0.11825113252486409</v>
      </c>
      <c r="AI127" s="1">
        <v>4.4649999999999999</v>
      </c>
      <c r="AJ127" s="16">
        <f t="shared" si="42"/>
        <v>446500</v>
      </c>
      <c r="AK127" s="16">
        <f t="shared" si="28"/>
        <v>2.0094047277880105E-2</v>
      </c>
      <c r="AL127" s="16">
        <f t="shared" si="43"/>
        <v>3.2994699695410186E-4</v>
      </c>
      <c r="AM127" s="16">
        <f t="shared" si="44"/>
        <v>-2721.2974344093936</v>
      </c>
      <c r="AN127" s="16">
        <f t="shared" si="45"/>
        <v>-0.12124620880543718</v>
      </c>
      <c r="AR127" s="1">
        <v>2.1739999999999999</v>
      </c>
      <c r="AS127" s="16">
        <f t="shared" si="46"/>
        <v>217400</v>
      </c>
      <c r="AT127" s="16">
        <f t="shared" si="29"/>
        <v>2.0094047277880105E-2</v>
      </c>
      <c r="AU127" s="16">
        <f t="shared" si="47"/>
        <v>3.2994699695410186E-4</v>
      </c>
      <c r="AV127" s="16">
        <f t="shared" si="48"/>
        <v>-1503.5425162816948</v>
      </c>
      <c r="AW127" s="16">
        <f t="shared" si="49"/>
        <v>-0.21944640299901233</v>
      </c>
    </row>
    <row r="128" spans="6:49" x14ac:dyDescent="0.25">
      <c r="F128" s="1">
        <v>-56</v>
      </c>
      <c r="H128" s="1">
        <v>3.8780000000000001</v>
      </c>
      <c r="I128" s="16">
        <f t="shared" si="30"/>
        <v>387800</v>
      </c>
      <c r="J128" s="16">
        <f t="shared" si="25"/>
        <v>1.9484316205792052E-2</v>
      </c>
      <c r="K128" s="16">
        <f t="shared" si="31"/>
        <v>3.2246447095122193E-4</v>
      </c>
      <c r="L128" s="16">
        <f t="shared" si="32"/>
        <v>-2483.8983701415459</v>
      </c>
      <c r="M128" s="16">
        <f t="shared" si="33"/>
        <v>-0.12982192622190342</v>
      </c>
      <c r="Q128" s="1">
        <v>4.3689999999999998</v>
      </c>
      <c r="R128" s="16">
        <f t="shared" si="34"/>
        <v>436900</v>
      </c>
      <c r="S128" s="16">
        <f t="shared" si="26"/>
        <v>1.9484316205792052E-2</v>
      </c>
      <c r="T128" s="16">
        <f t="shared" si="35"/>
        <v>3.2246447095122193E-4</v>
      </c>
      <c r="U128" s="16">
        <f t="shared" si="36"/>
        <v>-2613.0950252540961</v>
      </c>
      <c r="V128" s="16">
        <f t="shared" si="37"/>
        <v>-0.12340327000540886</v>
      </c>
      <c r="Z128" s="1">
        <v>5.2720000000000002</v>
      </c>
      <c r="AA128" s="16">
        <f t="shared" si="38"/>
        <v>527200</v>
      </c>
      <c r="AB128" s="16">
        <f t="shared" si="27"/>
        <v>1.9484316205792052E-2</v>
      </c>
      <c r="AC128" s="16">
        <f t="shared" si="39"/>
        <v>3.2246447095122193E-4</v>
      </c>
      <c r="AD128" s="16">
        <f t="shared" si="40"/>
        <v>-2763.5393480914495</v>
      </c>
      <c r="AE128" s="16">
        <f t="shared" si="41"/>
        <v>-0.11668531919906325</v>
      </c>
      <c r="AI128" s="1">
        <v>4.5609999999999999</v>
      </c>
      <c r="AJ128" s="16">
        <f t="shared" si="42"/>
        <v>456100</v>
      </c>
      <c r="AK128" s="16">
        <f t="shared" si="28"/>
        <v>1.9484316205792052E-2</v>
      </c>
      <c r="AL128" s="16">
        <f t="shared" si="43"/>
        <v>3.2246447095122193E-4</v>
      </c>
      <c r="AM128" s="16">
        <f t="shared" si="44"/>
        <v>-2695.7783612264338</v>
      </c>
      <c r="AN128" s="16">
        <f t="shared" si="45"/>
        <v>-0.11961831713958783</v>
      </c>
      <c r="AR128" s="1">
        <v>2.161</v>
      </c>
      <c r="AS128" s="16">
        <f t="shared" si="46"/>
        <v>216100</v>
      </c>
      <c r="AT128" s="16">
        <f t="shared" si="29"/>
        <v>1.9484316205792052E-2</v>
      </c>
      <c r="AU128" s="16">
        <f t="shared" si="47"/>
        <v>3.2246447095122193E-4</v>
      </c>
      <c r="AV128" s="16">
        <f t="shared" si="48"/>
        <v>-1489.6604028963993</v>
      </c>
      <c r="AW128" s="16">
        <f t="shared" si="49"/>
        <v>-0.21646844497191634</v>
      </c>
    </row>
    <row r="129" spans="6:49" x14ac:dyDescent="0.25">
      <c r="F129" s="1">
        <v>-55</v>
      </c>
      <c r="H129" s="1">
        <v>3.9969999999999999</v>
      </c>
      <c r="I129" s="16">
        <f t="shared" si="30"/>
        <v>399700</v>
      </c>
      <c r="J129" s="16">
        <f t="shared" si="25"/>
        <v>1.8879560449606522E-2</v>
      </c>
      <c r="K129" s="16">
        <f t="shared" si="31"/>
        <v>3.1504300126040707E-4</v>
      </c>
      <c r="L129" s="16">
        <f t="shared" si="32"/>
        <v>-2459.5176168989851</v>
      </c>
      <c r="M129" s="16">
        <f t="shared" si="33"/>
        <v>-0.12809137820188513</v>
      </c>
      <c r="Q129" s="1">
        <v>4.3929999999999998</v>
      </c>
      <c r="R129" s="16">
        <f t="shared" si="34"/>
        <v>439300</v>
      </c>
      <c r="S129" s="16">
        <f t="shared" si="26"/>
        <v>1.8879560449606522E-2</v>
      </c>
      <c r="T129" s="16">
        <f t="shared" si="35"/>
        <v>3.1504300126040707E-4</v>
      </c>
      <c r="U129" s="16">
        <f t="shared" si="36"/>
        <v>-2587.2333040068706</v>
      </c>
      <c r="V129" s="16">
        <f t="shared" si="37"/>
        <v>-0.12176830004951517</v>
      </c>
      <c r="Z129" s="1">
        <v>5.3250000000000002</v>
      </c>
      <c r="AA129" s="16">
        <f t="shared" si="38"/>
        <v>532500</v>
      </c>
      <c r="AB129" s="16">
        <f t="shared" si="27"/>
        <v>1.8879560449606522E-2</v>
      </c>
      <c r="AC129" s="16">
        <f t="shared" si="39"/>
        <v>3.1504300126040707E-4</v>
      </c>
      <c r="AD129" s="16">
        <f t="shared" si="40"/>
        <v>-2735.7093933107444</v>
      </c>
      <c r="AE129" s="16">
        <f t="shared" si="41"/>
        <v>-0.11515952755462207</v>
      </c>
      <c r="AI129" s="1">
        <v>4.8460000000000001</v>
      </c>
      <c r="AJ129" s="16">
        <f t="shared" si="42"/>
        <v>484600</v>
      </c>
      <c r="AK129" s="16">
        <f t="shared" si="28"/>
        <v>1.8879560449606522E-2</v>
      </c>
      <c r="AL129" s="16">
        <f t="shared" si="43"/>
        <v>3.1504300126040707E-4</v>
      </c>
      <c r="AM129" s="16">
        <f t="shared" si="44"/>
        <v>-2669.0587761110446</v>
      </c>
      <c r="AN129" s="16">
        <f t="shared" si="45"/>
        <v>-0.11803524301530778</v>
      </c>
      <c r="AR129" s="1">
        <v>2.282</v>
      </c>
      <c r="AS129" s="16">
        <f t="shared" si="46"/>
        <v>228200</v>
      </c>
      <c r="AT129" s="16">
        <f t="shared" si="29"/>
        <v>1.8879560449606522E-2</v>
      </c>
      <c r="AU129" s="16">
        <f t="shared" si="47"/>
        <v>3.1504300126040707E-4</v>
      </c>
      <c r="AV129" s="16">
        <f t="shared" si="48"/>
        <v>-1475.1598139878595</v>
      </c>
      <c r="AW129" s="16">
        <f t="shared" si="49"/>
        <v>-0.21356533595416929</v>
      </c>
    </row>
    <row r="130" spans="6:49" x14ac:dyDescent="0.25">
      <c r="F130" s="1">
        <v>-54</v>
      </c>
      <c r="H130" s="1">
        <v>4.1669999999999998</v>
      </c>
      <c r="I130" s="16">
        <f t="shared" si="30"/>
        <v>416700</v>
      </c>
      <c r="J130" s="16">
        <f t="shared" si="25"/>
        <v>1.8280046039444758E-2</v>
      </c>
      <c r="K130" s="16">
        <f t="shared" si="31"/>
        <v>3.0768585256241718E-4</v>
      </c>
      <c r="L130" s="16">
        <f t="shared" si="32"/>
        <v>-2434.0133533962062</v>
      </c>
      <c r="M130" s="16">
        <f t="shared" si="33"/>
        <v>-0.12641091394716453</v>
      </c>
      <c r="Q130" s="1">
        <v>4.5529999999999999</v>
      </c>
      <c r="R130" s="16">
        <f t="shared" si="34"/>
        <v>455300</v>
      </c>
      <c r="S130" s="16">
        <f t="shared" si="26"/>
        <v>1.8280046039444758E-2</v>
      </c>
      <c r="T130" s="16">
        <f t="shared" si="35"/>
        <v>3.0768585256241718E-4</v>
      </c>
      <c r="U130" s="16">
        <f t="shared" si="36"/>
        <v>-2560.2673073186629</v>
      </c>
      <c r="V130" s="16">
        <f t="shared" si="37"/>
        <v>-0.12017723762002525</v>
      </c>
      <c r="Z130" s="1">
        <v>5.3390000000000004</v>
      </c>
      <c r="AA130" s="16">
        <f t="shared" si="38"/>
        <v>533900</v>
      </c>
      <c r="AB130" s="16">
        <f t="shared" si="27"/>
        <v>1.8280046039444758E-2</v>
      </c>
      <c r="AC130" s="16">
        <f t="shared" si="39"/>
        <v>3.0768585256241718E-4</v>
      </c>
      <c r="AD130" s="16">
        <f t="shared" si="40"/>
        <v>-2706.7002584147672</v>
      </c>
      <c r="AE130" s="16">
        <f t="shared" si="41"/>
        <v>-0.11367562832488126</v>
      </c>
      <c r="AI130" s="1">
        <v>5.133</v>
      </c>
      <c r="AJ130" s="16">
        <f t="shared" si="42"/>
        <v>513300</v>
      </c>
      <c r="AK130" s="16">
        <f t="shared" si="28"/>
        <v>1.8280046039444758E-2</v>
      </c>
      <c r="AL130" s="16">
        <f t="shared" si="43"/>
        <v>3.0768585256241718E-4</v>
      </c>
      <c r="AM130" s="16">
        <f t="shared" si="44"/>
        <v>-2641.0109963922941</v>
      </c>
      <c r="AN130" s="16">
        <f t="shared" si="45"/>
        <v>-0.11650305620943113</v>
      </c>
      <c r="AR130" s="1">
        <v>2.319</v>
      </c>
      <c r="AS130" s="16">
        <f t="shared" si="46"/>
        <v>231900</v>
      </c>
      <c r="AT130" s="16">
        <f t="shared" si="29"/>
        <v>1.8280046039444758E-2</v>
      </c>
      <c r="AU130" s="16">
        <f t="shared" si="47"/>
        <v>3.0768585256241718E-4</v>
      </c>
      <c r="AV130" s="16">
        <f t="shared" si="48"/>
        <v>-1459.9470194139026</v>
      </c>
      <c r="AW130" s="16">
        <f t="shared" si="49"/>
        <v>-0.21075138239327204</v>
      </c>
    </row>
    <row r="131" spans="6:49" x14ac:dyDescent="0.25">
      <c r="F131" s="1">
        <v>-53</v>
      </c>
      <c r="H131" s="1">
        <v>4.3360000000000003</v>
      </c>
      <c r="I131" s="16">
        <f t="shared" si="30"/>
        <v>433600.00000000006</v>
      </c>
      <c r="J131" s="16">
        <f t="shared" si="25"/>
        <v>1.7686038157364851E-2</v>
      </c>
      <c r="K131" s="16">
        <f t="shared" si="31"/>
        <v>3.0039627913071147E-4</v>
      </c>
      <c r="L131" s="16">
        <f t="shared" si="32"/>
        <v>-2407.3593295073833</v>
      </c>
      <c r="M131" s="16">
        <f t="shared" si="33"/>
        <v>-0.12478248487822606</v>
      </c>
      <c r="Q131" s="1">
        <v>4.6580000000000004</v>
      </c>
      <c r="R131" s="16">
        <f t="shared" si="34"/>
        <v>465800.00000000006</v>
      </c>
      <c r="S131" s="16">
        <f t="shared" si="26"/>
        <v>1.7686038157364851E-2</v>
      </c>
      <c r="T131" s="16">
        <f t="shared" si="35"/>
        <v>3.0039627913071147E-4</v>
      </c>
      <c r="U131" s="16">
        <f t="shared" si="36"/>
        <v>-2532.1081067302321</v>
      </c>
      <c r="V131" s="16">
        <f t="shared" si="37"/>
        <v>-0.11863485541248077</v>
      </c>
      <c r="Z131" s="1">
        <v>5.5389999999999997</v>
      </c>
      <c r="AA131" s="16">
        <f t="shared" si="38"/>
        <v>553900</v>
      </c>
      <c r="AB131" s="16">
        <f t="shared" si="27"/>
        <v>1.7686038157364851E-2</v>
      </c>
      <c r="AC131" s="16">
        <f t="shared" si="39"/>
        <v>3.0039627913071147E-4</v>
      </c>
      <c r="AD131" s="16">
        <f t="shared" si="40"/>
        <v>-2676.5510958144896</v>
      </c>
      <c r="AE131" s="16">
        <f t="shared" si="41"/>
        <v>-0.11223259649347334</v>
      </c>
      <c r="AI131" s="1">
        <v>5.3579999999999997</v>
      </c>
      <c r="AJ131" s="16">
        <f t="shared" si="42"/>
        <v>535800</v>
      </c>
      <c r="AK131" s="16">
        <f t="shared" si="28"/>
        <v>1.7686038157364851E-2</v>
      </c>
      <c r="AL131" s="16">
        <f t="shared" si="43"/>
        <v>3.0039627913071147E-4</v>
      </c>
      <c r="AM131" s="16">
        <f t="shared" si="44"/>
        <v>-2611.6486986282302</v>
      </c>
      <c r="AN131" s="16">
        <f t="shared" si="45"/>
        <v>-0.11502170230188111</v>
      </c>
      <c r="AR131" s="1">
        <v>2.427</v>
      </c>
      <c r="AS131" s="16">
        <f t="shared" si="46"/>
        <v>242700</v>
      </c>
      <c r="AT131" s="16">
        <f t="shared" si="29"/>
        <v>1.7686038157364851E-2</v>
      </c>
      <c r="AU131" s="16">
        <f t="shared" si="47"/>
        <v>3.0039627913071147E-4</v>
      </c>
      <c r="AV131" s="16">
        <f t="shared" si="48"/>
        <v>-1444.0898874048969</v>
      </c>
      <c r="AW131" s="16">
        <f t="shared" si="49"/>
        <v>-0.20801771534494914</v>
      </c>
    </row>
    <row r="132" spans="6:49" x14ac:dyDescent="0.25">
      <c r="F132" s="1">
        <v>-52</v>
      </c>
      <c r="H132" s="1">
        <v>4.4960000000000004</v>
      </c>
      <c r="I132" s="16">
        <f t="shared" si="30"/>
        <v>449600.00000000006</v>
      </c>
      <c r="J132" s="16">
        <f t="shared" ref="J132:J195" si="50" xml:space="preserve"> $B$10*(1-COS(RADIANS(F132))) + $B$13*(1-SQRT(1-($B$10/$B$13)^2*SIN(RADIANS(F132))^2))</f>
        <v>1.7097800946736005E-2</v>
      </c>
      <c r="K132" s="16">
        <f t="shared" si="31"/>
        <v>2.9317752249211873E-4</v>
      </c>
      <c r="L132" s="16">
        <f t="shared" si="32"/>
        <v>-2379.5689454931235</v>
      </c>
      <c r="M132" s="16">
        <f t="shared" si="33"/>
        <v>-0.12320614750305664</v>
      </c>
      <c r="Q132" s="1">
        <v>4.883</v>
      </c>
      <c r="R132" s="16">
        <f t="shared" si="34"/>
        <v>488300</v>
      </c>
      <c r="S132" s="16">
        <f t="shared" ref="S132:S195" si="51" xml:space="preserve"> $B$10*(1-COS(RADIANS(F132))) + $B$13*(1-SQRT(1-($B$10/$B$13)^2*SIN(RADIANS(F132))^2))</f>
        <v>1.7097800946736005E-2</v>
      </c>
      <c r="T132" s="16">
        <f t="shared" si="35"/>
        <v>2.9317752249211873E-4</v>
      </c>
      <c r="U132" s="16">
        <f t="shared" si="36"/>
        <v>-2502.8081068785327</v>
      </c>
      <c r="V132" s="16">
        <f t="shared" si="37"/>
        <v>-0.11713943297785048</v>
      </c>
      <c r="Z132" s="1">
        <v>6.1310000000000002</v>
      </c>
      <c r="AA132" s="16">
        <f t="shared" si="38"/>
        <v>613100</v>
      </c>
      <c r="AB132" s="16">
        <f t="shared" ref="AB132:AB195" si="52" xml:space="preserve"> $B$10*(1-COS(RADIANS(F132))) + $B$13*(1-SQRT(1-($B$10/$B$13)^2*SIN(RADIANS(F132))^2))</f>
        <v>1.7097800946736005E-2</v>
      </c>
      <c r="AC132" s="16">
        <f t="shared" si="39"/>
        <v>2.9317752249211873E-4</v>
      </c>
      <c r="AD132" s="16">
        <f t="shared" si="40"/>
        <v>-2645.1400858748316</v>
      </c>
      <c r="AE132" s="16">
        <f t="shared" si="41"/>
        <v>-0.11083629334329022</v>
      </c>
      <c r="AI132" s="1">
        <v>5.4790000000000001</v>
      </c>
      <c r="AJ132" s="16">
        <f t="shared" si="42"/>
        <v>547900</v>
      </c>
      <c r="AK132" s="16">
        <f t="shared" ref="AK132:AK195" si="53" xml:space="preserve"> $B$10*(1-COS(RADIANS(F132))) + $B$13*(1-SQRT(1-($B$10/$B$13)^2*SIN(RADIANS(F132))^2))</f>
        <v>1.7097800946736005E-2</v>
      </c>
      <c r="AL132" s="16">
        <f t="shared" si="43"/>
        <v>2.9317752249211873E-4</v>
      </c>
      <c r="AM132" s="16">
        <f t="shared" si="44"/>
        <v>-2581.0327159772801</v>
      </c>
      <c r="AN132" s="16">
        <f t="shared" si="45"/>
        <v>-0.11358923142557309</v>
      </c>
      <c r="AR132" s="1">
        <v>2.4700000000000002</v>
      </c>
      <c r="AS132" s="16">
        <f t="shared" si="46"/>
        <v>247000.00000000003</v>
      </c>
      <c r="AT132" s="16">
        <f t="shared" ref="AT132:AT195" si="54" xml:space="preserve"> $B$10*(1-COS(RADIANS(F132))) + $B$13*(1-SQRT(1-($B$10/$B$13)^2*SIN(RADIANS(F132))^2))</f>
        <v>1.7097800946736005E-2</v>
      </c>
      <c r="AU132" s="16">
        <f t="shared" si="47"/>
        <v>2.9317752249211873E-4</v>
      </c>
      <c r="AV132" s="16">
        <f t="shared" si="48"/>
        <v>-1427.5437445233122</v>
      </c>
      <c r="AW132" s="16">
        <f t="shared" si="49"/>
        <v>-0.20537200601864364</v>
      </c>
    </row>
    <row r="133" spans="6:49" x14ac:dyDescent="0.25">
      <c r="F133" s="1">
        <v>-51</v>
      </c>
      <c r="H133" s="1">
        <v>4.6020000000000003</v>
      </c>
      <c r="I133" s="16">
        <f t="shared" ref="I133:I196" si="55">H133*100000</f>
        <v>460200.00000000006</v>
      </c>
      <c r="J133" s="16">
        <f t="shared" si="50"/>
        <v>1.6515597322230371E-2</v>
      </c>
      <c r="K133" s="16">
        <f t="shared" ref="K133:K196" si="56">($B$21+(((PI()*($B$13^2)/4)*J133)))</f>
        <v>2.8603280909508648E-4</v>
      </c>
      <c r="L133" s="16">
        <f t="shared" ref="L133:L196" si="57">SUM(I133:I492)*(K134-K133)</f>
        <v>-2350.6623002458737</v>
      </c>
      <c r="M133" s="16">
        <f t="shared" ref="M133:M196" si="58">K133*1000000/L133</f>
        <v>-0.12168179540939084</v>
      </c>
      <c r="Q133" s="1">
        <v>5.0640000000000001</v>
      </c>
      <c r="R133" s="16">
        <f t="shared" ref="R133:R196" si="59">Q133*100000</f>
        <v>506400</v>
      </c>
      <c r="S133" s="16">
        <f t="shared" si="51"/>
        <v>1.6515597322230371E-2</v>
      </c>
      <c r="T133" s="16">
        <f t="shared" ref="T133:T196" si="60">($B$21+(((PI()*($B$13^2)/4)*S133)))</f>
        <v>2.8603280909508648E-4</v>
      </c>
      <c r="U133" s="16">
        <f t="shared" ref="U133:U196" si="61">SUM(R133:R492)*(T134-T133)</f>
        <v>-2472.2954261327677</v>
      </c>
      <c r="V133" s="16">
        <f t="shared" ref="V133:V196" si="62">T133*1000000/U133</f>
        <v>-0.11569523855104437</v>
      </c>
      <c r="Z133" s="1">
        <v>6.5259999999999998</v>
      </c>
      <c r="AA133" s="16">
        <f t="shared" ref="AA133:AA196" si="63">Z133*100000</f>
        <v>652600</v>
      </c>
      <c r="AB133" s="16">
        <f t="shared" si="52"/>
        <v>1.6515597322230371E-2</v>
      </c>
      <c r="AC133" s="16">
        <f t="shared" ref="AC133:AC196" si="64">($B$21+(((PI()*($B$13^2)/4)*AB133)))</f>
        <v>2.8603280909508648E-4</v>
      </c>
      <c r="AD133" s="16">
        <f t="shared" ref="AD133:AD196" si="65">SUM(AA133:AA492)*(AC134-AC133)</f>
        <v>-2612.206419934148</v>
      </c>
      <c r="AE133" s="16">
        <f t="shared" ref="AE133:AE196" si="66">AC133*1000000/AD133</f>
        <v>-0.10949854763097058</v>
      </c>
      <c r="AI133" s="1">
        <v>5.7140000000000004</v>
      </c>
      <c r="AJ133" s="16">
        <f t="shared" ref="AJ133:AJ196" si="67">AI133*100000</f>
        <v>571400</v>
      </c>
      <c r="AK133" s="16">
        <f t="shared" si="53"/>
        <v>1.6515597322230371E-2</v>
      </c>
      <c r="AL133" s="16">
        <f t="shared" ref="AL133:AL196" si="68">($B$21+(((PI()*($B$13^2)/4)*AK133)))</f>
        <v>2.8603280909508648E-4</v>
      </c>
      <c r="AM133" s="16">
        <f t="shared" ref="AM133:AM196" si="69">SUM(AJ133:AJ492)*(AL134-AL133)</f>
        <v>-2549.2530101250509</v>
      </c>
      <c r="AN133" s="16">
        <f t="shared" ref="AN133:AN196" si="70">AL133*1000000/AM133</f>
        <v>-0.11220259737226139</v>
      </c>
      <c r="AR133" s="1">
        <v>2.6080000000000001</v>
      </c>
      <c r="AS133" s="16">
        <f t="shared" ref="AS133:AS196" si="71">AR133*100000</f>
        <v>260800</v>
      </c>
      <c r="AT133" s="16">
        <f t="shared" si="54"/>
        <v>1.6515597322230371E-2</v>
      </c>
      <c r="AU133" s="16">
        <f t="shared" ref="AU133:AU196" si="72">($B$21+(((PI()*($B$13^2)/4)*AT133)))</f>
        <v>2.8603280909508648E-4</v>
      </c>
      <c r="AV133" s="16">
        <f t="shared" ref="AV133:AV196" si="73">SUM(AS133:AS492)*(AU134-AU133)</f>
        <v>-1410.3627495881008</v>
      </c>
      <c r="AW133" s="16">
        <f t="shared" ref="AW133:AW196" si="74">AU133*1000000/AV133</f>
        <v>-0.20280797204734946</v>
      </c>
    </row>
    <row r="134" spans="6:49" x14ac:dyDescent="0.25">
      <c r="F134" s="1">
        <v>-50</v>
      </c>
      <c r="H134" s="1">
        <v>4.7240000000000002</v>
      </c>
      <c r="I134" s="16">
        <f t="shared" si="55"/>
        <v>472400</v>
      </c>
      <c r="J134" s="16">
        <f t="shared" si="50"/>
        <v>1.593968878065629E-2</v>
      </c>
      <c r="K134" s="16">
        <f t="shared" si="56"/>
        <v>2.7896534798825545E-4</v>
      </c>
      <c r="L134" s="16">
        <f t="shared" si="57"/>
        <v>-2320.6917060035357</v>
      </c>
      <c r="M134" s="16">
        <f t="shared" si="58"/>
        <v>-0.12020784461226942</v>
      </c>
      <c r="Q134" s="1">
        <v>5.2560000000000002</v>
      </c>
      <c r="R134" s="16">
        <f t="shared" si="59"/>
        <v>525600</v>
      </c>
      <c r="S134" s="16">
        <f t="shared" si="51"/>
        <v>1.593968878065629E-2</v>
      </c>
      <c r="T134" s="16">
        <f t="shared" si="60"/>
        <v>2.7896534798825545E-4</v>
      </c>
      <c r="U134" s="16">
        <f t="shared" si="61"/>
        <v>-2440.6176069957137</v>
      </c>
      <c r="V134" s="16">
        <f t="shared" si="62"/>
        <v>-0.11430112902104676</v>
      </c>
      <c r="Z134" s="1">
        <v>6.6580000000000004</v>
      </c>
      <c r="AA134" s="16">
        <f t="shared" si="63"/>
        <v>665800</v>
      </c>
      <c r="AB134" s="16">
        <f t="shared" si="52"/>
        <v>1.593968878065629E-2</v>
      </c>
      <c r="AC134" s="16">
        <f t="shared" si="64"/>
        <v>2.7896534798825545E-4</v>
      </c>
      <c r="AD134" s="16">
        <f t="shared" si="65"/>
        <v>-2577.9146358097264</v>
      </c>
      <c r="AE134" s="16">
        <f t="shared" si="66"/>
        <v>-0.10821357081152227</v>
      </c>
      <c r="AI134" s="1">
        <v>5.7460000000000004</v>
      </c>
      <c r="AJ134" s="16">
        <f t="shared" si="67"/>
        <v>574600</v>
      </c>
      <c r="AK134" s="16">
        <f t="shared" si="53"/>
        <v>1.593968878065629E-2</v>
      </c>
      <c r="AL134" s="16">
        <f t="shared" si="68"/>
        <v>2.7896534798825545E-4</v>
      </c>
      <c r="AM134" s="16">
        <f t="shared" si="69"/>
        <v>-2516.2451058065649</v>
      </c>
      <c r="AN134" s="16">
        <f t="shared" si="70"/>
        <v>-0.11086572899615639</v>
      </c>
      <c r="AR134" s="1">
        <v>2.7410000000000001</v>
      </c>
      <c r="AS134" s="16">
        <f t="shared" si="71"/>
        <v>274100</v>
      </c>
      <c r="AT134" s="16">
        <f t="shared" si="54"/>
        <v>1.593968878065629E-2</v>
      </c>
      <c r="AU134" s="16">
        <f t="shared" si="72"/>
        <v>2.7896534798825545E-4</v>
      </c>
      <c r="AV134" s="16">
        <f t="shared" si="73"/>
        <v>-1392.4878283450639</v>
      </c>
      <c r="AW134" s="16">
        <f t="shared" si="74"/>
        <v>-0.20033593278858217</v>
      </c>
    </row>
    <row r="135" spans="6:49" x14ac:dyDescent="0.25">
      <c r="F135" s="1">
        <v>-49</v>
      </c>
      <c r="H135" s="1">
        <v>4.9320000000000004</v>
      </c>
      <c r="I135" s="16">
        <f t="shared" si="55"/>
        <v>493200.00000000006</v>
      </c>
      <c r="J135" s="16">
        <f t="shared" si="50"/>
        <v>1.5370335212849121E-2</v>
      </c>
      <c r="K135" s="16">
        <f t="shared" si="56"/>
        <v>2.7197832851201271E-4</v>
      </c>
      <c r="L135" s="16">
        <f t="shared" si="57"/>
        <v>-2289.6603757339321</v>
      </c>
      <c r="M135" s="16">
        <f t="shared" si="58"/>
        <v>-0.11878544582177705</v>
      </c>
      <c r="Q135" s="1">
        <v>5.3719999999999999</v>
      </c>
      <c r="R135" s="16">
        <f t="shared" si="59"/>
        <v>537200</v>
      </c>
      <c r="S135" s="16">
        <f t="shared" si="51"/>
        <v>1.5370335212849121E-2</v>
      </c>
      <c r="T135" s="16">
        <f t="shared" si="60"/>
        <v>2.7197832851201271E-4</v>
      </c>
      <c r="U135" s="16">
        <f t="shared" si="61"/>
        <v>-2407.7839425682419</v>
      </c>
      <c r="V135" s="16">
        <f t="shared" si="62"/>
        <v>-0.11295794597828797</v>
      </c>
      <c r="Z135" s="1">
        <v>6.5289999999999999</v>
      </c>
      <c r="AA135" s="16">
        <f t="shared" si="63"/>
        <v>652900</v>
      </c>
      <c r="AB135" s="16">
        <f t="shared" si="52"/>
        <v>1.5370335212849121E-2</v>
      </c>
      <c r="AC135" s="16">
        <f t="shared" si="64"/>
        <v>2.7197832851201271E-4</v>
      </c>
      <c r="AD135" s="16">
        <f t="shared" si="65"/>
        <v>-2542.4701718895558</v>
      </c>
      <c r="AE135" s="16">
        <f t="shared" si="66"/>
        <v>-0.10697404890688619</v>
      </c>
      <c r="AI135" s="1">
        <v>6.0359999999999996</v>
      </c>
      <c r="AJ135" s="16">
        <f t="shared" si="67"/>
        <v>603600</v>
      </c>
      <c r="AK135" s="16">
        <f t="shared" si="53"/>
        <v>1.5370335212849121E-2</v>
      </c>
      <c r="AL135" s="16">
        <f t="shared" si="68"/>
        <v>2.7197832851201271E-4</v>
      </c>
      <c r="AM135" s="16">
        <f t="shared" si="69"/>
        <v>-2482.1681907749226</v>
      </c>
      <c r="AN135" s="16">
        <f t="shared" si="70"/>
        <v>-0.10957288451396285</v>
      </c>
      <c r="AR135" s="1">
        <v>2.85</v>
      </c>
      <c r="AS135" s="16">
        <f t="shared" si="71"/>
        <v>285000</v>
      </c>
      <c r="AT135" s="16">
        <f t="shared" si="54"/>
        <v>1.5370335212849121E-2</v>
      </c>
      <c r="AU135" s="16">
        <f t="shared" si="72"/>
        <v>2.7197832851201271E-4</v>
      </c>
      <c r="AV135" s="16">
        <f t="shared" si="73"/>
        <v>-1373.932636831966</v>
      </c>
      <c r="AW135" s="16">
        <f t="shared" si="74"/>
        <v>-0.19795608694407632</v>
      </c>
    </row>
    <row r="136" spans="6:49" x14ac:dyDescent="0.25">
      <c r="F136" s="1">
        <v>-48</v>
      </c>
      <c r="H136" s="1">
        <v>5.1520000000000001</v>
      </c>
      <c r="I136" s="16">
        <f t="shared" si="55"/>
        <v>515200</v>
      </c>
      <c r="J136" s="16">
        <f t="shared" si="50"/>
        <v>1.4807794716828979E-2</v>
      </c>
      <c r="K136" s="16">
        <f t="shared" si="56"/>
        <v>2.6507491800559224E-4</v>
      </c>
      <c r="L136" s="16">
        <f t="shared" si="57"/>
        <v>-2257.5252749038891</v>
      </c>
      <c r="M136" s="16">
        <f t="shared" si="58"/>
        <v>-0.11741836113745278</v>
      </c>
      <c r="Q136" s="1">
        <v>5.5220000000000002</v>
      </c>
      <c r="R136" s="16">
        <f t="shared" si="59"/>
        <v>552200</v>
      </c>
      <c r="S136" s="16">
        <f t="shared" si="51"/>
        <v>1.4807794716828979E-2</v>
      </c>
      <c r="T136" s="16">
        <f t="shared" si="60"/>
        <v>2.6507491800559224E-4</v>
      </c>
      <c r="U136" s="16">
        <f t="shared" si="61"/>
        <v>-2373.8645034034444</v>
      </c>
      <c r="V136" s="16">
        <f t="shared" si="62"/>
        <v>-0.11166387871993133</v>
      </c>
      <c r="Z136" s="1">
        <v>6.665</v>
      </c>
      <c r="AA136" s="16">
        <f t="shared" si="63"/>
        <v>666500</v>
      </c>
      <c r="AB136" s="16">
        <f t="shared" si="52"/>
        <v>1.4807794716828979E-2</v>
      </c>
      <c r="AC136" s="16">
        <f t="shared" si="64"/>
        <v>2.6507491800559224E-4</v>
      </c>
      <c r="AD136" s="16">
        <f t="shared" si="65"/>
        <v>-2506.0695044998224</v>
      </c>
      <c r="AE136" s="16">
        <f t="shared" si="66"/>
        <v>-0.1057731709075234</v>
      </c>
      <c r="AI136" s="1">
        <v>6.2910000000000004</v>
      </c>
      <c r="AJ136" s="16">
        <f t="shared" si="67"/>
        <v>629100</v>
      </c>
      <c r="AK136" s="16">
        <f t="shared" si="53"/>
        <v>1.4807794716828979E-2</v>
      </c>
      <c r="AL136" s="16">
        <f t="shared" si="68"/>
        <v>2.6507491800559224E-4</v>
      </c>
      <c r="AM136" s="16">
        <f t="shared" si="69"/>
        <v>-2446.8613723316234</v>
      </c>
      <c r="AN136" s="16">
        <f t="shared" si="70"/>
        <v>-0.108332626033898</v>
      </c>
      <c r="AR136" s="1">
        <v>2.964</v>
      </c>
      <c r="AS136" s="16">
        <f t="shared" si="71"/>
        <v>296400</v>
      </c>
      <c r="AT136" s="16">
        <f t="shared" si="54"/>
        <v>1.4807794716828979E-2</v>
      </c>
      <c r="AU136" s="16">
        <f t="shared" si="72"/>
        <v>2.6507491800559224E-4</v>
      </c>
      <c r="AV136" s="16">
        <f t="shared" si="73"/>
        <v>-1354.724300024297</v>
      </c>
      <c r="AW136" s="16">
        <f t="shared" si="74"/>
        <v>-0.19566705786619321</v>
      </c>
    </row>
    <row r="137" spans="6:49" x14ac:dyDescent="0.25">
      <c r="F137" s="1">
        <v>-47</v>
      </c>
      <c r="H137" s="1">
        <v>5.2590000000000003</v>
      </c>
      <c r="I137" s="16">
        <f t="shared" si="55"/>
        <v>525900</v>
      </c>
      <c r="J137" s="16">
        <f t="shared" si="50"/>
        <v>1.4252323412427164E-2</v>
      </c>
      <c r="K137" s="16">
        <f t="shared" si="56"/>
        <v>2.5825825953219899E-4</v>
      </c>
      <c r="L137" s="16">
        <f t="shared" si="57"/>
        <v>-2224.2971678415292</v>
      </c>
      <c r="M137" s="16">
        <f t="shared" si="58"/>
        <v>-0.1161078039688439</v>
      </c>
      <c r="Q137" s="1">
        <v>5.73</v>
      </c>
      <c r="R137" s="16">
        <f t="shared" si="59"/>
        <v>573000</v>
      </c>
      <c r="S137" s="16">
        <f t="shared" si="51"/>
        <v>1.4252323412427164E-2</v>
      </c>
      <c r="T137" s="16">
        <f t="shared" si="60"/>
        <v>2.5825825953219899E-4</v>
      </c>
      <c r="U137" s="16">
        <f t="shared" si="61"/>
        <v>-2338.8537272899835</v>
      </c>
      <c r="V137" s="16">
        <f t="shared" si="62"/>
        <v>-0.11042086835906637</v>
      </c>
      <c r="Z137" s="1">
        <v>6.7990000000000004</v>
      </c>
      <c r="AA137" s="16">
        <f t="shared" si="63"/>
        <v>679900</v>
      </c>
      <c r="AB137" s="16">
        <f t="shared" si="52"/>
        <v>1.4252323412427164E-2</v>
      </c>
      <c r="AC137" s="16">
        <f t="shared" si="64"/>
        <v>2.5825825953219899E-4</v>
      </c>
      <c r="AD137" s="16">
        <f t="shared" si="65"/>
        <v>-2468.5469093886536</v>
      </c>
      <c r="AE137" s="16">
        <f t="shared" si="66"/>
        <v>-0.10461954705011368</v>
      </c>
      <c r="AI137" s="1">
        <v>6.3639999999999999</v>
      </c>
      <c r="AJ137" s="16">
        <f t="shared" si="67"/>
        <v>636400</v>
      </c>
      <c r="AK137" s="16">
        <f t="shared" si="53"/>
        <v>1.4252323412427164E-2</v>
      </c>
      <c r="AL137" s="16">
        <f t="shared" si="68"/>
        <v>2.5825825953219899E-4</v>
      </c>
      <c r="AM137" s="16">
        <f t="shared" si="69"/>
        <v>-2410.3709395512492</v>
      </c>
      <c r="AN137" s="16">
        <f t="shared" si="70"/>
        <v>-0.10714461218167533</v>
      </c>
      <c r="AR137" s="1">
        <v>3.1110000000000002</v>
      </c>
      <c r="AS137" s="16">
        <f t="shared" si="71"/>
        <v>311100</v>
      </c>
      <c r="AT137" s="16">
        <f t="shared" si="54"/>
        <v>1.4252323412427164E-2</v>
      </c>
      <c r="AU137" s="16">
        <f t="shared" si="72"/>
        <v>2.5825825953219899E-4</v>
      </c>
      <c r="AV137" s="16">
        <f t="shared" si="73"/>
        <v>-1334.87024338691</v>
      </c>
      <c r="AW137" s="16">
        <f t="shared" si="74"/>
        <v>-0.19347068436923964</v>
      </c>
    </row>
    <row r="138" spans="6:49" x14ac:dyDescent="0.25">
      <c r="F138" s="1">
        <v>-46</v>
      </c>
      <c r="H138" s="1">
        <v>5.3949999999999996</v>
      </c>
      <c r="I138" s="16">
        <f t="shared" si="55"/>
        <v>539500</v>
      </c>
      <c r="J138" s="16">
        <f t="shared" si="50"/>
        <v>1.3704175257575467E-2</v>
      </c>
      <c r="K138" s="16">
        <f t="shared" si="56"/>
        <v>2.5153146962453928E-4</v>
      </c>
      <c r="L138" s="16">
        <f t="shared" si="57"/>
        <v>-2190.0712602585745</v>
      </c>
      <c r="M138" s="16">
        <f t="shared" si="58"/>
        <v>-0.11485081521723717</v>
      </c>
      <c r="Q138" s="1">
        <v>5.9809999999999999</v>
      </c>
      <c r="R138" s="16">
        <f t="shared" si="59"/>
        <v>598100</v>
      </c>
      <c r="S138" s="16">
        <f t="shared" si="51"/>
        <v>1.3704175257575467E-2</v>
      </c>
      <c r="T138" s="16">
        <f t="shared" si="60"/>
        <v>2.5153146962453928E-4</v>
      </c>
      <c r="U138" s="16">
        <f t="shared" si="61"/>
        <v>-2302.7323290365266</v>
      </c>
      <c r="V138" s="16">
        <f t="shared" si="62"/>
        <v>-0.10923174459003716</v>
      </c>
      <c r="Z138" s="1">
        <v>7.44</v>
      </c>
      <c r="AA138" s="16">
        <f t="shared" si="63"/>
        <v>744000</v>
      </c>
      <c r="AB138" s="16">
        <f t="shared" si="52"/>
        <v>1.3704175257575467E-2</v>
      </c>
      <c r="AC138" s="16">
        <f t="shared" si="64"/>
        <v>2.5153146962453928E-4</v>
      </c>
      <c r="AD138" s="16">
        <f t="shared" si="65"/>
        <v>-2429.9241468694772</v>
      </c>
      <c r="AE138" s="16">
        <f t="shared" si="66"/>
        <v>-0.10351412407197673</v>
      </c>
      <c r="AI138" s="1">
        <v>6.57</v>
      </c>
      <c r="AJ138" s="16">
        <f t="shared" si="67"/>
        <v>657000</v>
      </c>
      <c r="AK138" s="16">
        <f t="shared" si="53"/>
        <v>1.3704175257575467E-2</v>
      </c>
      <c r="AL138" s="16">
        <f t="shared" si="68"/>
        <v>2.5153146962453928E-4</v>
      </c>
      <c r="AM138" s="16">
        <f t="shared" si="69"/>
        <v>-2372.8406723701369</v>
      </c>
      <c r="AN138" s="16">
        <f t="shared" si="70"/>
        <v>-0.10600436538088098</v>
      </c>
      <c r="AR138" s="1">
        <v>3.198</v>
      </c>
      <c r="AS138" s="16">
        <f t="shared" si="71"/>
        <v>319800</v>
      </c>
      <c r="AT138" s="16">
        <f t="shared" si="54"/>
        <v>1.3704175257575467E-2</v>
      </c>
      <c r="AU138" s="16">
        <f t="shared" si="72"/>
        <v>2.5153146962453928E-4</v>
      </c>
      <c r="AV138" s="16">
        <f t="shared" si="73"/>
        <v>-1314.3601187532049</v>
      </c>
      <c r="AW138" s="16">
        <f t="shared" si="74"/>
        <v>-0.19137180597288719</v>
      </c>
    </row>
    <row r="139" spans="6:49" x14ac:dyDescent="0.25">
      <c r="F139" s="1">
        <v>-45</v>
      </c>
      <c r="H139" s="1">
        <v>5.6459999999999999</v>
      </c>
      <c r="I139" s="16">
        <f t="shared" si="55"/>
        <v>564600</v>
      </c>
      <c r="J139" s="16">
        <f t="shared" si="50"/>
        <v>1.3163601866444802E-2</v>
      </c>
      <c r="K139" s="16">
        <f t="shared" si="56"/>
        <v>2.4489763605304622E-4</v>
      </c>
      <c r="L139" s="16">
        <f t="shared" si="57"/>
        <v>-2154.8466553868457</v>
      </c>
      <c r="M139" s="16">
        <f t="shared" si="58"/>
        <v>-0.11364968149396289</v>
      </c>
      <c r="Q139" s="1">
        <v>6.2960000000000003</v>
      </c>
      <c r="R139" s="16">
        <f t="shared" si="59"/>
        <v>629600</v>
      </c>
      <c r="S139" s="16">
        <f t="shared" si="51"/>
        <v>1.3163601866444802E-2</v>
      </c>
      <c r="T139" s="16">
        <f t="shared" si="60"/>
        <v>2.4489763605304622E-4</v>
      </c>
      <c r="U139" s="16">
        <f t="shared" si="61"/>
        <v>-2265.4940359769603</v>
      </c>
      <c r="V139" s="16">
        <f t="shared" si="62"/>
        <v>-0.10809899834825114</v>
      </c>
      <c r="Z139" s="1">
        <v>7.6150000000000002</v>
      </c>
      <c r="AA139" s="16">
        <f t="shared" si="63"/>
        <v>761500</v>
      </c>
      <c r="AB139" s="16">
        <f t="shared" si="52"/>
        <v>1.3163601866444802E-2</v>
      </c>
      <c r="AC139" s="16">
        <f t="shared" si="64"/>
        <v>2.4489763605304622E-4</v>
      </c>
      <c r="AD139" s="16">
        <f t="shared" si="65"/>
        <v>-2389.8911067219456</v>
      </c>
      <c r="AE139" s="16">
        <f t="shared" si="66"/>
        <v>-0.10247229899480902</v>
      </c>
      <c r="AI139" s="1">
        <v>6.8579999999999997</v>
      </c>
      <c r="AJ139" s="16">
        <f t="shared" si="67"/>
        <v>685800</v>
      </c>
      <c r="AK139" s="16">
        <f t="shared" si="53"/>
        <v>1.3163601866444802E-2</v>
      </c>
      <c r="AL139" s="16">
        <f t="shared" si="68"/>
        <v>2.4489763605304622E-4</v>
      </c>
      <c r="AM139" s="16">
        <f t="shared" si="69"/>
        <v>-2334.2026060466678</v>
      </c>
      <c r="AN139" s="16">
        <f t="shared" si="70"/>
        <v>-0.10491704337003468</v>
      </c>
      <c r="AR139" s="1">
        <v>3.2269999999999999</v>
      </c>
      <c r="AS139" s="16">
        <f t="shared" si="71"/>
        <v>322700</v>
      </c>
      <c r="AT139" s="16">
        <f t="shared" si="54"/>
        <v>1.3163601866444802E-2</v>
      </c>
      <c r="AU139" s="16">
        <f t="shared" si="72"/>
        <v>2.4489763605304622E-4</v>
      </c>
      <c r="AV139" s="16">
        <f t="shared" si="73"/>
        <v>-1293.2462600613655</v>
      </c>
      <c r="AW139" s="16">
        <f t="shared" si="74"/>
        <v>-0.18936659135702866</v>
      </c>
    </row>
    <row r="140" spans="6:49" x14ac:dyDescent="0.25">
      <c r="F140" s="1">
        <v>-44</v>
      </c>
      <c r="H140" s="1">
        <v>5.9569999999999999</v>
      </c>
      <c r="I140" s="16">
        <f t="shared" si="55"/>
        <v>595700</v>
      </c>
      <c r="J140" s="16">
        <f t="shared" si="50"/>
        <v>1.263085232961136E-2</v>
      </c>
      <c r="K140" s="16">
        <f t="shared" si="56"/>
        <v>2.3835981561898644E-4</v>
      </c>
      <c r="L140" s="16">
        <f t="shared" si="57"/>
        <v>-2118.5690794895777</v>
      </c>
      <c r="M140" s="16">
        <f t="shared" si="58"/>
        <v>-0.11250981519866889</v>
      </c>
      <c r="Q140" s="1">
        <v>6.4889999999999999</v>
      </c>
      <c r="R140" s="16">
        <f t="shared" si="59"/>
        <v>648900</v>
      </c>
      <c r="S140" s="16">
        <f t="shared" si="51"/>
        <v>1.263085232961136E-2</v>
      </c>
      <c r="T140" s="16">
        <f t="shared" si="60"/>
        <v>2.3835981561898644E-4</v>
      </c>
      <c r="U140" s="16">
        <f t="shared" si="61"/>
        <v>-2227.1218207079396</v>
      </c>
      <c r="V140" s="16">
        <f t="shared" si="62"/>
        <v>-0.10702594415927304</v>
      </c>
      <c r="Z140" s="1">
        <v>7.694</v>
      </c>
      <c r="AA140" s="16">
        <f t="shared" si="63"/>
        <v>769400</v>
      </c>
      <c r="AB140" s="16">
        <f t="shared" si="52"/>
        <v>1.263085232961136E-2</v>
      </c>
      <c r="AC140" s="16">
        <f t="shared" si="64"/>
        <v>2.3835981561898644E-4</v>
      </c>
      <c r="AD140" s="16">
        <f t="shared" si="65"/>
        <v>-2348.7852131831128</v>
      </c>
      <c r="AE140" s="16">
        <f t="shared" si="66"/>
        <v>-0.10148216800801349</v>
      </c>
      <c r="AI140" s="1">
        <v>7.1280000000000001</v>
      </c>
      <c r="AJ140" s="16">
        <f t="shared" si="67"/>
        <v>712800</v>
      </c>
      <c r="AK140" s="16">
        <f t="shared" si="53"/>
        <v>1.263085232961136E-2</v>
      </c>
      <c r="AL140" s="16">
        <f t="shared" si="68"/>
        <v>2.3835981561898644E-4</v>
      </c>
      <c r="AM140" s="16">
        <f t="shared" si="69"/>
        <v>-2294.4277139000119</v>
      </c>
      <c r="AN140" s="16">
        <f t="shared" si="70"/>
        <v>-0.10388639144086534</v>
      </c>
      <c r="AR140" s="1">
        <v>3.2440000000000002</v>
      </c>
      <c r="AS140" s="16">
        <f t="shared" si="71"/>
        <v>324400</v>
      </c>
      <c r="AT140" s="16">
        <f t="shared" si="54"/>
        <v>1.263085232961136E-2</v>
      </c>
      <c r="AU140" s="16">
        <f t="shared" si="72"/>
        <v>2.3835981561898644E-4</v>
      </c>
      <c r="AV140" s="16">
        <f t="shared" si="73"/>
        <v>-1271.5779972248397</v>
      </c>
      <c r="AW140" s="16">
        <f t="shared" si="74"/>
        <v>-0.18745198182038045</v>
      </c>
    </row>
    <row r="141" spans="6:49" x14ac:dyDescent="0.25">
      <c r="F141" s="1">
        <v>-43</v>
      </c>
      <c r="H141" s="1">
        <v>6.1340000000000003</v>
      </c>
      <c r="I141" s="16">
        <f t="shared" si="55"/>
        <v>613400</v>
      </c>
      <c r="J141" s="16">
        <f t="shared" si="50"/>
        <v>1.2106173036421189E-2</v>
      </c>
      <c r="K141" s="16">
        <f t="shared" si="56"/>
        <v>2.319210319745453E-4</v>
      </c>
      <c r="L141" s="16">
        <f t="shared" si="57"/>
        <v>-2081.2246849873595</v>
      </c>
      <c r="M141" s="16">
        <f t="shared" si="58"/>
        <v>-0.11143488430032431</v>
      </c>
      <c r="Q141" s="1">
        <v>6.5140000000000002</v>
      </c>
      <c r="R141" s="16">
        <f t="shared" si="59"/>
        <v>651400</v>
      </c>
      <c r="S141" s="16">
        <f t="shared" si="51"/>
        <v>1.2106173036421189E-2</v>
      </c>
      <c r="T141" s="16">
        <f t="shared" si="60"/>
        <v>2.319210319745453E-4</v>
      </c>
      <c r="U141" s="16">
        <f t="shared" si="61"/>
        <v>-2187.7202483831102</v>
      </c>
      <c r="V141" s="16">
        <f t="shared" si="62"/>
        <v>-0.10601036953694258</v>
      </c>
      <c r="Z141" s="1">
        <v>7.9349999999999996</v>
      </c>
      <c r="AA141" s="16">
        <f t="shared" si="63"/>
        <v>793500</v>
      </c>
      <c r="AB141" s="16">
        <f t="shared" si="52"/>
        <v>1.2106173036421189E-2</v>
      </c>
      <c r="AC141" s="16">
        <f t="shared" si="64"/>
        <v>2.319210319745453E-4</v>
      </c>
      <c r="AD141" s="16">
        <f t="shared" si="65"/>
        <v>-2306.692255594754</v>
      </c>
      <c r="AE141" s="16">
        <f t="shared" si="66"/>
        <v>-0.10054268462211799</v>
      </c>
      <c r="AI141" s="1">
        <v>7.3769999999999998</v>
      </c>
      <c r="AJ141" s="16">
        <f t="shared" si="67"/>
        <v>737700</v>
      </c>
      <c r="AK141" s="16">
        <f t="shared" si="53"/>
        <v>1.2106173036421189E-2</v>
      </c>
      <c r="AL141" s="16">
        <f t="shared" si="68"/>
        <v>2.319210319745453E-4</v>
      </c>
      <c r="AM141" s="16">
        <f t="shared" si="69"/>
        <v>-2253.5547334948251</v>
      </c>
      <c r="AN141" s="16">
        <f t="shared" si="70"/>
        <v>-0.10291342319202557</v>
      </c>
      <c r="AR141" s="1">
        <v>3.391</v>
      </c>
      <c r="AS141" s="16">
        <f t="shared" si="71"/>
        <v>339100</v>
      </c>
      <c r="AT141" s="16">
        <f t="shared" si="54"/>
        <v>1.2106173036421189E-2</v>
      </c>
      <c r="AU141" s="16">
        <f t="shared" si="72"/>
        <v>2.319210319745453E-4</v>
      </c>
      <c r="AV141" s="16">
        <f t="shared" si="73"/>
        <v>-1249.3736829846541</v>
      </c>
      <c r="AW141" s="16">
        <f t="shared" si="74"/>
        <v>-0.18562983607955025</v>
      </c>
    </row>
    <row r="142" spans="6:49" x14ac:dyDescent="0.25">
      <c r="F142" s="1">
        <v>-42</v>
      </c>
      <c r="H142" s="1">
        <v>6.3239999999999998</v>
      </c>
      <c r="I142" s="16">
        <f t="shared" si="55"/>
        <v>632400</v>
      </c>
      <c r="J142" s="16">
        <f t="shared" si="50"/>
        <v>1.1589807499715457E-2</v>
      </c>
      <c r="K142" s="16">
        <f t="shared" si="56"/>
        <v>2.2558427347188251E-4</v>
      </c>
      <c r="L142" s="16">
        <f t="shared" si="57"/>
        <v>-2042.9241038788889</v>
      </c>
      <c r="M142" s="16">
        <f t="shared" si="58"/>
        <v>-0.11042224869909111</v>
      </c>
      <c r="Q142" s="1">
        <v>6.7990000000000004</v>
      </c>
      <c r="R142" s="16">
        <f t="shared" si="59"/>
        <v>679900</v>
      </c>
      <c r="S142" s="16">
        <f t="shared" si="51"/>
        <v>1.1589807499715457E-2</v>
      </c>
      <c r="T142" s="16">
        <f t="shared" si="60"/>
        <v>2.2558427347188251E-4</v>
      </c>
      <c r="U142" s="16">
        <f t="shared" si="61"/>
        <v>-2147.4186316454889</v>
      </c>
      <c r="V142" s="16">
        <f t="shared" si="62"/>
        <v>-0.10504904360405287</v>
      </c>
      <c r="Z142" s="1">
        <v>8.4350000000000005</v>
      </c>
      <c r="AA142" s="16">
        <f t="shared" si="63"/>
        <v>843500</v>
      </c>
      <c r="AB142" s="16">
        <f t="shared" si="52"/>
        <v>1.1589807499715457E-2</v>
      </c>
      <c r="AC142" s="16">
        <f t="shared" si="64"/>
        <v>2.2558427347188251E-4</v>
      </c>
      <c r="AD142" s="16">
        <f t="shared" si="65"/>
        <v>-2263.5341872853687</v>
      </c>
      <c r="AE142" s="16">
        <f t="shared" si="66"/>
        <v>-9.9660201617022284E-2</v>
      </c>
      <c r="AI142" s="1">
        <v>7.4669999999999996</v>
      </c>
      <c r="AJ142" s="16">
        <f t="shared" si="67"/>
        <v>746700</v>
      </c>
      <c r="AK142" s="16">
        <f t="shared" si="53"/>
        <v>1.1589807499715457E-2</v>
      </c>
      <c r="AL142" s="16">
        <f t="shared" si="68"/>
        <v>2.2558427347188251E-4</v>
      </c>
      <c r="AM142" s="16">
        <f t="shared" si="69"/>
        <v>-2211.6246860097112</v>
      </c>
      <c r="AN142" s="16">
        <f t="shared" si="70"/>
        <v>-0.10199934685974651</v>
      </c>
      <c r="AR142" s="1">
        <v>3.6739999999999999</v>
      </c>
      <c r="AS142" s="16">
        <f t="shared" si="71"/>
        <v>367400</v>
      </c>
      <c r="AT142" s="16">
        <f t="shared" si="54"/>
        <v>1.1589807499715457E-2</v>
      </c>
      <c r="AU142" s="16">
        <f t="shared" si="72"/>
        <v>2.2558427347188251E-4</v>
      </c>
      <c r="AV142" s="16">
        <f t="shared" si="73"/>
        <v>-1226.5630984152981</v>
      </c>
      <c r="AW142" s="16">
        <f t="shared" si="74"/>
        <v>-0.18391575106354835</v>
      </c>
    </row>
    <row r="143" spans="6:49" x14ac:dyDescent="0.25">
      <c r="F143" s="1">
        <v>-41</v>
      </c>
      <c r="H143" s="1">
        <v>6.5540000000000003</v>
      </c>
      <c r="I143" s="16">
        <f t="shared" si="55"/>
        <v>655400</v>
      </c>
      <c r="J143" s="16">
        <f t="shared" si="50"/>
        <v>1.1081996183070947E-2</v>
      </c>
      <c r="K143" s="16">
        <f t="shared" si="56"/>
        <v>2.1935249104305379E-4</v>
      </c>
      <c r="L143" s="16">
        <f t="shared" si="57"/>
        <v>-2003.6833061900986</v>
      </c>
      <c r="M143" s="16">
        <f t="shared" si="58"/>
        <v>-0.10947463122809629</v>
      </c>
      <c r="Q143" s="1">
        <v>7.1689999999999996</v>
      </c>
      <c r="R143" s="16">
        <f t="shared" si="59"/>
        <v>716900</v>
      </c>
      <c r="S143" s="16">
        <f t="shared" si="51"/>
        <v>1.1081996183070947E-2</v>
      </c>
      <c r="T143" s="16">
        <f t="shared" si="60"/>
        <v>2.1935249104305379E-4</v>
      </c>
      <c r="U143" s="16">
        <f t="shared" si="61"/>
        <v>-2106.0778913747508</v>
      </c>
      <c r="V143" s="16">
        <f t="shared" si="62"/>
        <v>-0.10415212653881029</v>
      </c>
      <c r="Z143" s="1">
        <v>8.843</v>
      </c>
      <c r="AA143" s="16">
        <f t="shared" si="63"/>
        <v>884300</v>
      </c>
      <c r="AB143" s="16">
        <f t="shared" si="52"/>
        <v>1.1081996183070947E-2</v>
      </c>
      <c r="AC143" s="16">
        <f t="shared" si="64"/>
        <v>2.1935249104305379E-4</v>
      </c>
      <c r="AD143" s="16">
        <f t="shared" si="65"/>
        <v>-2219.1813316242874</v>
      </c>
      <c r="AE143" s="16">
        <f t="shared" si="66"/>
        <v>-9.8843879009428634E-2</v>
      </c>
      <c r="AI143" s="1">
        <v>7.9560000000000004</v>
      </c>
      <c r="AJ143" s="16">
        <f t="shared" si="67"/>
        <v>795600</v>
      </c>
      <c r="AK143" s="16">
        <f t="shared" si="53"/>
        <v>1.1081996183070947E-2</v>
      </c>
      <c r="AL143" s="16">
        <f t="shared" si="68"/>
        <v>2.1935249104305379E-4</v>
      </c>
      <c r="AM143" s="16">
        <f t="shared" si="69"/>
        <v>-2168.7633046618616</v>
      </c>
      <c r="AN143" s="16">
        <f t="shared" si="70"/>
        <v>-0.10114173850670795</v>
      </c>
      <c r="AR143" s="1">
        <v>3.8149999999999999</v>
      </c>
      <c r="AS143" s="16">
        <f t="shared" si="71"/>
        <v>381500</v>
      </c>
      <c r="AT143" s="16">
        <f t="shared" si="54"/>
        <v>1.1081996183070947E-2</v>
      </c>
      <c r="AU143" s="16">
        <f t="shared" si="72"/>
        <v>2.1935249104305379E-4</v>
      </c>
      <c r="AV143" s="16">
        <f t="shared" si="73"/>
        <v>-1203.0783520151974</v>
      </c>
      <c r="AW143" s="16">
        <f t="shared" si="74"/>
        <v>-0.18232602280277993</v>
      </c>
    </row>
    <row r="144" spans="6:49" x14ac:dyDescent="0.25">
      <c r="F144" s="1">
        <v>-40</v>
      </c>
      <c r="H144" s="1">
        <v>6.76</v>
      </c>
      <c r="I144" s="16">
        <f t="shared" si="55"/>
        <v>676000</v>
      </c>
      <c r="J144" s="16">
        <f t="shared" si="50"/>
        <v>1.0582976330702506E-2</v>
      </c>
      <c r="K144" s="16">
        <f t="shared" si="56"/>
        <v>2.1322859611260002E-4</v>
      </c>
      <c r="L144" s="16">
        <f t="shared" si="57"/>
        <v>-1963.5034836811992</v>
      </c>
      <c r="M144" s="16">
        <f t="shared" si="58"/>
        <v>-0.1085959856372837</v>
      </c>
      <c r="Q144" s="1">
        <v>7.5270000000000001</v>
      </c>
      <c r="R144" s="16">
        <f t="shared" si="59"/>
        <v>752700</v>
      </c>
      <c r="S144" s="16">
        <f t="shared" si="51"/>
        <v>1.0582976330702506E-2</v>
      </c>
      <c r="T144" s="16">
        <f t="shared" si="60"/>
        <v>2.1322859611260002E-4</v>
      </c>
      <c r="U144" s="16">
        <f t="shared" si="61"/>
        <v>-2063.6763424281326</v>
      </c>
      <c r="V144" s="16">
        <f t="shared" si="62"/>
        <v>-0.1033246307711771</v>
      </c>
      <c r="Z144" s="1">
        <v>9.1739999999999995</v>
      </c>
      <c r="AA144" s="16">
        <f t="shared" si="63"/>
        <v>917400</v>
      </c>
      <c r="AB144" s="16">
        <f t="shared" si="52"/>
        <v>1.0582976330702506E-2</v>
      </c>
      <c r="AC144" s="16">
        <f t="shared" si="64"/>
        <v>2.1322859611260002E-4</v>
      </c>
      <c r="AD144" s="16">
        <f t="shared" si="65"/>
        <v>-2173.7275835719361</v>
      </c>
      <c r="AE144" s="16">
        <f t="shared" si="66"/>
        <v>-9.8093522722942236E-2</v>
      </c>
      <c r="AI144" s="1">
        <v>8.2690000000000001</v>
      </c>
      <c r="AJ144" s="16">
        <f t="shared" si="67"/>
        <v>826900</v>
      </c>
      <c r="AK144" s="16">
        <f t="shared" si="53"/>
        <v>1.0582976330702506E-2</v>
      </c>
      <c r="AL144" s="16">
        <f t="shared" si="68"/>
        <v>2.1322859611260002E-4</v>
      </c>
      <c r="AM144" s="16">
        <f t="shared" si="69"/>
        <v>-2124.7547872760811</v>
      </c>
      <c r="AN144" s="16">
        <f t="shared" si="70"/>
        <v>-0.10035444908254915</v>
      </c>
      <c r="AR144" s="1">
        <v>4.07</v>
      </c>
      <c r="AS144" s="16">
        <f t="shared" si="71"/>
        <v>407000</v>
      </c>
      <c r="AT144" s="16">
        <f t="shared" si="54"/>
        <v>1.0582976330702506E-2</v>
      </c>
      <c r="AU144" s="16">
        <f t="shared" si="72"/>
        <v>2.1322859611260002E-4</v>
      </c>
      <c r="AV144" s="16">
        <f t="shared" si="73"/>
        <v>-1179.0253473509251</v>
      </c>
      <c r="AW144" s="16">
        <f t="shared" si="74"/>
        <v>-0.18085157930801862</v>
      </c>
    </row>
    <row r="145" spans="6:49" x14ac:dyDescent="0.25">
      <c r="F145" s="1">
        <v>-39</v>
      </c>
      <c r="H145" s="1">
        <v>7.0529999999999999</v>
      </c>
      <c r="I145" s="16">
        <f t="shared" si="55"/>
        <v>705300</v>
      </c>
      <c r="J145" s="16">
        <f t="shared" si="50"/>
        <v>1.0092981800165921E-2</v>
      </c>
      <c r="K145" s="16">
        <f t="shared" si="56"/>
        <v>2.072154585445027E-4</v>
      </c>
      <c r="L145" s="16">
        <f t="shared" si="57"/>
        <v>-1922.4262803503289</v>
      </c>
      <c r="M145" s="16">
        <f t="shared" si="58"/>
        <v>-0.10778850698334257</v>
      </c>
      <c r="Q145" s="1">
        <v>7.7629999999999999</v>
      </c>
      <c r="R145" s="16">
        <f t="shared" si="59"/>
        <v>776300</v>
      </c>
      <c r="S145" s="16">
        <f t="shared" si="51"/>
        <v>1.0092981800165921E-2</v>
      </c>
      <c r="T145" s="16">
        <f t="shared" si="60"/>
        <v>2.072154585445027E-4</v>
      </c>
      <c r="U145" s="16">
        <f t="shared" si="61"/>
        <v>-2020.2544533078026</v>
      </c>
      <c r="V145" s="16">
        <f t="shared" si="62"/>
        <v>-0.10256898986423454</v>
      </c>
      <c r="Z145" s="1">
        <v>9.5009999999999994</v>
      </c>
      <c r="AA145" s="16">
        <f t="shared" si="63"/>
        <v>950100</v>
      </c>
      <c r="AB145" s="16">
        <f t="shared" si="52"/>
        <v>1.0092981800165921E-2</v>
      </c>
      <c r="AC145" s="16">
        <f t="shared" si="64"/>
        <v>2.072154585445027E-4</v>
      </c>
      <c r="AD145" s="16">
        <f t="shared" si="65"/>
        <v>-2127.2552526991417</v>
      </c>
      <c r="AE145" s="16">
        <f t="shared" si="66"/>
        <v>-9.7409776415679272E-2</v>
      </c>
      <c r="AI145" s="1">
        <v>8.7929999999999993</v>
      </c>
      <c r="AJ145" s="16">
        <f t="shared" si="67"/>
        <v>879299.99999999988</v>
      </c>
      <c r="AK145" s="16">
        <f t="shared" si="53"/>
        <v>1.0092981800165921E-2</v>
      </c>
      <c r="AL145" s="16">
        <f t="shared" si="68"/>
        <v>2.072154585445027E-4</v>
      </c>
      <c r="AM145" s="16">
        <f t="shared" si="69"/>
        <v>-2079.7414253431716</v>
      </c>
      <c r="AN145" s="16">
        <f t="shared" si="70"/>
        <v>-9.963520273214288E-2</v>
      </c>
      <c r="AR145" s="1">
        <v>4.16</v>
      </c>
      <c r="AS145" s="16">
        <f t="shared" si="71"/>
        <v>416000</v>
      </c>
      <c r="AT145" s="16">
        <f t="shared" si="54"/>
        <v>1.0092981800165921E-2</v>
      </c>
      <c r="AU145" s="16">
        <f t="shared" si="72"/>
        <v>2.072154585445027E-4</v>
      </c>
      <c r="AV145" s="16">
        <f t="shared" si="73"/>
        <v>-1154.3533263434931</v>
      </c>
      <c r="AW145" s="16">
        <f t="shared" si="74"/>
        <v>-0.17950782816286787</v>
      </c>
    </row>
    <row r="146" spans="6:49" x14ac:dyDescent="0.25">
      <c r="F146" s="1">
        <v>-38</v>
      </c>
      <c r="H146" s="1">
        <v>7.3470000000000004</v>
      </c>
      <c r="I146" s="16">
        <f t="shared" si="55"/>
        <v>734700</v>
      </c>
      <c r="J146" s="16">
        <f t="shared" si="50"/>
        <v>9.6122428979923125E-3</v>
      </c>
      <c r="K146" s="16">
        <f t="shared" si="56"/>
        <v>2.0131590462511433E-4</v>
      </c>
      <c r="L146" s="16">
        <f t="shared" si="57"/>
        <v>-1880.4289471462475</v>
      </c>
      <c r="M146" s="16">
        <f t="shared" si="58"/>
        <v>-0.10705850116306323</v>
      </c>
      <c r="Q146" s="1">
        <v>8.0079999999999991</v>
      </c>
      <c r="R146" s="16">
        <f t="shared" si="59"/>
        <v>800799.99999999988</v>
      </c>
      <c r="S146" s="16">
        <f t="shared" si="51"/>
        <v>9.6122428979923125E-3</v>
      </c>
      <c r="T146" s="16">
        <f t="shared" si="60"/>
        <v>2.0131590462511433E-4</v>
      </c>
      <c r="U146" s="16">
        <f t="shared" si="61"/>
        <v>-1975.916924623451</v>
      </c>
      <c r="V146" s="16">
        <f t="shared" si="62"/>
        <v>-0.10188480199565017</v>
      </c>
      <c r="Z146" s="1">
        <v>10.289</v>
      </c>
      <c r="AA146" s="16">
        <f t="shared" si="63"/>
        <v>1028900</v>
      </c>
      <c r="AB146" s="16">
        <f t="shared" si="52"/>
        <v>9.6122428979923125E-3</v>
      </c>
      <c r="AC146" s="16">
        <f t="shared" si="64"/>
        <v>2.0131590462511433E-4</v>
      </c>
      <c r="AD146" s="16">
        <f t="shared" si="65"/>
        <v>-2079.8020933149683</v>
      </c>
      <c r="AE146" s="16">
        <f t="shared" si="66"/>
        <v>-9.6795702471978773E-2</v>
      </c>
      <c r="AI146" s="1">
        <v>9.3230000000000004</v>
      </c>
      <c r="AJ146" s="16">
        <f t="shared" si="67"/>
        <v>932300</v>
      </c>
      <c r="AK146" s="16">
        <f t="shared" si="53"/>
        <v>9.6122428979923125E-3</v>
      </c>
      <c r="AL146" s="16">
        <f t="shared" si="68"/>
        <v>2.0131590462511433E-4</v>
      </c>
      <c r="AM146" s="16">
        <f t="shared" si="69"/>
        <v>-2033.6348912048668</v>
      </c>
      <c r="AN146" s="16">
        <f t="shared" si="70"/>
        <v>-9.8993140556238576E-2</v>
      </c>
      <c r="AR146" s="1">
        <v>4.1440000000000001</v>
      </c>
      <c r="AS146" s="16">
        <f t="shared" si="71"/>
        <v>414400</v>
      </c>
      <c r="AT146" s="16">
        <f t="shared" si="54"/>
        <v>9.6122428979923125E-3</v>
      </c>
      <c r="AU146" s="16">
        <f t="shared" si="72"/>
        <v>2.0131590462511433E-4</v>
      </c>
      <c r="AV146" s="16">
        <f t="shared" si="73"/>
        <v>-1129.1787460455064</v>
      </c>
      <c r="AW146" s="16">
        <f t="shared" si="74"/>
        <v>-0.17828524078242011</v>
      </c>
    </row>
    <row r="147" spans="6:49" x14ac:dyDescent="0.25">
      <c r="F147" s="1">
        <v>-37</v>
      </c>
      <c r="H147" s="1">
        <v>7.5880000000000001</v>
      </c>
      <c r="I147" s="16">
        <f t="shared" si="55"/>
        <v>758800</v>
      </c>
      <c r="J147" s="16">
        <f t="shared" si="50"/>
        <v>9.1409862183772402E-3</v>
      </c>
      <c r="K147" s="16">
        <f t="shared" si="56"/>
        <v>1.955327150835759E-4</v>
      </c>
      <c r="L147" s="16">
        <f t="shared" si="57"/>
        <v>-1837.542439083712</v>
      </c>
      <c r="M147" s="16">
        <f t="shared" si="58"/>
        <v>-0.10640990429645697</v>
      </c>
      <c r="Q147" s="1">
        <v>8.2859999999999996</v>
      </c>
      <c r="R147" s="16">
        <f t="shared" si="59"/>
        <v>828600</v>
      </c>
      <c r="S147" s="16">
        <f t="shared" si="51"/>
        <v>9.1409862183772402E-3</v>
      </c>
      <c r="T147" s="16">
        <f t="shared" si="60"/>
        <v>1.955327150835759E-4</v>
      </c>
      <c r="U147" s="16">
        <f t="shared" si="61"/>
        <v>-1930.6895637309881</v>
      </c>
      <c r="V147" s="16">
        <f t="shared" si="62"/>
        <v>-0.10127610298245772</v>
      </c>
      <c r="Z147" s="1">
        <v>9.8000000000000007</v>
      </c>
      <c r="AA147" s="16">
        <f t="shared" si="63"/>
        <v>980000.00000000012</v>
      </c>
      <c r="AB147" s="16">
        <f t="shared" si="52"/>
        <v>9.1409862183772402E-3</v>
      </c>
      <c r="AC147" s="16">
        <f t="shared" si="64"/>
        <v>1.955327150835759E-4</v>
      </c>
      <c r="AD147" s="16">
        <f t="shared" si="65"/>
        <v>-2031.143366971105</v>
      </c>
      <c r="AE147" s="16">
        <f t="shared" si="66"/>
        <v>-9.6267313407403382E-2</v>
      </c>
      <c r="AI147" s="1">
        <v>9.2720000000000002</v>
      </c>
      <c r="AJ147" s="16">
        <f t="shared" si="67"/>
        <v>927200</v>
      </c>
      <c r="AK147" s="16">
        <f t="shared" si="53"/>
        <v>9.1409862183772402E-3</v>
      </c>
      <c r="AL147" s="16">
        <f t="shared" si="68"/>
        <v>1.955327150835759E-4</v>
      </c>
      <c r="AM147" s="16">
        <f t="shared" si="69"/>
        <v>-1986.4740723551515</v>
      </c>
      <c r="AN147" s="16">
        <f t="shared" si="70"/>
        <v>-9.8432049934461779E-2</v>
      </c>
      <c r="AR147" s="1">
        <v>4.3419999999999996</v>
      </c>
      <c r="AS147" s="16">
        <f t="shared" si="71"/>
        <v>434199.99999999994</v>
      </c>
      <c r="AT147" s="16">
        <f t="shared" si="54"/>
        <v>9.1409862183772402E-3</v>
      </c>
      <c r="AU147" s="16">
        <f t="shared" si="72"/>
        <v>1.955327150835759E-4</v>
      </c>
      <c r="AV147" s="16">
        <f t="shared" si="73"/>
        <v>-1103.5775118857578</v>
      </c>
      <c r="AW147" s="16">
        <f t="shared" si="74"/>
        <v>-0.17718077160656881</v>
      </c>
    </row>
    <row r="148" spans="6:49" x14ac:dyDescent="0.25">
      <c r="F148" s="1">
        <v>-36</v>
      </c>
      <c r="H148" s="1">
        <v>7.8979999999999997</v>
      </c>
      <c r="I148" s="16">
        <f t="shared" si="55"/>
        <v>789800</v>
      </c>
      <c r="J148" s="16">
        <f t="shared" si="50"/>
        <v>8.6794344850401935E-3</v>
      </c>
      <c r="K148" s="16">
        <f t="shared" si="56"/>
        <v>1.8986862315114114E-4</v>
      </c>
      <c r="L148" s="16">
        <f t="shared" si="57"/>
        <v>-1793.8286471724762</v>
      </c>
      <c r="M148" s="16">
        <f t="shared" si="58"/>
        <v>-0.1058454626925608</v>
      </c>
      <c r="Q148" s="1">
        <v>8.6489999999999991</v>
      </c>
      <c r="R148" s="16">
        <f t="shared" si="59"/>
        <v>864899.99999999988</v>
      </c>
      <c r="S148" s="16">
        <f t="shared" si="51"/>
        <v>8.6794344850401935E-3</v>
      </c>
      <c r="T148" s="16">
        <f t="shared" si="60"/>
        <v>1.8986862315114114E-4</v>
      </c>
      <c r="U148" s="16">
        <f t="shared" si="61"/>
        <v>-1884.586198377034</v>
      </c>
      <c r="V148" s="16">
        <f t="shared" si="62"/>
        <v>-0.10074817661015029</v>
      </c>
      <c r="Z148" s="1">
        <v>10.348000000000001</v>
      </c>
      <c r="AA148" s="16">
        <f t="shared" si="63"/>
        <v>1034800.0000000001</v>
      </c>
      <c r="AB148" s="16">
        <f t="shared" si="52"/>
        <v>8.6794344850401935E-3</v>
      </c>
      <c r="AC148" s="16">
        <f t="shared" si="64"/>
        <v>1.8986862315114114E-4</v>
      </c>
      <c r="AD148" s="16">
        <f t="shared" si="65"/>
        <v>-1982.0410775781959</v>
      </c>
      <c r="AE148" s="16">
        <f t="shared" si="66"/>
        <v>-9.5794494523361071E-2</v>
      </c>
      <c r="AI148" s="1">
        <v>9.58</v>
      </c>
      <c r="AJ148" s="16">
        <f t="shared" si="67"/>
        <v>958000</v>
      </c>
      <c r="AK148" s="16">
        <f t="shared" si="53"/>
        <v>8.6794344850401935E-3</v>
      </c>
      <c r="AL148" s="16">
        <f t="shared" si="68"/>
        <v>1.8986862315114114E-4</v>
      </c>
      <c r="AM148" s="16">
        <f t="shared" si="69"/>
        <v>-1938.6248341205687</v>
      </c>
      <c r="AN148" s="16">
        <f t="shared" si="70"/>
        <v>-9.7939848808999974E-2</v>
      </c>
      <c r="AR148" s="1">
        <v>4.6989999999999998</v>
      </c>
      <c r="AS148" s="16">
        <f t="shared" si="71"/>
        <v>469900</v>
      </c>
      <c r="AT148" s="16">
        <f t="shared" si="54"/>
        <v>8.6794344850401935E-3</v>
      </c>
      <c r="AU148" s="16">
        <f t="shared" si="72"/>
        <v>1.8986862315114114E-4</v>
      </c>
      <c r="AV148" s="16">
        <f t="shared" si="73"/>
        <v>-1077.443448959111</v>
      </c>
      <c r="AW148" s="16">
        <f t="shared" si="74"/>
        <v>-0.17622142798730467</v>
      </c>
    </row>
    <row r="149" spans="6:49" x14ac:dyDescent="0.25">
      <c r="F149" s="1">
        <v>-35</v>
      </c>
      <c r="H149" s="1">
        <v>8.2639999999999993</v>
      </c>
      <c r="I149" s="16">
        <f t="shared" si="55"/>
        <v>826399.99999999988</v>
      </c>
      <c r="J149" s="16">
        <f t="shared" si="50"/>
        <v>8.227806396362905E-3</v>
      </c>
      <c r="K149" s="16">
        <f t="shared" si="56"/>
        <v>1.8432631266073737E-4</v>
      </c>
      <c r="L149" s="16">
        <f t="shared" si="57"/>
        <v>-1749.2816520465976</v>
      </c>
      <c r="M149" s="16">
        <f t="shared" si="58"/>
        <v>-0.10537257533404189</v>
      </c>
      <c r="Q149" s="1">
        <v>8.9789999999999992</v>
      </c>
      <c r="R149" s="16">
        <f t="shared" si="59"/>
        <v>897899.99999999988</v>
      </c>
      <c r="S149" s="16">
        <f t="shared" si="51"/>
        <v>8.227806396362905E-3</v>
      </c>
      <c r="T149" s="16">
        <f t="shared" si="60"/>
        <v>1.8432631266073737E-4</v>
      </c>
      <c r="U149" s="16">
        <f t="shared" si="61"/>
        <v>-1837.5949899210277</v>
      </c>
      <c r="V149" s="16">
        <f t="shared" si="62"/>
        <v>-0.10030845407815296</v>
      </c>
      <c r="Z149" s="1">
        <v>10.648</v>
      </c>
      <c r="AA149" s="16">
        <f t="shared" si="63"/>
        <v>1064800</v>
      </c>
      <c r="AB149" s="16">
        <f t="shared" si="52"/>
        <v>8.227806396362905E-3</v>
      </c>
      <c r="AC149" s="16">
        <f t="shared" si="64"/>
        <v>1.8432631266073737E-4</v>
      </c>
      <c r="AD149" s="16">
        <f t="shared" si="65"/>
        <v>-1931.9416973074894</v>
      </c>
      <c r="AE149" s="16">
        <f t="shared" si="66"/>
        <v>-9.5409873350541297E-2</v>
      </c>
      <c r="AI149" s="1">
        <v>9.9190000000000005</v>
      </c>
      <c r="AJ149" s="16">
        <f t="shared" si="67"/>
        <v>991900</v>
      </c>
      <c r="AK149" s="16">
        <f t="shared" si="53"/>
        <v>8.227806396362905E-3</v>
      </c>
      <c r="AL149" s="16">
        <f t="shared" si="68"/>
        <v>1.8432631266073737E-4</v>
      </c>
      <c r="AM149" s="16">
        <f t="shared" si="69"/>
        <v>-1889.9161579478225</v>
      </c>
      <c r="AN149" s="16">
        <f t="shared" si="70"/>
        <v>-9.7531476137486042E-2</v>
      </c>
      <c r="AR149" s="1">
        <v>4.87</v>
      </c>
      <c r="AS149" s="16">
        <f t="shared" si="71"/>
        <v>487000</v>
      </c>
      <c r="AT149" s="16">
        <f t="shared" si="54"/>
        <v>8.227806396362905E-3</v>
      </c>
      <c r="AU149" s="16">
        <f t="shared" si="72"/>
        <v>1.8432631266073737E-4</v>
      </c>
      <c r="AV149" s="16">
        <f t="shared" si="73"/>
        <v>-1050.71108380441</v>
      </c>
      <c r="AW149" s="16">
        <f t="shared" si="74"/>
        <v>-0.17543006398422054</v>
      </c>
    </row>
    <row r="150" spans="6:49" x14ac:dyDescent="0.25">
      <c r="F150" s="1">
        <v>-34</v>
      </c>
      <c r="H150" s="1">
        <v>8.6259999999999994</v>
      </c>
      <c r="I150" s="16">
        <f t="shared" si="55"/>
        <v>862600</v>
      </c>
      <c r="J150" s="16">
        <f t="shared" si="50"/>
        <v>7.7863164739078545E-3</v>
      </c>
      <c r="K150" s="16">
        <f t="shared" si="56"/>
        <v>1.7890841618800802E-4</v>
      </c>
      <c r="L150" s="16">
        <f t="shared" si="57"/>
        <v>-1703.9067251436288</v>
      </c>
      <c r="M150" s="16">
        <f t="shared" si="58"/>
        <v>-0.1049989495011396</v>
      </c>
      <c r="Q150" s="1">
        <v>9.3309999999999995</v>
      </c>
      <c r="R150" s="16">
        <f t="shared" si="59"/>
        <v>933100</v>
      </c>
      <c r="S150" s="16">
        <f t="shared" si="51"/>
        <v>7.7863164739078545E-3</v>
      </c>
      <c r="T150" s="16">
        <f t="shared" si="60"/>
        <v>1.7890841618800802E-4</v>
      </c>
      <c r="U150" s="16">
        <f t="shared" si="61"/>
        <v>-1789.7717309875738</v>
      </c>
      <c r="V150" s="16">
        <f t="shared" si="62"/>
        <v>-9.9961583418958458E-2</v>
      </c>
      <c r="Z150" s="1">
        <v>11.217000000000001</v>
      </c>
      <c r="AA150" s="16">
        <f t="shared" si="63"/>
        <v>1121700</v>
      </c>
      <c r="AB150" s="16">
        <f t="shared" si="52"/>
        <v>7.7863164739078545E-3</v>
      </c>
      <c r="AC150" s="16">
        <f t="shared" si="64"/>
        <v>1.7890841618800802E-4</v>
      </c>
      <c r="AD150" s="16">
        <f t="shared" si="65"/>
        <v>-1881.023934218282</v>
      </c>
      <c r="AE150" s="16">
        <f t="shared" si="66"/>
        <v>-9.5112248671284982E-2</v>
      </c>
      <c r="AI150" s="1">
        <v>10.507</v>
      </c>
      <c r="AJ150" s="16">
        <f t="shared" si="67"/>
        <v>1050700</v>
      </c>
      <c r="AK150" s="16">
        <f t="shared" si="53"/>
        <v>7.7863164739078545E-3</v>
      </c>
      <c r="AL150" s="16">
        <f t="shared" si="68"/>
        <v>1.7890841618800802E-4</v>
      </c>
      <c r="AM150" s="16">
        <f t="shared" si="69"/>
        <v>-1840.369165017584</v>
      </c>
      <c r="AN150" s="16">
        <f t="shared" si="70"/>
        <v>-9.721333066689293E-2</v>
      </c>
      <c r="AR150" s="1">
        <v>5.0380000000000003</v>
      </c>
      <c r="AS150" s="16">
        <f t="shared" si="71"/>
        <v>503800</v>
      </c>
      <c r="AT150" s="16">
        <f t="shared" si="54"/>
        <v>7.7863164739078545E-3</v>
      </c>
      <c r="AU150" s="16">
        <f t="shared" si="72"/>
        <v>1.7890841618800802E-4</v>
      </c>
      <c r="AV150" s="16">
        <f t="shared" si="73"/>
        <v>-1023.5061290107782</v>
      </c>
      <c r="AW150" s="16">
        <f t="shared" si="74"/>
        <v>-0.17479955529032695</v>
      </c>
    </row>
    <row r="151" spans="6:49" x14ac:dyDescent="0.25">
      <c r="F151" s="1">
        <v>-33</v>
      </c>
      <c r="H151" s="1">
        <v>8.8309999999999995</v>
      </c>
      <c r="I151" s="16">
        <f t="shared" si="55"/>
        <v>883100</v>
      </c>
      <c r="J151" s="16">
        <f t="shared" si="50"/>
        <v>7.3551749144109557E-3</v>
      </c>
      <c r="K151" s="16">
        <f t="shared" si="56"/>
        <v>1.7361751323498962E-4</v>
      </c>
      <c r="L151" s="16">
        <f t="shared" si="57"/>
        <v>-1657.7438856019328</v>
      </c>
      <c r="M151" s="16">
        <f t="shared" si="58"/>
        <v>-0.10473120410391287</v>
      </c>
      <c r="Q151" s="1">
        <v>9.7449999999999992</v>
      </c>
      <c r="R151" s="16">
        <f t="shared" si="59"/>
        <v>974499.99999999988</v>
      </c>
      <c r="S151" s="16">
        <f t="shared" si="51"/>
        <v>7.3551749144109557E-3</v>
      </c>
      <c r="T151" s="16">
        <f t="shared" si="60"/>
        <v>1.7361751323498962E-4</v>
      </c>
      <c r="U151" s="16">
        <f t="shared" si="61"/>
        <v>-1741.1430892519559</v>
      </c>
      <c r="V151" s="16">
        <f t="shared" si="62"/>
        <v>-9.9714672680681626E-2</v>
      </c>
      <c r="Z151" s="1">
        <v>12.02</v>
      </c>
      <c r="AA151" s="16">
        <f t="shared" si="63"/>
        <v>1202000</v>
      </c>
      <c r="AB151" s="16">
        <f t="shared" si="52"/>
        <v>7.3551749144109557E-3</v>
      </c>
      <c r="AC151" s="16">
        <f t="shared" si="64"/>
        <v>1.7361751323498962E-4</v>
      </c>
      <c r="AD151" s="16">
        <f t="shared" si="65"/>
        <v>-1829.1880553401925</v>
      </c>
      <c r="AE151" s="16">
        <f t="shared" si="66"/>
        <v>-9.4915070502524262E-2</v>
      </c>
      <c r="AI151" s="1">
        <v>10.733000000000001</v>
      </c>
      <c r="AJ151" s="16">
        <f t="shared" si="67"/>
        <v>1073300</v>
      </c>
      <c r="AK151" s="16">
        <f t="shared" si="53"/>
        <v>7.3551749144109557E-3</v>
      </c>
      <c r="AL151" s="16">
        <f t="shared" si="68"/>
        <v>1.7361751323498962E-4</v>
      </c>
      <c r="AM151" s="16">
        <f t="shared" si="69"/>
        <v>-1789.8949491676829</v>
      </c>
      <c r="AN151" s="16">
        <f t="shared" si="70"/>
        <v>-9.6998716777050686E-2</v>
      </c>
      <c r="AR151" s="1">
        <v>5.1310000000000002</v>
      </c>
      <c r="AS151" s="16">
        <f t="shared" si="71"/>
        <v>513100</v>
      </c>
      <c r="AT151" s="16">
        <f t="shared" si="54"/>
        <v>7.3551749144109557E-3</v>
      </c>
      <c r="AU151" s="16">
        <f t="shared" si="72"/>
        <v>1.7361751323498962E-4</v>
      </c>
      <c r="AV151" s="16">
        <f t="shared" si="73"/>
        <v>-995.85099856822444</v>
      </c>
      <c r="AW151" s="16">
        <f t="shared" si="74"/>
        <v>-0.17434085368655208</v>
      </c>
    </row>
    <row r="152" spans="6:49" x14ac:dyDescent="0.25">
      <c r="F152" s="1">
        <v>-32</v>
      </c>
      <c r="H152" s="1">
        <v>9.1280000000000001</v>
      </c>
      <c r="I152" s="16">
        <f t="shared" si="55"/>
        <v>912800</v>
      </c>
      <c r="J152" s="16">
        <f t="shared" si="50"/>
        <v>6.9345874453365887E-3</v>
      </c>
      <c r="K152" s="16">
        <f t="shared" si="56"/>
        <v>1.6845612845750542E-4</v>
      </c>
      <c r="L152" s="16">
        <f t="shared" si="57"/>
        <v>-1610.9108136950413</v>
      </c>
      <c r="M152" s="16">
        <f t="shared" si="58"/>
        <v>-0.10457197693713885</v>
      </c>
      <c r="Q152" s="1">
        <v>9.9969999999999999</v>
      </c>
      <c r="R152" s="16">
        <f t="shared" si="59"/>
        <v>999700</v>
      </c>
      <c r="S152" s="16">
        <f t="shared" si="51"/>
        <v>6.9345874453365887E-3</v>
      </c>
      <c r="T152" s="16">
        <f t="shared" si="60"/>
        <v>1.6845612845750542E-4</v>
      </c>
      <c r="U152" s="16">
        <f t="shared" si="61"/>
        <v>-1691.7176567799127</v>
      </c>
      <c r="V152" s="16">
        <f t="shared" si="62"/>
        <v>-9.9576975970181683E-2</v>
      </c>
      <c r="Z152" s="1">
        <v>12.378</v>
      </c>
      <c r="AA152" s="16">
        <f t="shared" si="63"/>
        <v>1237800</v>
      </c>
      <c r="AB152" s="16">
        <f t="shared" si="52"/>
        <v>6.9345874453365887E-3</v>
      </c>
      <c r="AC152" s="16">
        <f t="shared" si="64"/>
        <v>1.6845612845750542E-4</v>
      </c>
      <c r="AD152" s="16">
        <f t="shared" si="65"/>
        <v>-1776.3669603342485</v>
      </c>
      <c r="AE152" s="16">
        <f t="shared" si="66"/>
        <v>-9.4831829356817152E-2</v>
      </c>
      <c r="AI152" s="1">
        <v>11.257</v>
      </c>
      <c r="AJ152" s="16">
        <f t="shared" si="67"/>
        <v>1125700</v>
      </c>
      <c r="AK152" s="16">
        <f t="shared" si="53"/>
        <v>6.9345874453365887E-3</v>
      </c>
      <c r="AL152" s="16">
        <f t="shared" si="68"/>
        <v>1.6845612845750542E-4</v>
      </c>
      <c r="AM152" s="16">
        <f t="shared" si="69"/>
        <v>-1738.7259359290556</v>
      </c>
      <c r="AN152" s="16">
        <f t="shared" si="70"/>
        <v>-9.6884807994477892E-2</v>
      </c>
      <c r="AR152" s="1">
        <v>5.5380000000000003</v>
      </c>
      <c r="AS152" s="16">
        <f t="shared" si="71"/>
        <v>553800</v>
      </c>
      <c r="AT152" s="16">
        <f t="shared" si="54"/>
        <v>6.9345874453365887E-3</v>
      </c>
      <c r="AU152" s="16">
        <f t="shared" si="72"/>
        <v>1.6845612845750542E-4</v>
      </c>
      <c r="AV152" s="16">
        <f t="shared" si="73"/>
        <v>-967.80464255084848</v>
      </c>
      <c r="AW152" s="16">
        <f t="shared" si="74"/>
        <v>-0.17406005411743491</v>
      </c>
    </row>
    <row r="153" spans="6:49" x14ac:dyDescent="0.25">
      <c r="F153" s="1">
        <v>-31</v>
      </c>
      <c r="H153" s="1">
        <v>9.56</v>
      </c>
      <c r="I153" s="16">
        <f t="shared" si="55"/>
        <v>956000</v>
      </c>
      <c r="J153" s="16">
        <f t="shared" si="50"/>
        <v>6.524755184075518E-3</v>
      </c>
      <c r="K153" s="16">
        <f t="shared" si="56"/>
        <v>1.6342672993726373E-4</v>
      </c>
      <c r="L153" s="16">
        <f t="shared" si="57"/>
        <v>-1563.3957380606867</v>
      </c>
      <c r="M153" s="16">
        <f t="shared" si="58"/>
        <v>-0.10453318117649875</v>
      </c>
      <c r="Q153" s="1">
        <v>10.472</v>
      </c>
      <c r="R153" s="16">
        <f t="shared" si="59"/>
        <v>1047200</v>
      </c>
      <c r="S153" s="16">
        <f t="shared" si="51"/>
        <v>6.524755184075518E-3</v>
      </c>
      <c r="T153" s="16">
        <f t="shared" si="60"/>
        <v>1.6342672993726373E-4</v>
      </c>
      <c r="U153" s="16">
        <f t="shared" si="61"/>
        <v>-1641.6178770147919</v>
      </c>
      <c r="V153" s="16">
        <f t="shared" si="62"/>
        <v>-9.9552235770268213E-2</v>
      </c>
      <c r="Z153" s="1">
        <v>12.951000000000001</v>
      </c>
      <c r="AA153" s="16">
        <f t="shared" si="63"/>
        <v>1295100</v>
      </c>
      <c r="AB153" s="16">
        <f t="shared" si="52"/>
        <v>6.524755184075518E-3</v>
      </c>
      <c r="AC153" s="16">
        <f t="shared" si="64"/>
        <v>1.6342672993726373E-4</v>
      </c>
      <c r="AD153" s="16">
        <f t="shared" si="65"/>
        <v>-1722.8396734627067</v>
      </c>
      <c r="AE153" s="16">
        <f t="shared" si="66"/>
        <v>-9.4858931132457067E-2</v>
      </c>
      <c r="AI153" s="1">
        <v>11.632999999999999</v>
      </c>
      <c r="AJ153" s="16">
        <f t="shared" si="67"/>
        <v>1163300</v>
      </c>
      <c r="AK153" s="16">
        <f t="shared" si="53"/>
        <v>6.524755184075518E-3</v>
      </c>
      <c r="AL153" s="16">
        <f t="shared" si="68"/>
        <v>1.6342672993726373E-4</v>
      </c>
      <c r="AM153" s="16">
        <f t="shared" si="69"/>
        <v>-1686.7532259918958</v>
      </c>
      <c r="AN153" s="16">
        <f t="shared" si="70"/>
        <v>-9.6888345858156338E-2</v>
      </c>
      <c r="AR153" s="1">
        <v>5.718</v>
      </c>
      <c r="AS153" s="16">
        <f t="shared" si="71"/>
        <v>571800</v>
      </c>
      <c r="AT153" s="16">
        <f t="shared" si="54"/>
        <v>6.524755184075518E-3</v>
      </c>
      <c r="AU153" s="16">
        <f t="shared" si="72"/>
        <v>1.6342672993726373E-4</v>
      </c>
      <c r="AV153" s="16">
        <f t="shared" si="73"/>
        <v>-939.23201923130307</v>
      </c>
      <c r="AW153" s="16">
        <f t="shared" si="74"/>
        <v>-0.17400038179172947</v>
      </c>
    </row>
    <row r="154" spans="6:49" x14ac:dyDescent="0.25">
      <c r="F154" s="1">
        <v>-30</v>
      </c>
      <c r="H154" s="1">
        <v>9.9629999999999992</v>
      </c>
      <c r="I154" s="16">
        <f t="shared" si="55"/>
        <v>996299.99999999988</v>
      </c>
      <c r="J154" s="16">
        <f t="shared" si="50"/>
        <v>6.1258745008609576E-3</v>
      </c>
      <c r="K154" s="16">
        <f t="shared" si="56"/>
        <v>1.5853172749958505E-4</v>
      </c>
      <c r="L154" s="16">
        <f t="shared" si="57"/>
        <v>-1515.1720682767425</v>
      </c>
      <c r="M154" s="16">
        <f t="shared" si="58"/>
        <v>-0.10462952084372085</v>
      </c>
      <c r="Q154" s="1">
        <v>10.962</v>
      </c>
      <c r="R154" s="16">
        <f t="shared" si="59"/>
        <v>1096200</v>
      </c>
      <c r="S154" s="16">
        <f t="shared" si="51"/>
        <v>6.1258745008609576E-3</v>
      </c>
      <c r="T154" s="16">
        <f t="shared" si="60"/>
        <v>1.5853172749958505E-4</v>
      </c>
      <c r="U154" s="16">
        <f t="shared" si="61"/>
        <v>-1590.7750529142988</v>
      </c>
      <c r="V154" s="16">
        <f t="shared" si="62"/>
        <v>-9.9656910767587814E-2</v>
      </c>
      <c r="Z154" s="1">
        <v>13.129</v>
      </c>
      <c r="AA154" s="16">
        <f t="shared" si="63"/>
        <v>1312900</v>
      </c>
      <c r="AB154" s="16">
        <f t="shared" si="52"/>
        <v>6.1258745008609576E-3</v>
      </c>
      <c r="AC154" s="16">
        <f t="shared" si="64"/>
        <v>1.5853172749958505E-4</v>
      </c>
      <c r="AD154" s="16">
        <f t="shared" si="65"/>
        <v>-1668.5482783059201</v>
      </c>
      <c r="AE154" s="16">
        <f t="shared" si="66"/>
        <v>-9.5011771346851639E-2</v>
      </c>
      <c r="AI154" s="1">
        <v>12.379</v>
      </c>
      <c r="AJ154" s="16">
        <f t="shared" si="67"/>
        <v>1237900</v>
      </c>
      <c r="AK154" s="16">
        <f t="shared" si="53"/>
        <v>6.1258745008609576E-3</v>
      </c>
      <c r="AL154" s="16">
        <f t="shared" si="68"/>
        <v>1.5853172749958505E-4</v>
      </c>
      <c r="AM154" s="16">
        <f t="shared" si="69"/>
        <v>-1634.0970743338582</v>
      </c>
      <c r="AN154" s="16">
        <f t="shared" si="70"/>
        <v>-9.7014877506105768E-2</v>
      </c>
      <c r="AR154" s="1">
        <v>5.81</v>
      </c>
      <c r="AS154" s="16">
        <f t="shared" si="71"/>
        <v>581000</v>
      </c>
      <c r="AT154" s="16">
        <f t="shared" si="54"/>
        <v>6.1258745008609576E-3</v>
      </c>
      <c r="AU154" s="16">
        <f t="shared" si="72"/>
        <v>1.5853172749958505E-4</v>
      </c>
      <c r="AV154" s="16">
        <f t="shared" si="73"/>
        <v>-910.2730107248251</v>
      </c>
      <c r="AW154" s="16">
        <f t="shared" si="74"/>
        <v>-0.17415843997544281</v>
      </c>
    </row>
    <row r="155" spans="6:49" x14ac:dyDescent="0.25">
      <c r="F155" s="1">
        <v>-29</v>
      </c>
      <c r="H155" s="1">
        <v>10.388999999999999</v>
      </c>
      <c r="I155" s="16">
        <f t="shared" si="55"/>
        <v>1038899.9999999999</v>
      </c>
      <c r="J155" s="16">
        <f t="shared" si="50"/>
        <v>5.7381368854718352E-3</v>
      </c>
      <c r="K155" s="16">
        <f t="shared" si="56"/>
        <v>1.5377347107760502E-4</v>
      </c>
      <c r="L155" s="16">
        <f t="shared" si="57"/>
        <v>-1466.2971778639585</v>
      </c>
      <c r="M155" s="16">
        <f t="shared" si="58"/>
        <v>-0.10487196824699335</v>
      </c>
      <c r="Q155" s="1">
        <v>11.42</v>
      </c>
      <c r="R155" s="16">
        <f t="shared" si="59"/>
        <v>1142000</v>
      </c>
      <c r="S155" s="16">
        <f t="shared" si="51"/>
        <v>5.7381368854718352E-3</v>
      </c>
      <c r="T155" s="16">
        <f t="shared" si="60"/>
        <v>1.5377347107760502E-4</v>
      </c>
      <c r="U155" s="16">
        <f t="shared" si="61"/>
        <v>-1539.2296113715945</v>
      </c>
      <c r="V155" s="16">
        <f t="shared" si="62"/>
        <v>-9.990287994822214E-2</v>
      </c>
      <c r="Z155" s="1">
        <v>13.827999999999999</v>
      </c>
      <c r="AA155" s="16">
        <f t="shared" si="63"/>
        <v>1382800</v>
      </c>
      <c r="AB155" s="16">
        <f t="shared" si="52"/>
        <v>5.7381368854718352E-3</v>
      </c>
      <c r="AC155" s="16">
        <f t="shared" si="64"/>
        <v>1.5377347107760502E-4</v>
      </c>
      <c r="AD155" s="16">
        <f t="shared" si="65"/>
        <v>-1613.7293468881826</v>
      </c>
      <c r="AE155" s="16">
        <f t="shared" si="66"/>
        <v>-9.5290744618440767E-2</v>
      </c>
      <c r="AI155" s="1">
        <v>12.798999999999999</v>
      </c>
      <c r="AJ155" s="16">
        <f t="shared" si="67"/>
        <v>1279900</v>
      </c>
      <c r="AK155" s="16">
        <f t="shared" si="53"/>
        <v>5.7381368854718352E-3</v>
      </c>
      <c r="AL155" s="16">
        <f t="shared" si="68"/>
        <v>1.5377347107760502E-4</v>
      </c>
      <c r="AM155" s="16">
        <f t="shared" si="69"/>
        <v>-1580.6312358220371</v>
      </c>
      <c r="AN155" s="16">
        <f t="shared" si="70"/>
        <v>-9.7286114302070098E-2</v>
      </c>
      <c r="AR155" s="1">
        <v>5.9690000000000003</v>
      </c>
      <c r="AS155" s="16">
        <f t="shared" si="71"/>
        <v>596900</v>
      </c>
      <c r="AT155" s="16">
        <f t="shared" si="54"/>
        <v>5.7381368854718352E-3</v>
      </c>
      <c r="AU155" s="16">
        <f t="shared" si="72"/>
        <v>1.5377347107760502E-4</v>
      </c>
      <c r="AV155" s="16">
        <f t="shared" si="73"/>
        <v>-880.99140678790343</v>
      </c>
      <c r="AW155" s="16">
        <f t="shared" si="74"/>
        <v>-0.17454593755717032</v>
      </c>
    </row>
    <row r="156" spans="6:49" x14ac:dyDescent="0.25">
      <c r="F156" s="1">
        <v>-28</v>
      </c>
      <c r="H156" s="1">
        <v>10.794</v>
      </c>
      <c r="I156" s="16">
        <f t="shared" si="55"/>
        <v>1079400</v>
      </c>
      <c r="J156" s="16">
        <f t="shared" si="50"/>
        <v>5.3617288177860442E-3</v>
      </c>
      <c r="K156" s="16">
        <f t="shared" si="56"/>
        <v>1.4915424912372374E-4</v>
      </c>
      <c r="L156" s="16">
        <f t="shared" si="57"/>
        <v>-1416.804356502025</v>
      </c>
      <c r="M156" s="16">
        <f t="shared" si="58"/>
        <v>-0.10527512033628515</v>
      </c>
      <c r="Q156" s="1">
        <v>11.750999999999999</v>
      </c>
      <c r="R156" s="16">
        <f t="shared" si="59"/>
        <v>1175100</v>
      </c>
      <c r="S156" s="16">
        <f t="shared" si="51"/>
        <v>5.3617288177860442E-3</v>
      </c>
      <c r="T156" s="16">
        <f t="shared" si="60"/>
        <v>1.4915424912372374E-4</v>
      </c>
      <c r="U156" s="16">
        <f t="shared" si="61"/>
        <v>-1487.0447736997089</v>
      </c>
      <c r="V156" s="16">
        <f t="shared" si="62"/>
        <v>-0.10030246012877865</v>
      </c>
      <c r="Z156" s="1">
        <v>14.944000000000001</v>
      </c>
      <c r="AA156" s="16">
        <f t="shared" si="63"/>
        <v>1494400</v>
      </c>
      <c r="AB156" s="16">
        <f t="shared" si="52"/>
        <v>5.3617288177860442E-3</v>
      </c>
      <c r="AC156" s="16">
        <f t="shared" si="64"/>
        <v>1.4915424912372374E-4</v>
      </c>
      <c r="AD156" s="16">
        <f t="shared" si="65"/>
        <v>-1558.1879480476211</v>
      </c>
      <c r="AE156" s="16">
        <f t="shared" si="66"/>
        <v>-9.5722887159158859E-2</v>
      </c>
      <c r="AI156" s="1">
        <v>13.391999999999999</v>
      </c>
      <c r="AJ156" s="16">
        <f t="shared" si="67"/>
        <v>1339200</v>
      </c>
      <c r="AK156" s="16">
        <f t="shared" si="53"/>
        <v>5.3617288177860442E-3</v>
      </c>
      <c r="AL156" s="16">
        <f t="shared" si="68"/>
        <v>1.4915424912372374E-4</v>
      </c>
      <c r="AM156" s="16">
        <f t="shared" si="69"/>
        <v>-1526.5627888324761</v>
      </c>
      <c r="AN156" s="16">
        <f t="shared" si="70"/>
        <v>-9.7705937950837735E-2</v>
      </c>
      <c r="AR156" s="1">
        <v>6.2309999999999999</v>
      </c>
      <c r="AS156" s="16">
        <f t="shared" si="71"/>
        <v>623100</v>
      </c>
      <c r="AT156" s="16">
        <f t="shared" si="54"/>
        <v>5.3617288177860442E-3</v>
      </c>
      <c r="AU156" s="16">
        <f t="shared" si="72"/>
        <v>1.4915424912372374E-4</v>
      </c>
      <c r="AV156" s="16">
        <f t="shared" si="73"/>
        <v>-851.37701361274799</v>
      </c>
      <c r="AW156" s="16">
        <f t="shared" si="74"/>
        <v>-0.17519177372525011</v>
      </c>
    </row>
    <row r="157" spans="6:49" x14ac:dyDescent="0.25">
      <c r="F157" s="1">
        <v>-27</v>
      </c>
      <c r="H157" s="1">
        <v>11.162000000000001</v>
      </c>
      <c r="I157" s="16">
        <f t="shared" si="55"/>
        <v>1116200</v>
      </c>
      <c r="J157" s="16">
        <f t="shared" si="50"/>
        <v>4.9968316422421546E-3</v>
      </c>
      <c r="K157" s="16">
        <f t="shared" si="56"/>
        <v>1.4467628706901924E-4</v>
      </c>
      <c r="L157" s="16">
        <f t="shared" si="57"/>
        <v>-1366.7480376531964</v>
      </c>
      <c r="M157" s="16">
        <f t="shared" si="58"/>
        <v>-0.10585439531154457</v>
      </c>
      <c r="Q157" s="1">
        <v>12.129</v>
      </c>
      <c r="R157" s="16">
        <f t="shared" si="59"/>
        <v>1212900</v>
      </c>
      <c r="S157" s="16">
        <f t="shared" si="51"/>
        <v>4.9968316422421546E-3</v>
      </c>
      <c r="T157" s="16">
        <f t="shared" si="60"/>
        <v>1.4467628706901924E-4</v>
      </c>
      <c r="U157" s="16">
        <f t="shared" si="61"/>
        <v>-1434.3239690039136</v>
      </c>
      <c r="V157" s="16">
        <f t="shared" si="62"/>
        <v>-0.1008672309711813</v>
      </c>
      <c r="Z157" s="1">
        <v>14.856</v>
      </c>
      <c r="AA157" s="16">
        <f t="shared" si="63"/>
        <v>1485600</v>
      </c>
      <c r="AB157" s="16">
        <f t="shared" si="52"/>
        <v>4.9968316422421546E-3</v>
      </c>
      <c r="AC157" s="16">
        <f t="shared" si="64"/>
        <v>1.4467628706901924E-4</v>
      </c>
      <c r="AD157" s="16">
        <f t="shared" si="65"/>
        <v>-1501.8045404474003</v>
      </c>
      <c r="AE157" s="16">
        <f t="shared" si="66"/>
        <v>-9.6334964486070179E-2</v>
      </c>
      <c r="AI157" s="1">
        <v>13.907</v>
      </c>
      <c r="AJ157" s="16">
        <f t="shared" si="67"/>
        <v>1390700</v>
      </c>
      <c r="AK157" s="16">
        <f t="shared" si="53"/>
        <v>4.9968316422421546E-3</v>
      </c>
      <c r="AL157" s="16">
        <f t="shared" si="68"/>
        <v>1.4467628706901924E-4</v>
      </c>
      <c r="AM157" s="16">
        <f t="shared" si="69"/>
        <v>-1471.864997209982</v>
      </c>
      <c r="AN157" s="16">
        <f t="shared" si="70"/>
        <v>-9.8294536077196473E-2</v>
      </c>
      <c r="AR157" s="1">
        <v>6.5839999999999996</v>
      </c>
      <c r="AS157" s="16">
        <f t="shared" si="71"/>
        <v>658400</v>
      </c>
      <c r="AT157" s="16">
        <f t="shared" si="54"/>
        <v>4.9968316422421546E-3</v>
      </c>
      <c r="AU157" s="16">
        <f t="shared" si="72"/>
        <v>1.4467628706901924E-4</v>
      </c>
      <c r="AV157" s="16">
        <f t="shared" si="73"/>
        <v>-821.40813472407763</v>
      </c>
      <c r="AW157" s="16">
        <f t="shared" si="74"/>
        <v>-0.17613203589421234</v>
      </c>
    </row>
    <row r="158" spans="6:49" x14ac:dyDescent="0.25">
      <c r="F158" s="1">
        <v>-26</v>
      </c>
      <c r="H158" s="1">
        <v>11.574</v>
      </c>
      <c r="I158" s="16">
        <f t="shared" si="55"/>
        <v>1157400</v>
      </c>
      <c r="J158" s="16">
        <f t="shared" si="50"/>
        <v>4.6436214462617122E-3</v>
      </c>
      <c r="K158" s="16">
        <f t="shared" si="56"/>
        <v>1.4034174583126469E-4</v>
      </c>
      <c r="L158" s="16">
        <f t="shared" si="57"/>
        <v>-1316.1888669390999</v>
      </c>
      <c r="M158" s="16">
        <f t="shared" si="58"/>
        <v>-0.10662736128261015</v>
      </c>
      <c r="Q158" s="1">
        <v>12.670999999999999</v>
      </c>
      <c r="R158" s="16">
        <f t="shared" si="59"/>
        <v>1267100</v>
      </c>
      <c r="S158" s="16">
        <f t="shared" si="51"/>
        <v>4.6436214462617122E-3</v>
      </c>
      <c r="T158" s="16">
        <f t="shared" si="60"/>
        <v>1.4034174583126469E-4</v>
      </c>
      <c r="U158" s="16">
        <f t="shared" si="61"/>
        <v>-1381.0911139874995</v>
      </c>
      <c r="V158" s="16">
        <f t="shared" si="62"/>
        <v>-0.10161657287481103</v>
      </c>
      <c r="Z158" s="1">
        <v>14.750999999999999</v>
      </c>
      <c r="AA158" s="16">
        <f t="shared" si="63"/>
        <v>1475100</v>
      </c>
      <c r="AB158" s="16">
        <f t="shared" si="52"/>
        <v>4.6436214462617122E-3</v>
      </c>
      <c r="AC158" s="16">
        <f t="shared" si="64"/>
        <v>1.4034174583126469E-4</v>
      </c>
      <c r="AD158" s="16">
        <f t="shared" si="65"/>
        <v>-1445.1639339949925</v>
      </c>
      <c r="AE158" s="16">
        <f t="shared" si="66"/>
        <v>-9.7111298261717466E-2</v>
      </c>
      <c r="AI158" s="1">
        <v>14.34</v>
      </c>
      <c r="AJ158" s="16">
        <f t="shared" si="67"/>
        <v>1434000</v>
      </c>
      <c r="AK158" s="16">
        <f t="shared" si="53"/>
        <v>4.6436214462617122E-3</v>
      </c>
      <c r="AL158" s="16">
        <f t="shared" si="68"/>
        <v>1.4034174583126469E-4</v>
      </c>
      <c r="AM158" s="16">
        <f t="shared" si="69"/>
        <v>-1416.6270358597988</v>
      </c>
      <c r="AN158" s="16">
        <f t="shared" si="70"/>
        <v>-9.9067533146497203E-2</v>
      </c>
      <c r="AR158" s="1">
        <v>6.7370000000000001</v>
      </c>
      <c r="AS158" s="16">
        <f t="shared" si="71"/>
        <v>673700</v>
      </c>
      <c r="AT158" s="16">
        <f t="shared" si="54"/>
        <v>4.6436214462617122E-3</v>
      </c>
      <c r="AU158" s="16">
        <f t="shared" si="72"/>
        <v>1.4034174583126469E-4</v>
      </c>
      <c r="AV158" s="16">
        <f t="shared" si="73"/>
        <v>-791.0744183156387</v>
      </c>
      <c r="AW158" s="16">
        <f t="shared" si="74"/>
        <v>-0.17740650257668722</v>
      </c>
    </row>
    <row r="159" spans="6:49" x14ac:dyDescent="0.25">
      <c r="F159" s="1">
        <v>-25</v>
      </c>
      <c r="H159" s="1">
        <v>12.04</v>
      </c>
      <c r="I159" s="16">
        <f t="shared" si="55"/>
        <v>1204000</v>
      </c>
      <c r="J159" s="16">
        <f t="shared" si="50"/>
        <v>4.3022689426802929E-3</v>
      </c>
      <c r="K159" s="16">
        <f t="shared" si="56"/>
        <v>1.3615272037214017E-4</v>
      </c>
      <c r="L159" s="16">
        <f t="shared" si="57"/>
        <v>-1265.1532253740806</v>
      </c>
      <c r="M159" s="16">
        <f t="shared" si="58"/>
        <v>-0.10761757361989298</v>
      </c>
      <c r="Q159" s="1">
        <v>13.218</v>
      </c>
      <c r="R159" s="16">
        <f t="shared" si="59"/>
        <v>1321800</v>
      </c>
      <c r="S159" s="16">
        <f t="shared" si="51"/>
        <v>4.3022689426802929E-3</v>
      </c>
      <c r="T159" s="16">
        <f t="shared" si="60"/>
        <v>1.3615272037214017E-4</v>
      </c>
      <c r="U159" s="16">
        <f t="shared" si="61"/>
        <v>-1327.3261730631511</v>
      </c>
      <c r="V159" s="16">
        <f t="shared" si="62"/>
        <v>-0.10257668622470714</v>
      </c>
      <c r="Z159" s="1">
        <v>16.071000000000002</v>
      </c>
      <c r="AA159" s="16">
        <f t="shared" si="63"/>
        <v>1607100.0000000002</v>
      </c>
      <c r="AB159" s="16">
        <f t="shared" si="52"/>
        <v>4.3022689426802929E-3</v>
      </c>
      <c r="AC159" s="16">
        <f t="shared" si="64"/>
        <v>1.3615272037214017E-4</v>
      </c>
      <c r="AD159" s="16">
        <f t="shared" si="65"/>
        <v>-1388.3016296154815</v>
      </c>
      <c r="AE159" s="16">
        <f t="shared" si="66"/>
        <v>-9.8071425883041324E-2</v>
      </c>
      <c r="AI159" s="1">
        <v>15.199</v>
      </c>
      <c r="AJ159" s="16">
        <f t="shared" si="67"/>
        <v>1519900</v>
      </c>
      <c r="AK159" s="16">
        <f t="shared" si="53"/>
        <v>4.3022689426802929E-3</v>
      </c>
      <c r="AL159" s="16">
        <f t="shared" si="68"/>
        <v>1.3615272037214017E-4</v>
      </c>
      <c r="AM159" s="16">
        <f t="shared" si="69"/>
        <v>-1360.9359462368252</v>
      </c>
      <c r="AN159" s="16">
        <f t="shared" si="70"/>
        <v>-0.10004344491643501</v>
      </c>
      <c r="AR159" s="1">
        <v>7.0960000000000001</v>
      </c>
      <c r="AS159" s="16">
        <f t="shared" si="71"/>
        <v>709600</v>
      </c>
      <c r="AT159" s="16">
        <f t="shared" si="54"/>
        <v>4.3022689426802929E-3</v>
      </c>
      <c r="AU159" s="16">
        <f t="shared" si="72"/>
        <v>1.3615272037214017E-4</v>
      </c>
      <c r="AV159" s="16">
        <f t="shared" si="73"/>
        <v>-760.48891391606378</v>
      </c>
      <c r="AW159" s="16">
        <f t="shared" si="74"/>
        <v>-0.17903314286468028</v>
      </c>
    </row>
    <row r="160" spans="6:49" x14ac:dyDescent="0.25">
      <c r="F160" s="1">
        <v>-24</v>
      </c>
      <c r="H160" s="1">
        <v>12.45</v>
      </c>
      <c r="I160" s="16">
        <f t="shared" si="55"/>
        <v>1245000</v>
      </c>
      <c r="J160" s="16">
        <f t="shared" si="50"/>
        <v>3.9729393562303213E-3</v>
      </c>
      <c r="K160" s="16">
        <f t="shared" si="56"/>
        <v>1.3211123830416755E-4</v>
      </c>
      <c r="L160" s="16">
        <f t="shared" si="57"/>
        <v>-1213.6667940536531</v>
      </c>
      <c r="M160" s="16">
        <f t="shared" si="58"/>
        <v>-0.10885297262102341</v>
      </c>
      <c r="Q160" s="1">
        <v>13.728</v>
      </c>
      <c r="R160" s="16">
        <f t="shared" si="59"/>
        <v>1372800</v>
      </c>
      <c r="S160" s="16">
        <f t="shared" si="51"/>
        <v>3.9729393562303213E-3</v>
      </c>
      <c r="T160" s="16">
        <f t="shared" si="60"/>
        <v>1.3211123830416755E-4</v>
      </c>
      <c r="U160" s="16">
        <f t="shared" si="61"/>
        <v>-1273.081367815674</v>
      </c>
      <c r="V160" s="16">
        <f t="shared" si="62"/>
        <v>-0.10377281581839598</v>
      </c>
      <c r="Z160" s="1">
        <v>16.286000000000001</v>
      </c>
      <c r="AA160" s="16">
        <f t="shared" si="63"/>
        <v>1628600.0000000002</v>
      </c>
      <c r="AB160" s="16">
        <f t="shared" si="52"/>
        <v>3.9729393562303213E-3</v>
      </c>
      <c r="AC160" s="16">
        <f t="shared" si="64"/>
        <v>1.3211123830416755E-4</v>
      </c>
      <c r="AD160" s="16">
        <f t="shared" si="65"/>
        <v>-1330.6908413667131</v>
      </c>
      <c r="AE160" s="16">
        <f t="shared" si="66"/>
        <v>-9.928018905464174E-2</v>
      </c>
      <c r="AI160" s="1">
        <v>15.436</v>
      </c>
      <c r="AJ160" s="16">
        <f t="shared" si="67"/>
        <v>1543600</v>
      </c>
      <c r="AK160" s="16">
        <f t="shared" si="53"/>
        <v>3.9729393562303213E-3</v>
      </c>
      <c r="AL160" s="16">
        <f t="shared" si="68"/>
        <v>1.3211123830416755E-4</v>
      </c>
      <c r="AM160" s="16">
        <f t="shared" si="69"/>
        <v>-1304.6768486754636</v>
      </c>
      <c r="AN160" s="16">
        <f t="shared" si="70"/>
        <v>-0.10125973986454176</v>
      </c>
      <c r="AR160" s="1">
        <v>7.4850000000000003</v>
      </c>
      <c r="AS160" s="16">
        <f t="shared" si="71"/>
        <v>748500</v>
      </c>
      <c r="AT160" s="16">
        <f t="shared" si="54"/>
        <v>3.9729393562303213E-3</v>
      </c>
      <c r="AU160" s="16">
        <f t="shared" si="72"/>
        <v>1.3211123830416755E-4</v>
      </c>
      <c r="AV160" s="16">
        <f t="shared" si="73"/>
        <v>-729.59519549564277</v>
      </c>
      <c r="AW160" s="16">
        <f t="shared" si="74"/>
        <v>-0.18107470981140328</v>
      </c>
    </row>
    <row r="161" spans="6:49" x14ac:dyDescent="0.25">
      <c r="F161" s="1">
        <v>-23</v>
      </c>
      <c r="H161" s="1">
        <v>12.961</v>
      </c>
      <c r="I161" s="16">
        <f t="shared" si="55"/>
        <v>1296100</v>
      </c>
      <c r="J161" s="16">
        <f t="shared" si="50"/>
        <v>3.655792314114698E-3</v>
      </c>
      <c r="K161" s="16">
        <f t="shared" si="56"/>
        <v>1.2821925854784654E-4</v>
      </c>
      <c r="L161" s="16">
        <f t="shared" si="57"/>
        <v>-1161.8002325385564</v>
      </c>
      <c r="M161" s="16">
        <f t="shared" si="58"/>
        <v>-0.11036256918944228</v>
      </c>
      <c r="Q161" s="1">
        <v>14.298</v>
      </c>
      <c r="R161" s="16">
        <f t="shared" si="59"/>
        <v>1429800</v>
      </c>
      <c r="S161" s="16">
        <f t="shared" si="51"/>
        <v>3.655792314114698E-3</v>
      </c>
      <c r="T161" s="16">
        <f t="shared" si="60"/>
        <v>1.2821925854784654E-4</v>
      </c>
      <c r="U161" s="16">
        <f t="shared" si="61"/>
        <v>-1218.4256354379529</v>
      </c>
      <c r="V161" s="16">
        <f t="shared" si="62"/>
        <v>-0.10523355288873187</v>
      </c>
      <c r="Z161" s="1">
        <v>17.611999999999998</v>
      </c>
      <c r="AA161" s="16">
        <f t="shared" si="63"/>
        <v>1761199.9999999998</v>
      </c>
      <c r="AB161" s="16">
        <f t="shared" si="52"/>
        <v>3.655792314114698E-3</v>
      </c>
      <c r="AC161" s="16">
        <f t="shared" si="64"/>
        <v>1.2821925854784654E-4</v>
      </c>
      <c r="AD161" s="16">
        <f t="shared" si="65"/>
        <v>-1272.837358058063</v>
      </c>
      <c r="AE161" s="16">
        <f t="shared" si="66"/>
        <v>-0.10073499000961722</v>
      </c>
      <c r="AI161" s="1">
        <v>15.865</v>
      </c>
      <c r="AJ161" s="16">
        <f t="shared" si="67"/>
        <v>1586500</v>
      </c>
      <c r="AK161" s="16">
        <f t="shared" si="53"/>
        <v>3.655792314114698E-3</v>
      </c>
      <c r="AL161" s="16">
        <f t="shared" si="68"/>
        <v>1.2821925854784654E-4</v>
      </c>
      <c r="AM161" s="16">
        <f t="shared" si="69"/>
        <v>-1248.1532144909629</v>
      </c>
      <c r="AN161" s="16">
        <f t="shared" si="70"/>
        <v>-0.10272717889056472</v>
      </c>
      <c r="AR161" s="1">
        <v>7.93</v>
      </c>
      <c r="AS161" s="16">
        <f t="shared" si="71"/>
        <v>793000</v>
      </c>
      <c r="AT161" s="16">
        <f t="shared" si="54"/>
        <v>3.655792314114698E-3</v>
      </c>
      <c r="AU161" s="16">
        <f t="shared" si="72"/>
        <v>1.2821925854784654E-4</v>
      </c>
      <c r="AV161" s="16">
        <f t="shared" si="73"/>
        <v>-698.41537999710147</v>
      </c>
      <c r="AW161" s="16">
        <f t="shared" si="74"/>
        <v>-0.18358596076217376</v>
      </c>
    </row>
    <row r="162" spans="6:49" x14ac:dyDescent="0.25">
      <c r="F162" s="1">
        <v>-22</v>
      </c>
      <c r="H162" s="1">
        <v>13.574999999999999</v>
      </c>
      <c r="I162" s="16">
        <f t="shared" si="55"/>
        <v>1357500</v>
      </c>
      <c r="J162" s="16">
        <f t="shared" si="50"/>
        <v>3.3509817407061031E-3</v>
      </c>
      <c r="K162" s="16">
        <f t="shared" si="56"/>
        <v>1.2447867003942102E-4</v>
      </c>
      <c r="L162" s="16">
        <f t="shared" si="57"/>
        <v>-1109.5650151287552</v>
      </c>
      <c r="M162" s="16">
        <f t="shared" si="58"/>
        <v>-0.11218690959265362</v>
      </c>
      <c r="Q162" s="1">
        <v>14.794</v>
      </c>
      <c r="R162" s="16">
        <f t="shared" si="59"/>
        <v>1479400</v>
      </c>
      <c r="S162" s="16">
        <f t="shared" si="51"/>
        <v>3.3509817407061031E-3</v>
      </c>
      <c r="T162" s="16">
        <f t="shared" si="60"/>
        <v>1.2447867003942102E-4</v>
      </c>
      <c r="U162" s="16">
        <f t="shared" si="61"/>
        <v>-1163.3914928452978</v>
      </c>
      <c r="V162" s="16">
        <f t="shared" si="62"/>
        <v>-0.10699637293632298</v>
      </c>
      <c r="Z162" s="1">
        <v>18.207999999999998</v>
      </c>
      <c r="AA162" s="16">
        <f t="shared" si="63"/>
        <v>1820799.9999999998</v>
      </c>
      <c r="AB162" s="16">
        <f t="shared" si="52"/>
        <v>3.3509817407061031E-3</v>
      </c>
      <c r="AC162" s="16">
        <f t="shared" si="64"/>
        <v>1.2447867003942102E-4</v>
      </c>
      <c r="AD162" s="16">
        <f t="shared" si="65"/>
        <v>-1214.3857344072983</v>
      </c>
      <c r="AE162" s="16">
        <f t="shared" si="66"/>
        <v>-0.10250340275956467</v>
      </c>
      <c r="AI162" s="1">
        <v>16.216999999999999</v>
      </c>
      <c r="AJ162" s="16">
        <f t="shared" si="67"/>
        <v>1621699.9999999998</v>
      </c>
      <c r="AK162" s="16">
        <f t="shared" si="53"/>
        <v>3.3509817407061031E-3</v>
      </c>
      <c r="AL162" s="16">
        <f t="shared" si="68"/>
        <v>1.2447867003942102E-4</v>
      </c>
      <c r="AM162" s="16">
        <f t="shared" si="69"/>
        <v>-1191.3393319657223</v>
      </c>
      <c r="AN162" s="16">
        <f t="shared" si="70"/>
        <v>-0.10448632618720807</v>
      </c>
      <c r="AR162" s="1">
        <v>8.1509999999999998</v>
      </c>
      <c r="AS162" s="16">
        <f t="shared" si="71"/>
        <v>815100</v>
      </c>
      <c r="AT162" s="16">
        <f t="shared" si="54"/>
        <v>3.3509817407061031E-3</v>
      </c>
      <c r="AU162" s="16">
        <f t="shared" si="72"/>
        <v>1.2447867003942102E-4</v>
      </c>
      <c r="AV162" s="16">
        <f t="shared" si="73"/>
        <v>-666.96452967904509</v>
      </c>
      <c r="AW162" s="16">
        <f t="shared" si="74"/>
        <v>-0.18663461773495257</v>
      </c>
    </row>
    <row r="163" spans="6:49" x14ac:dyDescent="0.25">
      <c r="F163" s="1">
        <v>-21</v>
      </c>
      <c r="H163" s="1">
        <v>14.064</v>
      </c>
      <c r="I163" s="16">
        <f t="shared" si="55"/>
        <v>1406400</v>
      </c>
      <c r="J163" s="16">
        <f t="shared" si="50"/>
        <v>3.0586557564027984E-3</v>
      </c>
      <c r="K163" s="16">
        <f t="shared" si="56"/>
        <v>1.2089129048965279E-4</v>
      </c>
      <c r="L163" s="16">
        <f t="shared" si="57"/>
        <v>-1056.9786428617415</v>
      </c>
      <c r="M163" s="16">
        <f t="shared" si="58"/>
        <v>-0.11437439280924622</v>
      </c>
      <c r="Q163" s="1">
        <v>15.381</v>
      </c>
      <c r="R163" s="16">
        <f t="shared" si="59"/>
        <v>1538100</v>
      </c>
      <c r="S163" s="16">
        <f t="shared" si="51"/>
        <v>3.0586557564027984E-3</v>
      </c>
      <c r="T163" s="16">
        <f t="shared" si="60"/>
        <v>1.2089129048965279E-4</v>
      </c>
      <c r="U163" s="16">
        <f t="shared" si="61"/>
        <v>-1108.0617123250736</v>
      </c>
      <c r="V163" s="16">
        <f t="shared" si="62"/>
        <v>-0.10910158626091644</v>
      </c>
      <c r="Z163" s="1">
        <v>19.268000000000001</v>
      </c>
      <c r="AA163" s="16">
        <f t="shared" si="63"/>
        <v>1926800</v>
      </c>
      <c r="AB163" s="16">
        <f t="shared" si="52"/>
        <v>3.0586557564027984E-3</v>
      </c>
      <c r="AC163" s="16">
        <f t="shared" si="64"/>
        <v>1.2089129048965279E-4</v>
      </c>
      <c r="AD163" s="16">
        <f t="shared" si="65"/>
        <v>-1155.6814646650391</v>
      </c>
      <c r="AE163" s="16">
        <f t="shared" si="66"/>
        <v>-0.10460606506715216</v>
      </c>
      <c r="AI163" s="1">
        <v>17.263999999999999</v>
      </c>
      <c r="AJ163" s="16">
        <f t="shared" si="67"/>
        <v>1726400</v>
      </c>
      <c r="AK163" s="16">
        <f t="shared" si="53"/>
        <v>3.0586557564027984E-3</v>
      </c>
      <c r="AL163" s="16">
        <f t="shared" si="68"/>
        <v>1.2089129048965279E-4</v>
      </c>
      <c r="AM163" s="16">
        <f t="shared" si="69"/>
        <v>-1134.3139307142153</v>
      </c>
      <c r="AN163" s="16">
        <f t="shared" si="70"/>
        <v>-0.10657657216070172</v>
      </c>
      <c r="AR163" s="1">
        <v>8.2970000000000006</v>
      </c>
      <c r="AS163" s="16">
        <f t="shared" si="71"/>
        <v>829700.00000000012</v>
      </c>
      <c r="AT163" s="16">
        <f t="shared" si="54"/>
        <v>3.0586557564027984E-3</v>
      </c>
      <c r="AU163" s="16">
        <f t="shared" si="72"/>
        <v>1.2089129048965279E-4</v>
      </c>
      <c r="AV163" s="16">
        <f t="shared" si="73"/>
        <v>-635.35771139138626</v>
      </c>
      <c r="AW163" s="16">
        <f t="shared" si="74"/>
        <v>-0.19027279959333432</v>
      </c>
    </row>
    <row r="164" spans="6:49" x14ac:dyDescent="0.25">
      <c r="F164" s="1">
        <v>-20</v>
      </c>
      <c r="H164" s="1">
        <v>14.512</v>
      </c>
      <c r="I164" s="16">
        <f t="shared" si="55"/>
        <v>1451200</v>
      </c>
      <c r="J164" s="16">
        <f t="shared" si="50"/>
        <v>2.7789565806689677E-3</v>
      </c>
      <c r="K164" s="16">
        <f t="shared" si="56"/>
        <v>1.1745886519394763E-4</v>
      </c>
      <c r="L164" s="16">
        <f t="shared" si="57"/>
        <v>-1004.1402591920312</v>
      </c>
      <c r="M164" s="16">
        <f t="shared" si="58"/>
        <v>-0.1169745601958629</v>
      </c>
      <c r="Q164" s="1">
        <v>15.981999999999999</v>
      </c>
      <c r="R164" s="16">
        <f t="shared" si="59"/>
        <v>1598200</v>
      </c>
      <c r="S164" s="16">
        <f t="shared" si="51"/>
        <v>2.7789565806689677E-3</v>
      </c>
      <c r="T164" s="16">
        <f t="shared" si="60"/>
        <v>1.1745886519394763E-4</v>
      </c>
      <c r="U164" s="16">
        <f t="shared" si="61"/>
        <v>-1052.4609195038274</v>
      </c>
      <c r="V164" s="16">
        <f t="shared" si="62"/>
        <v>-0.11160401589953808</v>
      </c>
      <c r="Z164" s="1">
        <v>19.193999999999999</v>
      </c>
      <c r="AA164" s="16">
        <f t="shared" si="63"/>
        <v>1919400</v>
      </c>
      <c r="AB164" s="16">
        <f t="shared" si="52"/>
        <v>2.7789565806689677E-3</v>
      </c>
      <c r="AC164" s="16">
        <f t="shared" si="64"/>
        <v>1.1745886519394763E-4</v>
      </c>
      <c r="AD164" s="16">
        <f t="shared" si="65"/>
        <v>-1096.6344179020505</v>
      </c>
      <c r="AE164" s="16">
        <f t="shared" si="66"/>
        <v>-0.10710849785168684</v>
      </c>
      <c r="AI164" s="1">
        <v>18.163</v>
      </c>
      <c r="AJ164" s="16">
        <f t="shared" si="67"/>
        <v>1816300</v>
      </c>
      <c r="AK164" s="16">
        <f t="shared" si="53"/>
        <v>2.7789565806689677E-3</v>
      </c>
      <c r="AL164" s="16">
        <f t="shared" si="68"/>
        <v>1.1745886519394763E-4</v>
      </c>
      <c r="AM164" s="16">
        <f t="shared" si="69"/>
        <v>-1076.8983822804903</v>
      </c>
      <c r="AN164" s="16">
        <f t="shared" si="70"/>
        <v>-0.10907144734047353</v>
      </c>
      <c r="AR164" s="1">
        <v>8.5969999999999995</v>
      </c>
      <c r="AS164" s="16">
        <f t="shared" si="71"/>
        <v>859700</v>
      </c>
      <c r="AT164" s="16">
        <f t="shared" si="54"/>
        <v>2.7789565806689677E-3</v>
      </c>
      <c r="AU164" s="16">
        <f t="shared" si="72"/>
        <v>1.1745886519394763E-4</v>
      </c>
      <c r="AV164" s="16">
        <f t="shared" si="73"/>
        <v>-603.64758839454305</v>
      </c>
      <c r="AW164" s="16">
        <f t="shared" si="74"/>
        <v>-0.19458185115315446</v>
      </c>
    </row>
    <row r="165" spans="6:49" x14ac:dyDescent="0.25">
      <c r="F165" s="1">
        <v>-19</v>
      </c>
      <c r="H165" s="1">
        <v>14.996</v>
      </c>
      <c r="I165" s="16">
        <f t="shared" si="55"/>
        <v>1499600</v>
      </c>
      <c r="J165" s="16">
        <f t="shared" si="50"/>
        <v>2.5120204392835238E-3</v>
      </c>
      <c r="K165" s="16">
        <f t="shared" si="56"/>
        <v>1.1418306589412685E-4</v>
      </c>
      <c r="L165" s="16">
        <f t="shared" si="57"/>
        <v>-951.11544759097205</v>
      </c>
      <c r="M165" s="16">
        <f t="shared" si="58"/>
        <v>-0.12005174154550308</v>
      </c>
      <c r="Q165" s="1">
        <v>16.609000000000002</v>
      </c>
      <c r="R165" s="16">
        <f t="shared" si="59"/>
        <v>1660900.0000000002</v>
      </c>
      <c r="S165" s="16">
        <f t="shared" si="51"/>
        <v>2.5120204392835238E-3</v>
      </c>
      <c r="T165" s="16">
        <f t="shared" si="60"/>
        <v>1.1418306589412685E-4</v>
      </c>
      <c r="U165" s="16">
        <f t="shared" si="61"/>
        <v>-996.64390692999189</v>
      </c>
      <c r="V165" s="16">
        <f t="shared" si="62"/>
        <v>-0.11456756530609835</v>
      </c>
      <c r="Z165" s="1">
        <v>20.280999999999999</v>
      </c>
      <c r="AA165" s="16">
        <f t="shared" si="63"/>
        <v>2028099.9999999998</v>
      </c>
      <c r="AB165" s="16">
        <f t="shared" si="52"/>
        <v>2.5120204392835238E-3</v>
      </c>
      <c r="AC165" s="16">
        <f t="shared" si="64"/>
        <v>1.1418306589412685E-4</v>
      </c>
      <c r="AD165" s="16">
        <f t="shared" si="65"/>
        <v>-1037.6824330228665</v>
      </c>
      <c r="AE165" s="16">
        <f t="shared" si="66"/>
        <v>-0.11003661839152548</v>
      </c>
      <c r="AI165" s="1">
        <v>19.047000000000001</v>
      </c>
      <c r="AJ165" s="16">
        <f t="shared" si="67"/>
        <v>1904700</v>
      </c>
      <c r="AK165" s="16">
        <f t="shared" si="53"/>
        <v>2.5120204392835238E-3</v>
      </c>
      <c r="AL165" s="16">
        <f t="shared" si="68"/>
        <v>1.1418306589412685E-4</v>
      </c>
      <c r="AM165" s="16">
        <f t="shared" si="69"/>
        <v>-1019.2210820273807</v>
      </c>
      <c r="AN165" s="16">
        <f t="shared" si="70"/>
        <v>-0.11202973320273157</v>
      </c>
      <c r="AR165" s="1">
        <v>9.2040000000000006</v>
      </c>
      <c r="AS165" s="16">
        <f t="shared" si="71"/>
        <v>920400.00000000012</v>
      </c>
      <c r="AT165" s="16">
        <f t="shared" si="54"/>
        <v>2.5120204392835238E-3</v>
      </c>
      <c r="AU165" s="16">
        <f t="shared" si="72"/>
        <v>1.1418306589412685E-4</v>
      </c>
      <c r="AV165" s="16">
        <f t="shared" si="73"/>
        <v>-571.81086260823793</v>
      </c>
      <c r="AW165" s="16">
        <f t="shared" si="74"/>
        <v>-0.19968677295372853</v>
      </c>
    </row>
    <row r="166" spans="6:49" x14ac:dyDescent="0.25">
      <c r="F166" s="1">
        <v>-18</v>
      </c>
      <c r="H166" s="1">
        <v>15.506</v>
      </c>
      <c r="I166" s="16">
        <f t="shared" si="55"/>
        <v>1550600</v>
      </c>
      <c r="J166" s="16">
        <f t="shared" si="50"/>
        <v>2.2579774758189706E-3</v>
      </c>
      <c r="K166" s="16">
        <f t="shared" si="56"/>
        <v>1.1106548969210958E-4</v>
      </c>
      <c r="L166" s="16">
        <f t="shared" si="57"/>
        <v>-897.94475176097501</v>
      </c>
      <c r="M166" s="16">
        <f t="shared" si="58"/>
        <v>-0.12368855597663121</v>
      </c>
      <c r="Q166" s="1">
        <v>17.045999999999999</v>
      </c>
      <c r="R166" s="16">
        <f t="shared" si="59"/>
        <v>1704600</v>
      </c>
      <c r="S166" s="16">
        <f t="shared" si="51"/>
        <v>2.2579774758189706E-3</v>
      </c>
      <c r="T166" s="16">
        <f t="shared" si="60"/>
        <v>1.1106548969210958E-4</v>
      </c>
      <c r="U166" s="16">
        <f t="shared" si="61"/>
        <v>-940.6632357470462</v>
      </c>
      <c r="V166" s="16">
        <f t="shared" si="62"/>
        <v>-0.11807146858876093</v>
      </c>
      <c r="Z166" s="1">
        <v>20.212</v>
      </c>
      <c r="AA166" s="16">
        <f t="shared" si="63"/>
        <v>2021200</v>
      </c>
      <c r="AB166" s="16">
        <f t="shared" si="52"/>
        <v>2.2579774758189706E-3</v>
      </c>
      <c r="AC166" s="16">
        <f t="shared" si="64"/>
        <v>1.1106548969210958E-4</v>
      </c>
      <c r="AD166" s="16">
        <f t="shared" si="65"/>
        <v>-978.5128330106337</v>
      </c>
      <c r="AE166" s="16">
        <f t="shared" si="66"/>
        <v>-0.1135043771990087</v>
      </c>
      <c r="AI166" s="1">
        <v>19.437000000000001</v>
      </c>
      <c r="AJ166" s="16">
        <f t="shared" si="67"/>
        <v>1943700.0000000002</v>
      </c>
      <c r="AK166" s="16">
        <f t="shared" si="53"/>
        <v>2.2579774758189706E-3</v>
      </c>
      <c r="AL166" s="16">
        <f t="shared" si="68"/>
        <v>1.1106548969210958E-4</v>
      </c>
      <c r="AM166" s="16">
        <f t="shared" si="69"/>
        <v>-961.36243760149841</v>
      </c>
      <c r="AN166" s="16">
        <f t="shared" si="70"/>
        <v>-0.11552925863133023</v>
      </c>
      <c r="AR166" s="1">
        <v>9.3439999999999994</v>
      </c>
      <c r="AS166" s="16">
        <f t="shared" si="71"/>
        <v>934399.99999999988</v>
      </c>
      <c r="AT166" s="16">
        <f t="shared" si="54"/>
        <v>2.2579774758189706E-3</v>
      </c>
      <c r="AU166" s="16">
        <f t="shared" si="72"/>
        <v>1.1106548969210958E-4</v>
      </c>
      <c r="AV166" s="16">
        <f t="shared" si="73"/>
        <v>-539.78890021404015</v>
      </c>
      <c r="AW166" s="16">
        <f t="shared" si="74"/>
        <v>-0.20575726853232673</v>
      </c>
    </row>
    <row r="167" spans="6:49" x14ac:dyDescent="0.25">
      <c r="F167" s="1">
        <v>-17</v>
      </c>
      <c r="H167" s="1">
        <v>16.02</v>
      </c>
      <c r="I167" s="16">
        <f t="shared" si="55"/>
        <v>1602000</v>
      </c>
      <c r="J167" s="16">
        <f t="shared" si="50"/>
        <v>2.0169516673688467E-3</v>
      </c>
      <c r="K167" s="16">
        <f t="shared" si="56"/>
        <v>1.0810765801573283E-4</v>
      </c>
      <c r="L167" s="16">
        <f t="shared" si="57"/>
        <v>-844.67409264018852</v>
      </c>
      <c r="M167" s="16">
        <f t="shared" si="58"/>
        <v>-0.12798742018690534</v>
      </c>
      <c r="Q167" s="1">
        <v>17.587</v>
      </c>
      <c r="R167" s="16">
        <f t="shared" si="59"/>
        <v>1758700</v>
      </c>
      <c r="S167" s="16">
        <f t="shared" si="51"/>
        <v>2.0169516673688467E-3</v>
      </c>
      <c r="T167" s="16">
        <f t="shared" si="60"/>
        <v>1.0810765801573283E-4</v>
      </c>
      <c r="U167" s="16">
        <f t="shared" si="61"/>
        <v>-884.63391727003454</v>
      </c>
      <c r="V167" s="16">
        <f t="shared" si="62"/>
        <v>-0.12220609667482708</v>
      </c>
      <c r="Z167" s="1">
        <v>21.117999999999999</v>
      </c>
      <c r="AA167" s="16">
        <f t="shared" si="63"/>
        <v>2111800</v>
      </c>
      <c r="AB167" s="16">
        <f t="shared" si="52"/>
        <v>2.0169516673688467E-3</v>
      </c>
      <c r="AC167" s="16">
        <f t="shared" si="64"/>
        <v>1.0810765801573283E-4</v>
      </c>
      <c r="AD167" s="16">
        <f t="shared" si="65"/>
        <v>-919.53545482929917</v>
      </c>
      <c r="AE167" s="16">
        <f t="shared" si="66"/>
        <v>-0.11756768860620141</v>
      </c>
      <c r="AI167" s="1">
        <v>20.289000000000001</v>
      </c>
      <c r="AJ167" s="16">
        <f t="shared" si="67"/>
        <v>2028900.0000000002</v>
      </c>
      <c r="AK167" s="16">
        <f t="shared" si="53"/>
        <v>2.0169516673688467E-3</v>
      </c>
      <c r="AL167" s="16">
        <f t="shared" si="68"/>
        <v>1.0810765801573283E-4</v>
      </c>
      <c r="AM167" s="16">
        <f t="shared" si="69"/>
        <v>-903.53642310851512</v>
      </c>
      <c r="AN167" s="16">
        <f t="shared" si="70"/>
        <v>-0.11964947427775033</v>
      </c>
      <c r="AR167" s="1">
        <v>9.76</v>
      </c>
      <c r="AS167" s="16">
        <f t="shared" si="71"/>
        <v>976000</v>
      </c>
      <c r="AT167" s="16">
        <f t="shared" si="54"/>
        <v>2.0169516673688467E-3</v>
      </c>
      <c r="AU167" s="16">
        <f t="shared" si="72"/>
        <v>1.0810765801573283E-4</v>
      </c>
      <c r="AV167" s="16">
        <f t="shared" si="73"/>
        <v>-507.75950895648202</v>
      </c>
      <c r="AW167" s="16">
        <f t="shared" si="74"/>
        <v>-0.21291114417120308</v>
      </c>
    </row>
    <row r="168" spans="6:49" x14ac:dyDescent="0.25">
      <c r="F168" s="1">
        <v>-16</v>
      </c>
      <c r="H168" s="1">
        <v>16.655999999999999</v>
      </c>
      <c r="I168" s="16">
        <f t="shared" si="55"/>
        <v>1665599.9999999998</v>
      </c>
      <c r="J168" s="16">
        <f t="shared" si="50"/>
        <v>1.7890607445398769E-3</v>
      </c>
      <c r="K168" s="16">
        <f t="shared" si="56"/>
        <v>1.0531101563690748E-4</v>
      </c>
      <c r="L168" s="16">
        <f t="shared" si="57"/>
        <v>-791.35710827959338</v>
      </c>
      <c r="M168" s="16">
        <f t="shared" si="58"/>
        <v>-0.13307647651747659</v>
      </c>
      <c r="Q168" s="1">
        <v>18.245000000000001</v>
      </c>
      <c r="R168" s="16">
        <f t="shared" si="59"/>
        <v>1824500</v>
      </c>
      <c r="S168" s="16">
        <f t="shared" si="51"/>
        <v>1.7890607445398769E-3</v>
      </c>
      <c r="T168" s="16">
        <f t="shared" si="60"/>
        <v>1.0531101563690748E-4</v>
      </c>
      <c r="U168" s="16">
        <f t="shared" si="61"/>
        <v>-828.58148332527151</v>
      </c>
      <c r="V168" s="16">
        <f t="shared" si="62"/>
        <v>-0.12709795929094658</v>
      </c>
      <c r="Z168" s="1">
        <v>22.119</v>
      </c>
      <c r="AA168" s="16">
        <f t="shared" si="63"/>
        <v>2211900</v>
      </c>
      <c r="AB168" s="16">
        <f t="shared" si="52"/>
        <v>1.7890607445398769E-3</v>
      </c>
      <c r="AC168" s="16">
        <f t="shared" si="64"/>
        <v>1.0531101563690748E-4</v>
      </c>
      <c r="AD168" s="16">
        <f t="shared" si="65"/>
        <v>-860.52425274363463</v>
      </c>
      <c r="AE168" s="16">
        <f t="shared" si="66"/>
        <v>-0.12238006691983555</v>
      </c>
      <c r="AI168" s="1">
        <v>20.887</v>
      </c>
      <c r="AJ168" s="16">
        <f t="shared" si="67"/>
        <v>2088700</v>
      </c>
      <c r="AK168" s="16">
        <f t="shared" si="53"/>
        <v>1.7890607445398769E-3</v>
      </c>
      <c r="AL168" s="16">
        <f t="shared" si="68"/>
        <v>1.0531101563690748E-4</v>
      </c>
      <c r="AM168" s="16">
        <f t="shared" si="69"/>
        <v>-845.67353987832178</v>
      </c>
      <c r="AN168" s="16">
        <f t="shared" si="70"/>
        <v>-0.12452916009653084</v>
      </c>
      <c r="AR168" s="1">
        <v>10</v>
      </c>
      <c r="AS168" s="16">
        <f t="shared" si="71"/>
        <v>1000000</v>
      </c>
      <c r="AT168" s="16">
        <f t="shared" si="54"/>
        <v>1.7890607445398769E-3</v>
      </c>
      <c r="AU168" s="16">
        <f t="shared" si="72"/>
        <v>1.0531101563690748E-4</v>
      </c>
      <c r="AV168" s="16">
        <f t="shared" si="73"/>
        <v>-475.6748208295304</v>
      </c>
      <c r="AW168" s="16">
        <f t="shared" si="74"/>
        <v>-0.22139287392436574</v>
      </c>
    </row>
    <row r="169" spans="6:49" x14ac:dyDescent="0.25">
      <c r="F169" s="1">
        <v>-15</v>
      </c>
      <c r="H169" s="1">
        <v>17.215</v>
      </c>
      <c r="I169" s="16">
        <f t="shared" si="55"/>
        <v>1721500</v>
      </c>
      <c r="J169" s="16">
        <f t="shared" si="50"/>
        <v>1.5744161157227802E-3</v>
      </c>
      <c r="K169" s="16">
        <f t="shared" si="56"/>
        <v>1.0267692974228131E-4</v>
      </c>
      <c r="L169" s="16">
        <f t="shared" si="57"/>
        <v>-738.01874120757009</v>
      </c>
      <c r="M169" s="16">
        <f t="shared" si="58"/>
        <v>-0.13912509806224976</v>
      </c>
      <c r="Q169" s="1">
        <v>19.021000000000001</v>
      </c>
      <c r="R169" s="16">
        <f t="shared" si="59"/>
        <v>1902100</v>
      </c>
      <c r="S169" s="16">
        <f t="shared" si="51"/>
        <v>1.5744161157227802E-3</v>
      </c>
      <c r="T169" s="16">
        <f t="shared" si="60"/>
        <v>1.0267692974228131E-4</v>
      </c>
      <c r="U169" s="16">
        <f t="shared" si="61"/>
        <v>-772.53516728521618</v>
      </c>
      <c r="V169" s="16">
        <f t="shared" si="62"/>
        <v>-0.13290906885585638</v>
      </c>
      <c r="Z169" s="1">
        <v>22.689</v>
      </c>
      <c r="AA169" s="16">
        <f t="shared" si="63"/>
        <v>2268900</v>
      </c>
      <c r="AB169" s="16">
        <f t="shared" si="52"/>
        <v>1.5744161157227802E-3</v>
      </c>
      <c r="AC169" s="16">
        <f t="shared" si="64"/>
        <v>1.0267692974228131E-4</v>
      </c>
      <c r="AD169" s="16">
        <f t="shared" si="65"/>
        <v>-801.53406376721421</v>
      </c>
      <c r="AE169" s="16">
        <f t="shared" si="66"/>
        <v>-0.12810051922147789</v>
      </c>
      <c r="AI169" s="1">
        <v>21.425999999999998</v>
      </c>
      <c r="AJ169" s="16">
        <f t="shared" si="67"/>
        <v>2142600</v>
      </c>
      <c r="AK169" s="16">
        <f t="shared" si="53"/>
        <v>1.5744161157227802E-3</v>
      </c>
      <c r="AL169" s="16">
        <f t="shared" si="68"/>
        <v>1.0267692974228131E-4</v>
      </c>
      <c r="AM169" s="16">
        <f t="shared" si="69"/>
        <v>-787.91142745761533</v>
      </c>
      <c r="AN169" s="16">
        <f t="shared" si="70"/>
        <v>-0.13031531992573453</v>
      </c>
      <c r="AR169" s="1">
        <v>10.246</v>
      </c>
      <c r="AS169" s="16">
        <f t="shared" si="71"/>
        <v>1024600</v>
      </c>
      <c r="AT169" s="16">
        <f t="shared" si="54"/>
        <v>1.5744161157227802E-3</v>
      </c>
      <c r="AU169" s="16">
        <f t="shared" si="72"/>
        <v>1.0267692974228131E-4</v>
      </c>
      <c r="AV169" s="16">
        <f t="shared" si="73"/>
        <v>-443.61669140253139</v>
      </c>
      <c r="AW169" s="16">
        <f t="shared" si="74"/>
        <v>-0.23145416241589015</v>
      </c>
    </row>
    <row r="170" spans="6:49" x14ac:dyDescent="0.25">
      <c r="F170" s="1">
        <v>-14</v>
      </c>
      <c r="H170" s="1">
        <v>17.675000000000001</v>
      </c>
      <c r="I170" s="16">
        <f t="shared" si="55"/>
        <v>1767500</v>
      </c>
      <c r="J170" s="16">
        <f t="shared" si="50"/>
        <v>1.3731227956532766E-3</v>
      </c>
      <c r="K170" s="16">
        <f t="shared" si="56"/>
        <v>1.0020668905655064E-4</v>
      </c>
      <c r="L170" s="16">
        <f t="shared" si="57"/>
        <v>-684.7379931751625</v>
      </c>
      <c r="M170" s="16">
        <f t="shared" si="58"/>
        <v>-0.14634311233686256</v>
      </c>
      <c r="Q170" s="1">
        <v>19.536999999999999</v>
      </c>
      <c r="R170" s="16">
        <f t="shared" si="59"/>
        <v>1953700</v>
      </c>
      <c r="S170" s="16">
        <f t="shared" si="51"/>
        <v>1.3731227956532766E-3</v>
      </c>
      <c r="T170" s="16">
        <f t="shared" si="60"/>
        <v>1.0020668905655064E-4</v>
      </c>
      <c r="U170" s="16">
        <f t="shared" si="61"/>
        <v>-716.53181056712333</v>
      </c>
      <c r="V170" s="16">
        <f t="shared" si="62"/>
        <v>-0.13984960273743977</v>
      </c>
      <c r="Z170" s="1">
        <v>23.657</v>
      </c>
      <c r="AA170" s="16">
        <f t="shared" si="63"/>
        <v>2365700</v>
      </c>
      <c r="AB170" s="16">
        <f t="shared" si="52"/>
        <v>1.3731227956532766E-3</v>
      </c>
      <c r="AC170" s="16">
        <f t="shared" si="64"/>
        <v>1.0020668905655064E-4</v>
      </c>
      <c r="AD170" s="16">
        <f t="shared" si="65"/>
        <v>-742.7475387843225</v>
      </c>
      <c r="AE170" s="16">
        <f t="shared" si="66"/>
        <v>-0.13491352555750233</v>
      </c>
      <c r="AI170" s="1">
        <v>22.027999999999999</v>
      </c>
      <c r="AJ170" s="16">
        <f t="shared" si="67"/>
        <v>2202800</v>
      </c>
      <c r="AK170" s="16">
        <f t="shared" si="53"/>
        <v>1.3731227956532766E-3</v>
      </c>
      <c r="AL170" s="16">
        <f t="shared" si="68"/>
        <v>1.0020668905655064E-4</v>
      </c>
      <c r="AM170" s="16">
        <f t="shared" si="69"/>
        <v>-730.32627433714242</v>
      </c>
      <c r="AN170" s="16">
        <f t="shared" si="70"/>
        <v>-0.13720811174087921</v>
      </c>
      <c r="AR170" s="1">
        <v>10.598000000000001</v>
      </c>
      <c r="AS170" s="16">
        <f t="shared" si="71"/>
        <v>1059800</v>
      </c>
      <c r="AT170" s="16">
        <f t="shared" si="54"/>
        <v>1.3731227956532766E-3</v>
      </c>
      <c r="AU170" s="16">
        <f t="shared" si="72"/>
        <v>1.0020668905655064E-4</v>
      </c>
      <c r="AV170" s="16">
        <f t="shared" si="73"/>
        <v>-411.61355790876451</v>
      </c>
      <c r="AW170" s="16">
        <f t="shared" si="74"/>
        <v>-0.24344846551133717</v>
      </c>
    </row>
    <row r="171" spans="6:49" x14ac:dyDescent="0.25">
      <c r="F171" s="1">
        <v>-13</v>
      </c>
      <c r="H171" s="1">
        <v>18.198</v>
      </c>
      <c r="I171" s="16">
        <f t="shared" si="55"/>
        <v>1819800</v>
      </c>
      <c r="J171" s="16">
        <f t="shared" si="50"/>
        <v>1.1852793382735709E-3</v>
      </c>
      <c r="K171" s="16">
        <f t="shared" si="56"/>
        <v>9.7901503018546761E-5</v>
      </c>
      <c r="L171" s="16">
        <f t="shared" si="57"/>
        <v>-631.59360411543844</v>
      </c>
      <c r="M171" s="16">
        <f t="shared" si="58"/>
        <v>-0.15500711593756575</v>
      </c>
      <c r="Q171" s="1">
        <v>20.027000000000001</v>
      </c>
      <c r="R171" s="16">
        <f t="shared" si="59"/>
        <v>2002700</v>
      </c>
      <c r="S171" s="16">
        <f t="shared" si="51"/>
        <v>1.1852793382735709E-3</v>
      </c>
      <c r="T171" s="16">
        <f t="shared" si="60"/>
        <v>9.7901503018546761E-5</v>
      </c>
      <c r="U171" s="16">
        <f t="shared" si="61"/>
        <v>-660.69707934125358</v>
      </c>
      <c r="V171" s="16">
        <f t="shared" si="62"/>
        <v>-0.14817910670372453</v>
      </c>
      <c r="Z171" s="1">
        <v>24.869</v>
      </c>
      <c r="AA171" s="16">
        <f t="shared" si="63"/>
        <v>2486900</v>
      </c>
      <c r="AB171" s="16">
        <f t="shared" si="52"/>
        <v>1.1852793382735709E-3</v>
      </c>
      <c r="AC171" s="16">
        <f t="shared" si="64"/>
        <v>9.7901503018546761E-5</v>
      </c>
      <c r="AD171" s="16">
        <f t="shared" si="65"/>
        <v>-684.14161085377725</v>
      </c>
      <c r="AE171" s="16">
        <f t="shared" si="66"/>
        <v>-0.14310122563129904</v>
      </c>
      <c r="AI171" s="1">
        <v>22.664000000000001</v>
      </c>
      <c r="AJ171" s="16">
        <f t="shared" si="67"/>
        <v>2266400</v>
      </c>
      <c r="AK171" s="16">
        <f t="shared" si="53"/>
        <v>1.1852793382735709E-3</v>
      </c>
      <c r="AL171" s="16">
        <f t="shared" si="68"/>
        <v>9.7901503018546761E-5</v>
      </c>
      <c r="AM171" s="16">
        <f t="shared" si="69"/>
        <v>-672.96425585914267</v>
      </c>
      <c r="AN171" s="16">
        <f t="shared" si="70"/>
        <v>-0.14547801338060726</v>
      </c>
      <c r="AR171" s="1">
        <v>11.273999999999999</v>
      </c>
      <c r="AS171" s="16">
        <f t="shared" si="71"/>
        <v>1127400</v>
      </c>
      <c r="AT171" s="16">
        <f t="shared" si="54"/>
        <v>1.1852793382735709E-3</v>
      </c>
      <c r="AU171" s="16">
        <f t="shared" si="72"/>
        <v>9.7901503018546761E-5</v>
      </c>
      <c r="AV171" s="16">
        <f t="shared" si="73"/>
        <v>-379.67285648218092</v>
      </c>
      <c r="AW171" s="16">
        <f t="shared" si="74"/>
        <v>-0.25785752483241198</v>
      </c>
    </row>
    <row r="172" spans="6:49" x14ac:dyDescent="0.25">
      <c r="F172" s="1">
        <v>-12</v>
      </c>
      <c r="H172" s="1">
        <v>18.603999999999999</v>
      </c>
      <c r="I172" s="16">
        <f t="shared" si="55"/>
        <v>1860400</v>
      </c>
      <c r="J172" s="16">
        <f t="shared" si="50"/>
        <v>1.0109777739023993E-3</v>
      </c>
      <c r="K172" s="16">
        <f t="shared" si="56"/>
        <v>9.5762501010196447E-5</v>
      </c>
      <c r="L172" s="16">
        <f t="shared" si="57"/>
        <v>-578.62577816503347</v>
      </c>
      <c r="M172" s="16">
        <f t="shared" si="58"/>
        <v>-0.16549988718767975</v>
      </c>
      <c r="Q172" s="1">
        <v>20.681000000000001</v>
      </c>
      <c r="R172" s="16">
        <f t="shared" si="59"/>
        <v>2068100</v>
      </c>
      <c r="S172" s="16">
        <f t="shared" si="51"/>
        <v>1.0109777739023993E-3</v>
      </c>
      <c r="T172" s="16">
        <f t="shared" si="60"/>
        <v>9.5762501010196447E-5</v>
      </c>
      <c r="U172" s="16">
        <f t="shared" si="61"/>
        <v>-605.09323279596288</v>
      </c>
      <c r="V172" s="16">
        <f t="shared" si="62"/>
        <v>-0.15826073705651161</v>
      </c>
      <c r="Z172" s="1">
        <v>25.253</v>
      </c>
      <c r="AA172" s="16">
        <f t="shared" si="63"/>
        <v>2525300</v>
      </c>
      <c r="AB172" s="16">
        <f t="shared" si="52"/>
        <v>1.0109777739023993E-3</v>
      </c>
      <c r="AC172" s="16">
        <f t="shared" si="64"/>
        <v>9.5762501010196447E-5</v>
      </c>
      <c r="AD172" s="16">
        <f t="shared" si="65"/>
        <v>-625.7500802652703</v>
      </c>
      <c r="AE172" s="16">
        <f t="shared" si="66"/>
        <v>-0.1530363383566814</v>
      </c>
      <c r="AI172" s="1">
        <v>23.259</v>
      </c>
      <c r="AJ172" s="16">
        <f t="shared" si="67"/>
        <v>2325900</v>
      </c>
      <c r="AK172" s="16">
        <f t="shared" si="53"/>
        <v>1.0109777739023993E-3</v>
      </c>
      <c r="AL172" s="16">
        <f t="shared" si="68"/>
        <v>9.5762501010196447E-5</v>
      </c>
      <c r="AM172" s="16">
        <f t="shared" si="69"/>
        <v>-615.88137455964102</v>
      </c>
      <c r="AN172" s="16">
        <f t="shared" si="70"/>
        <v>-0.15548854855152458</v>
      </c>
      <c r="AR172" s="1">
        <v>11.435</v>
      </c>
      <c r="AS172" s="16">
        <f t="shared" si="71"/>
        <v>1143500</v>
      </c>
      <c r="AT172" s="16">
        <f t="shared" si="54"/>
        <v>1.0109777739023993E-3</v>
      </c>
      <c r="AU172" s="16">
        <f t="shared" si="72"/>
        <v>9.5762501010196447E-5</v>
      </c>
      <c r="AV172" s="16">
        <f t="shared" si="73"/>
        <v>-347.76609069663527</v>
      </c>
      <c r="AW172" s="16">
        <f t="shared" si="74"/>
        <v>-0.27536468785202056</v>
      </c>
    </row>
    <row r="173" spans="6:49" x14ac:dyDescent="0.25">
      <c r="F173" s="1">
        <v>-11</v>
      </c>
      <c r="H173" s="1">
        <v>19.056999999999999</v>
      </c>
      <c r="I173" s="16">
        <f t="shared" si="55"/>
        <v>1905699.9999999998</v>
      </c>
      <c r="J173" s="16">
        <f t="shared" si="50"/>
        <v>8.503035507206445E-4</v>
      </c>
      <c r="K173" s="16">
        <f t="shared" si="56"/>
        <v>9.3790731638442357E-5</v>
      </c>
      <c r="L173" s="16">
        <f t="shared" si="57"/>
        <v>-525.9113271831767</v>
      </c>
      <c r="M173" s="16">
        <f t="shared" si="58"/>
        <v>-0.17833944011206804</v>
      </c>
      <c r="Q173" s="1">
        <v>21.087</v>
      </c>
      <c r="R173" s="16">
        <f t="shared" si="59"/>
        <v>2108700</v>
      </c>
      <c r="S173" s="16">
        <f t="shared" si="51"/>
        <v>8.503035507206445E-4</v>
      </c>
      <c r="T173" s="16">
        <f t="shared" si="60"/>
        <v>9.3790731638442357E-5</v>
      </c>
      <c r="U173" s="16">
        <f t="shared" si="61"/>
        <v>-549.74640081239306</v>
      </c>
      <c r="V173" s="16">
        <f t="shared" si="62"/>
        <v>-0.17060726818737185</v>
      </c>
      <c r="Z173" s="1">
        <v>25.847999999999999</v>
      </c>
      <c r="AA173" s="16">
        <f t="shared" si="63"/>
        <v>2584800</v>
      </c>
      <c r="AB173" s="16">
        <f t="shared" si="52"/>
        <v>8.503035507206445E-4</v>
      </c>
      <c r="AC173" s="16">
        <f t="shared" si="64"/>
        <v>9.3790731638442357E-5</v>
      </c>
      <c r="AD173" s="16">
        <f t="shared" si="65"/>
        <v>-567.81654467365308</v>
      </c>
      <c r="AE173" s="16">
        <f t="shared" si="66"/>
        <v>-0.16517787746453855</v>
      </c>
      <c r="AI173" s="1">
        <v>24.242999999999999</v>
      </c>
      <c r="AJ173" s="16">
        <f t="shared" si="67"/>
        <v>2424300</v>
      </c>
      <c r="AK173" s="16">
        <f t="shared" si="53"/>
        <v>8.503035507206445E-4</v>
      </c>
      <c r="AL173" s="16">
        <f t="shared" si="68"/>
        <v>9.3790731638442357E-5</v>
      </c>
      <c r="AM173" s="16">
        <f t="shared" si="69"/>
        <v>-559.1493107564678</v>
      </c>
      <c r="AN173" s="16">
        <f t="shared" si="70"/>
        <v>-0.1677382585190953</v>
      </c>
      <c r="AR173" s="1">
        <v>11.961</v>
      </c>
      <c r="AS173" s="16">
        <f t="shared" si="71"/>
        <v>1196100</v>
      </c>
      <c r="AT173" s="16">
        <f t="shared" si="54"/>
        <v>8.503035507206445E-4</v>
      </c>
      <c r="AU173" s="16">
        <f t="shared" si="72"/>
        <v>9.3790731638442357E-5</v>
      </c>
      <c r="AV173" s="16">
        <f t="shared" si="73"/>
        <v>-316.03787223194928</v>
      </c>
      <c r="AW173" s="16">
        <f t="shared" si="74"/>
        <v>-0.2967705451756954</v>
      </c>
    </row>
    <row r="174" spans="6:49" x14ac:dyDescent="0.25">
      <c r="F174" s="1">
        <v>-10</v>
      </c>
      <c r="H174" s="1">
        <v>19.657</v>
      </c>
      <c r="I174" s="16">
        <f t="shared" si="55"/>
        <v>1965700</v>
      </c>
      <c r="J174" s="16">
        <f t="shared" si="50"/>
        <v>7.0333548057807563E-4</v>
      </c>
      <c r="K174" s="16">
        <f t="shared" si="56"/>
        <v>9.1987162070191711E-5</v>
      </c>
      <c r="L174" s="16">
        <f t="shared" si="57"/>
        <v>-473.49222372854405</v>
      </c>
      <c r="M174" s="16">
        <f t="shared" si="58"/>
        <v>-0.19427386018260884</v>
      </c>
      <c r="Q174" s="1">
        <v>21.614000000000001</v>
      </c>
      <c r="R174" s="16">
        <f t="shared" si="59"/>
        <v>2161400</v>
      </c>
      <c r="S174" s="16">
        <f t="shared" si="51"/>
        <v>7.0333548057807563E-4</v>
      </c>
      <c r="T174" s="16">
        <f t="shared" si="60"/>
        <v>9.1987162070191711E-5</v>
      </c>
      <c r="U174" s="16">
        <f t="shared" si="61"/>
        <v>-494.76095523463397</v>
      </c>
      <c r="V174" s="16">
        <f t="shared" si="62"/>
        <v>-0.18592243607131043</v>
      </c>
      <c r="Z174" s="1">
        <v>25.97</v>
      </c>
      <c r="AA174" s="16">
        <f t="shared" si="63"/>
        <v>2597000</v>
      </c>
      <c r="AB174" s="16">
        <f t="shared" si="52"/>
        <v>7.0333548057807563E-4</v>
      </c>
      <c r="AC174" s="16">
        <f t="shared" si="64"/>
        <v>9.1987162070191711E-5</v>
      </c>
      <c r="AD174" s="16">
        <f t="shared" si="65"/>
        <v>-510.35884224809149</v>
      </c>
      <c r="AE174" s="16">
        <f t="shared" si="66"/>
        <v>-0.18024016526292624</v>
      </c>
      <c r="AI174" s="1">
        <v>24.811</v>
      </c>
      <c r="AJ174" s="16">
        <f t="shared" si="67"/>
        <v>2481100</v>
      </c>
      <c r="AK174" s="16">
        <f t="shared" si="53"/>
        <v>7.0333548057807563E-4</v>
      </c>
      <c r="AL174" s="16">
        <f t="shared" si="68"/>
        <v>9.1987162070191711E-5</v>
      </c>
      <c r="AM174" s="16">
        <f t="shared" si="69"/>
        <v>-502.76649760110297</v>
      </c>
      <c r="AN174" s="16">
        <f t="shared" si="70"/>
        <v>-0.18296199629270984</v>
      </c>
      <c r="AR174" s="1">
        <v>12.339</v>
      </c>
      <c r="AS174" s="16">
        <f t="shared" si="71"/>
        <v>1233900</v>
      </c>
      <c r="AT174" s="16">
        <f t="shared" si="54"/>
        <v>7.0333548057807563E-4</v>
      </c>
      <c r="AU174" s="16">
        <f t="shared" si="72"/>
        <v>9.1987162070191711E-5</v>
      </c>
      <c r="AV174" s="16">
        <f t="shared" si="73"/>
        <v>-284.45426706623209</v>
      </c>
      <c r="AW174" s="16">
        <f t="shared" si="74"/>
        <v>-0.32338119944171378</v>
      </c>
    </row>
    <row r="175" spans="6:49" x14ac:dyDescent="0.25">
      <c r="F175" s="1">
        <v>-9</v>
      </c>
      <c r="H175" s="1">
        <v>20.22</v>
      </c>
      <c r="I175" s="16">
        <f t="shared" si="55"/>
        <v>2022000</v>
      </c>
      <c r="J175" s="16">
        <f t="shared" si="50"/>
        <v>5.7014568912569226E-4</v>
      </c>
      <c r="K175" s="16">
        <f t="shared" si="56"/>
        <v>9.0352677420348106E-5</v>
      </c>
      <c r="L175" s="16">
        <f t="shared" si="57"/>
        <v>-421.39874743118577</v>
      </c>
      <c r="M175" s="16">
        <f t="shared" si="58"/>
        <v>-0.21441135734534345</v>
      </c>
      <c r="Q175" s="1">
        <v>22.065999999999999</v>
      </c>
      <c r="R175" s="16">
        <f t="shared" si="59"/>
        <v>2206600</v>
      </c>
      <c r="S175" s="16">
        <f t="shared" si="51"/>
        <v>5.7014568912569226E-4</v>
      </c>
      <c r="T175" s="16">
        <f t="shared" si="60"/>
        <v>9.0352677420348106E-5</v>
      </c>
      <c r="U175" s="16">
        <f t="shared" si="61"/>
        <v>-440.17019717500568</v>
      </c>
      <c r="V175" s="16">
        <f t="shared" si="62"/>
        <v>-0.20526759421748197</v>
      </c>
      <c r="Z175" s="1">
        <v>26.306999999999999</v>
      </c>
      <c r="AA175" s="16">
        <f t="shared" si="63"/>
        <v>2630700</v>
      </c>
      <c r="AB175" s="16">
        <f t="shared" si="52"/>
        <v>5.7014568912569226E-4</v>
      </c>
      <c r="AC175" s="16">
        <f t="shared" si="64"/>
        <v>9.0352677420348106E-5</v>
      </c>
      <c r="AD175" s="16">
        <f t="shared" si="65"/>
        <v>-453.50886996360077</v>
      </c>
      <c r="AE175" s="16">
        <f t="shared" si="66"/>
        <v>-0.19923023209579105</v>
      </c>
      <c r="AI175" s="1">
        <v>25.667999999999999</v>
      </c>
      <c r="AJ175" s="16">
        <f t="shared" si="67"/>
        <v>2566800</v>
      </c>
      <c r="AK175" s="16">
        <f t="shared" si="53"/>
        <v>5.7014568912569226E-4</v>
      </c>
      <c r="AL175" s="16">
        <f t="shared" si="68"/>
        <v>9.0352677420348106E-5</v>
      </c>
      <c r="AM175" s="16">
        <f t="shared" si="69"/>
        <v>-446.87541620137392</v>
      </c>
      <c r="AN175" s="16">
        <f t="shared" si="70"/>
        <v>-0.20218762130256185</v>
      </c>
      <c r="AR175" s="1">
        <v>12.628</v>
      </c>
      <c r="AS175" s="16">
        <f t="shared" si="71"/>
        <v>1262800</v>
      </c>
      <c r="AT175" s="16">
        <f t="shared" si="54"/>
        <v>5.7014568912569226E-4</v>
      </c>
      <c r="AU175" s="16">
        <f t="shared" si="72"/>
        <v>9.0352677420348106E-5</v>
      </c>
      <c r="AV175" s="16">
        <f t="shared" si="73"/>
        <v>-253.08108275289564</v>
      </c>
      <c r="AW175" s="16">
        <f t="shared" si="74"/>
        <v>-0.3570107905242646</v>
      </c>
    </row>
    <row r="176" spans="6:49" x14ac:dyDescent="0.25">
      <c r="F176" s="1">
        <v>-8</v>
      </c>
      <c r="H176" s="1">
        <v>20.664000000000001</v>
      </c>
      <c r="I176" s="16">
        <f t="shared" si="55"/>
        <v>2066400.0000000002</v>
      </c>
      <c r="J176" s="16">
        <f t="shared" si="50"/>
        <v>4.5079957027747947E-4</v>
      </c>
      <c r="K176" s="16">
        <f t="shared" si="56"/>
        <v>8.8888080192973105E-5</v>
      </c>
      <c r="L176" s="16">
        <f t="shared" si="57"/>
        <v>-369.69474442911394</v>
      </c>
      <c r="M176" s="16">
        <f t="shared" si="58"/>
        <v>-0.24043641824077025</v>
      </c>
      <c r="Q176" s="1">
        <v>22.698</v>
      </c>
      <c r="R176" s="16">
        <f t="shared" si="59"/>
        <v>2269800</v>
      </c>
      <c r="S176" s="16">
        <f t="shared" si="51"/>
        <v>4.5079957027747947E-4</v>
      </c>
      <c r="T176" s="16">
        <f t="shared" si="60"/>
        <v>8.8888080192973105E-5</v>
      </c>
      <c r="U176" s="16">
        <f t="shared" si="61"/>
        <v>-386.04069017936939</v>
      </c>
      <c r="V176" s="16">
        <f t="shared" si="62"/>
        <v>-0.23025572809869416</v>
      </c>
      <c r="Z176" s="1">
        <v>26.8</v>
      </c>
      <c r="AA176" s="16">
        <f t="shared" si="63"/>
        <v>2680000</v>
      </c>
      <c r="AB176" s="16">
        <f t="shared" si="52"/>
        <v>4.5079957027747947E-4</v>
      </c>
      <c r="AC176" s="16">
        <f t="shared" si="64"/>
        <v>8.8888080192973105E-5</v>
      </c>
      <c r="AD176" s="16">
        <f t="shared" si="65"/>
        <v>-397.27679717048676</v>
      </c>
      <c r="AE176" s="16">
        <f t="shared" si="66"/>
        <v>-0.22374344745542191</v>
      </c>
      <c r="AI176" s="1">
        <v>26.492000000000001</v>
      </c>
      <c r="AJ176" s="16">
        <f t="shared" si="67"/>
        <v>2649200</v>
      </c>
      <c r="AK176" s="16">
        <f t="shared" si="53"/>
        <v>4.5079957027747947E-4</v>
      </c>
      <c r="AL176" s="16">
        <f t="shared" si="68"/>
        <v>8.8888080192973105E-5</v>
      </c>
      <c r="AM176" s="16">
        <f t="shared" si="69"/>
        <v>-391.49874175982075</v>
      </c>
      <c r="AN176" s="16">
        <f t="shared" si="70"/>
        <v>-0.22704563440846193</v>
      </c>
      <c r="AR176" s="1">
        <v>13.028</v>
      </c>
      <c r="AS176" s="16">
        <f t="shared" si="71"/>
        <v>1302800</v>
      </c>
      <c r="AT176" s="16">
        <f t="shared" si="54"/>
        <v>4.5079957027747947E-4</v>
      </c>
      <c r="AU176" s="16">
        <f t="shared" si="72"/>
        <v>8.8888080192973105E-5</v>
      </c>
      <c r="AV176" s="16">
        <f t="shared" si="73"/>
        <v>-221.96632843048252</v>
      </c>
      <c r="AW176" s="16">
        <f t="shared" si="74"/>
        <v>-0.40045749651083634</v>
      </c>
    </row>
    <row r="177" spans="6:49" x14ac:dyDescent="0.25">
      <c r="F177" s="1">
        <v>-7</v>
      </c>
      <c r="H177" s="1">
        <v>21.065000000000001</v>
      </c>
      <c r="I177" s="16">
        <f t="shared" si="55"/>
        <v>2106500</v>
      </c>
      <c r="J177" s="16">
        <f t="shared" si="50"/>
        <v>3.4535574500392871E-4</v>
      </c>
      <c r="K177" s="16">
        <f t="shared" si="56"/>
        <v>8.7594089775606737E-5</v>
      </c>
      <c r="L177" s="16">
        <f t="shared" si="57"/>
        <v>-318.45045680993661</v>
      </c>
      <c r="M177" s="16">
        <f t="shared" si="58"/>
        <v>-0.27506347660190744</v>
      </c>
      <c r="Q177" s="1">
        <v>23.027000000000001</v>
      </c>
      <c r="R177" s="16">
        <f t="shared" si="59"/>
        <v>2302700</v>
      </c>
      <c r="S177" s="16">
        <f t="shared" si="51"/>
        <v>3.4535574500392871E-4</v>
      </c>
      <c r="T177" s="16">
        <f t="shared" si="60"/>
        <v>8.7594089775606737E-5</v>
      </c>
      <c r="U177" s="16">
        <f t="shared" si="61"/>
        <v>-332.40486452774331</v>
      </c>
      <c r="V177" s="16">
        <f t="shared" si="62"/>
        <v>-0.26351626923406807</v>
      </c>
      <c r="Z177" s="1">
        <v>27.846</v>
      </c>
      <c r="AA177" s="16">
        <f t="shared" si="63"/>
        <v>2784600</v>
      </c>
      <c r="AB177" s="16">
        <f t="shared" si="52"/>
        <v>3.4535574500392871E-4</v>
      </c>
      <c r="AC177" s="16">
        <f t="shared" si="64"/>
        <v>8.7594089775606737E-5</v>
      </c>
      <c r="AD177" s="16">
        <f t="shared" si="65"/>
        <v>-341.69346925951044</v>
      </c>
      <c r="AE177" s="16">
        <f t="shared" si="66"/>
        <v>-0.25635283567295952</v>
      </c>
      <c r="AI177" s="1">
        <v>26.698</v>
      </c>
      <c r="AJ177" s="16">
        <f t="shared" si="67"/>
        <v>2669800</v>
      </c>
      <c r="AK177" s="16">
        <f t="shared" si="53"/>
        <v>3.4535574500392871E-4</v>
      </c>
      <c r="AL177" s="16">
        <f t="shared" si="68"/>
        <v>8.7594089775606737E-5</v>
      </c>
      <c r="AM177" s="16">
        <f t="shared" si="69"/>
        <v>-336.71464418994503</v>
      </c>
      <c r="AN177" s="16">
        <f t="shared" si="70"/>
        <v>-0.26014339229687256</v>
      </c>
      <c r="AR177" s="1">
        <v>13.29</v>
      </c>
      <c r="AS177" s="16">
        <f t="shared" si="71"/>
        <v>1329000</v>
      </c>
      <c r="AT177" s="16">
        <f t="shared" si="54"/>
        <v>3.4535574500392871E-4</v>
      </c>
      <c r="AU177" s="16">
        <f t="shared" si="72"/>
        <v>8.7594089775606737E-5</v>
      </c>
      <c r="AV177" s="16">
        <f t="shared" si="73"/>
        <v>-191.12928570974285</v>
      </c>
      <c r="AW177" s="16">
        <f t="shared" si="74"/>
        <v>-0.45829758349346256</v>
      </c>
    </row>
    <row r="178" spans="6:49" x14ac:dyDescent="0.25">
      <c r="F178" s="1">
        <v>-6</v>
      </c>
      <c r="H178" s="1">
        <v>21.468</v>
      </c>
      <c r="I178" s="16">
        <f t="shared" si="55"/>
        <v>2146800</v>
      </c>
      <c r="J178" s="16">
        <f t="shared" si="50"/>
        <v>2.5386602445980365E-4</v>
      </c>
      <c r="K178" s="16">
        <f t="shared" si="56"/>
        <v>8.6471341986777024E-5</v>
      </c>
      <c r="L178" s="16">
        <f t="shared" si="57"/>
        <v>-267.7203638558799</v>
      </c>
      <c r="M178" s="16">
        <f t="shared" si="58"/>
        <v>-0.32299127620088908</v>
      </c>
      <c r="Q178" s="1">
        <v>23.503</v>
      </c>
      <c r="R178" s="16">
        <f t="shared" si="59"/>
        <v>2350300</v>
      </c>
      <c r="S178" s="16">
        <f t="shared" si="51"/>
        <v>2.5386602445980365E-4</v>
      </c>
      <c r="T178" s="16">
        <f t="shared" si="60"/>
        <v>8.6471341986777024E-5</v>
      </c>
      <c r="U178" s="16">
        <f t="shared" si="61"/>
        <v>-279.35299531651913</v>
      </c>
      <c r="V178" s="16">
        <f t="shared" si="62"/>
        <v>-0.30954148849845414</v>
      </c>
      <c r="Z178" s="1">
        <v>28.788</v>
      </c>
      <c r="AA178" s="16">
        <f t="shared" si="63"/>
        <v>2878800</v>
      </c>
      <c r="AB178" s="16">
        <f t="shared" si="52"/>
        <v>2.5386602445980365E-4</v>
      </c>
      <c r="AC178" s="16">
        <f t="shared" si="64"/>
        <v>8.6471341986777024E-5</v>
      </c>
      <c r="AD178" s="16">
        <f t="shared" si="65"/>
        <v>-286.7620627458582</v>
      </c>
      <c r="AE178" s="16">
        <f t="shared" si="66"/>
        <v>-0.301543869362566</v>
      </c>
      <c r="AI178" s="1">
        <v>27.024000000000001</v>
      </c>
      <c r="AJ178" s="16">
        <f t="shared" si="67"/>
        <v>2702400</v>
      </c>
      <c r="AK178" s="16">
        <f t="shared" si="53"/>
        <v>2.5386602445980365E-4</v>
      </c>
      <c r="AL178" s="16">
        <f t="shared" si="68"/>
        <v>8.6471341986777024E-5</v>
      </c>
      <c r="AM178" s="16">
        <f t="shared" si="69"/>
        <v>-282.65422973239225</v>
      </c>
      <c r="AN178" s="16">
        <f t="shared" si="70"/>
        <v>-0.30592622678473713</v>
      </c>
      <c r="AR178" s="1">
        <v>13.499000000000001</v>
      </c>
      <c r="AS178" s="16">
        <f t="shared" si="71"/>
        <v>1349900</v>
      </c>
      <c r="AT178" s="16">
        <f t="shared" si="54"/>
        <v>2.5386602445980365E-4</v>
      </c>
      <c r="AU178" s="16">
        <f t="shared" si="72"/>
        <v>8.6471341986777024E-5</v>
      </c>
      <c r="AV178" s="16">
        <f t="shared" si="73"/>
        <v>-160.62029335901977</v>
      </c>
      <c r="AW178" s="16">
        <f t="shared" si="74"/>
        <v>-0.53835876014430872</v>
      </c>
    </row>
    <row r="179" spans="6:49" x14ac:dyDescent="0.25">
      <c r="F179" s="1">
        <v>-5</v>
      </c>
      <c r="H179" s="1">
        <v>22.041</v>
      </c>
      <c r="I179" s="16">
        <f t="shared" si="55"/>
        <v>2204100</v>
      </c>
      <c r="J179" s="16">
        <f t="shared" si="50"/>
        <v>1.7637537744763607E-4</v>
      </c>
      <c r="K179" s="16">
        <f t="shared" si="56"/>
        <v>8.5520388676717081E-5</v>
      </c>
      <c r="L179" s="16">
        <f t="shared" si="57"/>
        <v>-217.5520200193408</v>
      </c>
      <c r="M179" s="16">
        <f t="shared" si="58"/>
        <v>-0.39310316984928084</v>
      </c>
      <c r="Q179" s="1">
        <v>23.702000000000002</v>
      </c>
      <c r="R179" s="16">
        <f t="shared" si="59"/>
        <v>2370200</v>
      </c>
      <c r="S179" s="16">
        <f t="shared" si="51"/>
        <v>1.7637537744763607E-4</v>
      </c>
      <c r="T179" s="16">
        <f t="shared" si="60"/>
        <v>8.5520388676717081E-5</v>
      </c>
      <c r="U179" s="16">
        <f t="shared" si="61"/>
        <v>-226.91897548102708</v>
      </c>
      <c r="V179" s="16">
        <f t="shared" si="62"/>
        <v>-0.37687632114251074</v>
      </c>
      <c r="Z179" s="1">
        <v>29.300999999999998</v>
      </c>
      <c r="AA179" s="16">
        <f t="shared" si="63"/>
        <v>2930100</v>
      </c>
      <c r="AB179" s="16">
        <f t="shared" si="52"/>
        <v>1.7637537744763607E-4</v>
      </c>
      <c r="AC179" s="16">
        <f t="shared" si="64"/>
        <v>8.5520388676717081E-5</v>
      </c>
      <c r="AD179" s="16">
        <f t="shared" si="65"/>
        <v>-232.57437675224347</v>
      </c>
      <c r="AE179" s="16">
        <f t="shared" si="66"/>
        <v>-0.36771199764546775</v>
      </c>
      <c r="AI179" s="1">
        <v>26.695</v>
      </c>
      <c r="AJ179" s="16">
        <f t="shared" si="67"/>
        <v>2669500</v>
      </c>
      <c r="AK179" s="16">
        <f t="shared" si="53"/>
        <v>1.7637537744763607E-4</v>
      </c>
      <c r="AL179" s="16">
        <f t="shared" si="68"/>
        <v>8.5520388676717081E-5</v>
      </c>
      <c r="AM179" s="16">
        <f t="shared" si="69"/>
        <v>-229.34802510794717</v>
      </c>
      <c r="AN179" s="16">
        <f t="shared" si="70"/>
        <v>-0.3728847834484959</v>
      </c>
      <c r="AR179" s="1">
        <v>13.904</v>
      </c>
      <c r="AS179" s="16">
        <f t="shared" si="71"/>
        <v>1390400</v>
      </c>
      <c r="AT179" s="16">
        <f t="shared" si="54"/>
        <v>1.7637537744763607E-4</v>
      </c>
      <c r="AU179" s="16">
        <f t="shared" si="72"/>
        <v>8.5520388676717081E-5</v>
      </c>
      <c r="AV179" s="16">
        <f t="shared" si="73"/>
        <v>-130.47330852687736</v>
      </c>
      <c r="AW179" s="16">
        <f t="shared" si="74"/>
        <v>-0.65546271219986707</v>
      </c>
    </row>
    <row r="180" spans="6:49" x14ac:dyDescent="0.25">
      <c r="F180" s="1">
        <v>-4</v>
      </c>
      <c r="H180" s="1">
        <v>22.905999999999999</v>
      </c>
      <c r="I180" s="16">
        <f t="shared" si="55"/>
        <v>2290600</v>
      </c>
      <c r="J180" s="16">
        <f t="shared" si="50"/>
        <v>1.1292190221791097E-4</v>
      </c>
      <c r="K180" s="16">
        <f t="shared" si="56"/>
        <v>8.4741697381301274E-5</v>
      </c>
      <c r="L180" s="16">
        <f t="shared" si="57"/>
        <v>-167.98241275614799</v>
      </c>
      <c r="M180" s="16">
        <f t="shared" si="58"/>
        <v>-0.50446767605556864</v>
      </c>
      <c r="Q180" s="1">
        <v>24</v>
      </c>
      <c r="R180" s="16">
        <f t="shared" si="59"/>
        <v>2400000</v>
      </c>
      <c r="S180" s="16">
        <f t="shared" si="51"/>
        <v>1.1292190221791097E-4</v>
      </c>
      <c r="T180" s="16">
        <f t="shared" si="60"/>
        <v>8.4741697381301274E-5</v>
      </c>
      <c r="U180" s="16">
        <f t="shared" si="61"/>
        <v>-175.17194063097978</v>
      </c>
      <c r="V180" s="16">
        <f t="shared" si="62"/>
        <v>-0.48376296498204352</v>
      </c>
      <c r="Z180" s="1">
        <v>29.222999999999999</v>
      </c>
      <c r="AA180" s="16">
        <f t="shared" si="63"/>
        <v>2922300</v>
      </c>
      <c r="AB180" s="16">
        <f t="shared" si="52"/>
        <v>1.1292190221791097E-4</v>
      </c>
      <c r="AC180" s="16">
        <f t="shared" si="64"/>
        <v>8.4741697381301274E-5</v>
      </c>
      <c r="AD180" s="16">
        <f t="shared" si="65"/>
        <v>-179.2341481197619</v>
      </c>
      <c r="AE180" s="16">
        <f t="shared" si="66"/>
        <v>-0.47279884034530067</v>
      </c>
      <c r="AI180" s="1">
        <v>27.12</v>
      </c>
      <c r="AJ180" s="16">
        <f t="shared" si="67"/>
        <v>2712000</v>
      </c>
      <c r="AK180" s="16">
        <f t="shared" si="53"/>
        <v>1.1292190221791097E-4</v>
      </c>
      <c r="AL180" s="16">
        <f t="shared" si="68"/>
        <v>8.4741697381301274E-5</v>
      </c>
      <c r="AM180" s="16">
        <f t="shared" si="69"/>
        <v>-176.88105194850596</v>
      </c>
      <c r="AN180" s="16">
        <f t="shared" si="70"/>
        <v>-0.47908861038417777</v>
      </c>
      <c r="AR180" s="1">
        <v>14.286</v>
      </c>
      <c r="AS180" s="16">
        <f t="shared" si="71"/>
        <v>1428600</v>
      </c>
      <c r="AT180" s="16">
        <f t="shared" si="54"/>
        <v>1.1292190221791097E-4</v>
      </c>
      <c r="AU180" s="16">
        <f t="shared" si="72"/>
        <v>8.4741697381301274E-5</v>
      </c>
      <c r="AV180" s="16">
        <f t="shared" si="73"/>
        <v>-100.70320725778653</v>
      </c>
      <c r="AW180" s="16">
        <f t="shared" si="74"/>
        <v>-0.841499488336792</v>
      </c>
    </row>
    <row r="181" spans="6:49" x14ac:dyDescent="0.25">
      <c r="F181" s="1">
        <v>-3</v>
      </c>
      <c r="H181" s="1">
        <v>23.981000000000002</v>
      </c>
      <c r="I181" s="16">
        <f t="shared" si="55"/>
        <v>2398100</v>
      </c>
      <c r="J181" s="16">
        <f t="shared" si="50"/>
        <v>6.353680260689064E-5</v>
      </c>
      <c r="K181" s="16">
        <f t="shared" si="56"/>
        <v>8.4135651029212277E-5</v>
      </c>
      <c r="L181" s="16">
        <f t="shared" si="57"/>
        <v>-119.05443090213438</v>
      </c>
      <c r="M181" s="16">
        <f t="shared" si="58"/>
        <v>-0.70669903162507086</v>
      </c>
      <c r="Q181" s="1">
        <v>24.396999999999998</v>
      </c>
      <c r="R181" s="16">
        <f t="shared" si="59"/>
        <v>2439700</v>
      </c>
      <c r="S181" s="16">
        <f t="shared" si="51"/>
        <v>6.353680260689064E-5</v>
      </c>
      <c r="T181" s="16">
        <f t="shared" si="60"/>
        <v>8.4135651029212277E-5</v>
      </c>
      <c r="U181" s="16">
        <f t="shared" si="61"/>
        <v>-124.14495416479743</v>
      </c>
      <c r="V181" s="16">
        <f t="shared" si="62"/>
        <v>-0.67772106885250927</v>
      </c>
      <c r="Z181" s="1">
        <v>29.347999999999999</v>
      </c>
      <c r="AA181" s="16">
        <f t="shared" si="63"/>
        <v>2934800</v>
      </c>
      <c r="AB181" s="16">
        <f t="shared" si="52"/>
        <v>6.353680260689064E-5</v>
      </c>
      <c r="AC181" s="16">
        <f t="shared" si="64"/>
        <v>8.4135651029212277E-5</v>
      </c>
      <c r="AD181" s="16">
        <f t="shared" si="65"/>
        <v>-126.82174927649842</v>
      </c>
      <c r="AE181" s="16">
        <f t="shared" si="66"/>
        <v>-0.66341657885335303</v>
      </c>
      <c r="AI181" s="1">
        <v>27.736000000000001</v>
      </c>
      <c r="AJ181" s="16">
        <f t="shared" si="67"/>
        <v>2773600</v>
      </c>
      <c r="AK181" s="16">
        <f t="shared" si="53"/>
        <v>6.353680260689064E-5</v>
      </c>
      <c r="AL181" s="16">
        <f t="shared" si="68"/>
        <v>8.4135651029212277E-5</v>
      </c>
      <c r="AM181" s="16">
        <f t="shared" si="69"/>
        <v>-125.23122061891235</v>
      </c>
      <c r="AN181" s="16">
        <f t="shared" si="70"/>
        <v>-0.67184245760283012</v>
      </c>
      <c r="AR181" s="1">
        <v>14.726000000000001</v>
      </c>
      <c r="AS181" s="16">
        <f t="shared" si="71"/>
        <v>1472600</v>
      </c>
      <c r="AT181" s="16">
        <f t="shared" si="54"/>
        <v>6.353680260689064E-5</v>
      </c>
      <c r="AU181" s="16">
        <f t="shared" si="72"/>
        <v>8.4135651029212277E-5</v>
      </c>
      <c r="AV181" s="16">
        <f t="shared" si="73"/>
        <v>-71.347536413418212</v>
      </c>
      <c r="AW181" s="16">
        <f t="shared" si="74"/>
        <v>-1.1792369471833513</v>
      </c>
    </row>
    <row r="182" spans="6:49" x14ac:dyDescent="0.25">
      <c r="F182" s="1">
        <v>-2</v>
      </c>
      <c r="H182" s="1">
        <v>25.271000000000001</v>
      </c>
      <c r="I182" s="16">
        <f t="shared" si="55"/>
        <v>2527100</v>
      </c>
      <c r="J182" s="16">
        <f t="shared" si="50"/>
        <v>2.8244368512597593E-5</v>
      </c>
      <c r="K182" s="16">
        <f t="shared" si="56"/>
        <v>8.3702547702345356E-5</v>
      </c>
      <c r="L182" s="16">
        <f t="shared" si="57"/>
        <v>-70.832715003976773</v>
      </c>
      <c r="M182" s="16">
        <f t="shared" si="58"/>
        <v>-1.1816933418074689</v>
      </c>
      <c r="Q182" s="1">
        <v>24.923999999999999</v>
      </c>
      <c r="R182" s="16">
        <f t="shared" si="59"/>
        <v>2492400</v>
      </c>
      <c r="S182" s="16">
        <f t="shared" si="51"/>
        <v>2.8244368512597593E-5</v>
      </c>
      <c r="T182" s="16">
        <f t="shared" si="60"/>
        <v>8.3702547702345356E-5</v>
      </c>
      <c r="U182" s="16">
        <f t="shared" si="61"/>
        <v>-73.877217229853855</v>
      </c>
      <c r="V182" s="16">
        <f t="shared" si="62"/>
        <v>-1.1329954056325917</v>
      </c>
      <c r="Z182" s="1">
        <v>29.065999999999999</v>
      </c>
      <c r="AA182" s="16">
        <f t="shared" si="63"/>
        <v>2906600</v>
      </c>
      <c r="AB182" s="16">
        <f t="shared" si="52"/>
        <v>2.8244368512597593E-5</v>
      </c>
      <c r="AC182" s="16">
        <f t="shared" si="64"/>
        <v>8.3702547702345356E-5</v>
      </c>
      <c r="AD182" s="16">
        <f t="shared" si="65"/>
        <v>-75.355121341448935</v>
      </c>
      <c r="AE182" s="16">
        <f t="shared" si="66"/>
        <v>-1.110774506261792</v>
      </c>
      <c r="AI182" s="1">
        <v>28.055</v>
      </c>
      <c r="AJ182" s="16">
        <f t="shared" si="67"/>
        <v>2805500</v>
      </c>
      <c r="AK182" s="16">
        <f t="shared" si="53"/>
        <v>2.8244368512597593E-5</v>
      </c>
      <c r="AL182" s="16">
        <f t="shared" si="68"/>
        <v>8.3702547702345356E-5</v>
      </c>
      <c r="AM182" s="16">
        <f t="shared" si="69"/>
        <v>-74.442394547092761</v>
      </c>
      <c r="AN182" s="16">
        <f t="shared" si="70"/>
        <v>-1.1243935423032982</v>
      </c>
      <c r="AR182" s="1">
        <v>15.359</v>
      </c>
      <c r="AS182" s="16">
        <f t="shared" si="71"/>
        <v>1535900</v>
      </c>
      <c r="AT182" s="16">
        <f t="shared" si="54"/>
        <v>2.8244368512597593E-5</v>
      </c>
      <c r="AU182" s="16">
        <f t="shared" si="72"/>
        <v>8.3702547702345356E-5</v>
      </c>
      <c r="AV182" s="16">
        <f t="shared" si="73"/>
        <v>-42.439768348989979</v>
      </c>
      <c r="AW182" s="16">
        <f t="shared" si="74"/>
        <v>-1.972266837416359</v>
      </c>
    </row>
    <row r="183" spans="6:49" x14ac:dyDescent="0.25">
      <c r="F183" s="1">
        <v>-1</v>
      </c>
      <c r="H183" s="1">
        <v>26.823</v>
      </c>
      <c r="I183" s="16">
        <f t="shared" si="55"/>
        <v>2682300</v>
      </c>
      <c r="J183" s="16">
        <f t="shared" si="50"/>
        <v>7.061960709204395E-6</v>
      </c>
      <c r="K183" s="16">
        <f t="shared" si="56"/>
        <v>8.3442600449452846E-5</v>
      </c>
      <c r="L183" s="16">
        <f t="shared" si="57"/>
        <v>-23.395770829629775</v>
      </c>
      <c r="M183" s="16">
        <f t="shared" si="58"/>
        <v>-3.5665676953792111</v>
      </c>
      <c r="Q183" s="1">
        <v>25.518000000000001</v>
      </c>
      <c r="R183" s="16">
        <f t="shared" si="59"/>
        <v>2551800</v>
      </c>
      <c r="S183" s="16">
        <f t="shared" si="51"/>
        <v>7.061960709204395E-6</v>
      </c>
      <c r="T183" s="16">
        <f t="shared" si="60"/>
        <v>8.3442600449452846E-5</v>
      </c>
      <c r="U183" s="16">
        <f t="shared" si="61"/>
        <v>-24.413778573707592</v>
      </c>
      <c r="V183" s="16">
        <f t="shared" si="62"/>
        <v>-3.4178486626939555</v>
      </c>
      <c r="Z183" s="1">
        <v>28.754999999999999</v>
      </c>
      <c r="AA183" s="16">
        <f t="shared" si="63"/>
        <v>2875500</v>
      </c>
      <c r="AB183" s="16">
        <f t="shared" si="52"/>
        <v>7.061960709204395E-6</v>
      </c>
      <c r="AC183" s="16">
        <f t="shared" si="64"/>
        <v>8.3442600449452846E-5</v>
      </c>
      <c r="AD183" s="16">
        <f t="shared" si="65"/>
        <v>-24.87059814180612</v>
      </c>
      <c r="AE183" s="16">
        <f t="shared" si="66"/>
        <v>-3.3550701102435641</v>
      </c>
      <c r="AI183" s="1">
        <v>28.635000000000002</v>
      </c>
      <c r="AJ183" s="16">
        <f t="shared" si="67"/>
        <v>2863500</v>
      </c>
      <c r="AK183" s="16">
        <f t="shared" si="53"/>
        <v>7.061960709204395E-6</v>
      </c>
      <c r="AL183" s="16">
        <f t="shared" si="68"/>
        <v>8.3442600449452846E-5</v>
      </c>
      <c r="AM183" s="16">
        <f t="shared" si="69"/>
        <v>-24.575067634678181</v>
      </c>
      <c r="AN183" s="16">
        <f t="shared" si="70"/>
        <v>-3.3954169196957147</v>
      </c>
      <c r="AR183" s="1">
        <v>16.045999999999999</v>
      </c>
      <c r="AS183" s="16">
        <f t="shared" si="71"/>
        <v>1604600</v>
      </c>
      <c r="AT183" s="16">
        <f t="shared" si="54"/>
        <v>7.061960709204395E-6</v>
      </c>
      <c r="AU183" s="16">
        <f t="shared" si="72"/>
        <v>8.3442600449452846E-5</v>
      </c>
      <c r="AV183" s="16">
        <f t="shared" si="73"/>
        <v>-14.015803606736133</v>
      </c>
      <c r="AW183" s="16">
        <f t="shared" si="74"/>
        <v>-5.9534653017932913</v>
      </c>
    </row>
    <row r="184" spans="6:49" x14ac:dyDescent="0.25">
      <c r="F184" s="1">
        <v>0</v>
      </c>
      <c r="H184" s="1">
        <v>29.058</v>
      </c>
      <c r="I184" s="16">
        <f t="shared" si="55"/>
        <v>2905800</v>
      </c>
      <c r="J184" s="16">
        <f t="shared" si="50"/>
        <v>0</v>
      </c>
      <c r="K184" s="16">
        <f t="shared" si="56"/>
        <v>8.3355937153031058E-5</v>
      </c>
      <c r="L184" s="16">
        <f t="shared" si="57"/>
        <v>23.163313869637616</v>
      </c>
      <c r="M184" s="16">
        <f t="shared" si="58"/>
        <v>3.5986188168996711</v>
      </c>
      <c r="Q184" s="1">
        <v>26.337</v>
      </c>
      <c r="R184" s="16">
        <f t="shared" si="59"/>
        <v>2633700</v>
      </c>
      <c r="S184" s="16">
        <f t="shared" si="51"/>
        <v>0</v>
      </c>
      <c r="T184" s="16">
        <f t="shared" si="60"/>
        <v>8.3355937153031058E-5</v>
      </c>
      <c r="U184" s="16">
        <f t="shared" si="61"/>
        <v>24.192631173898473</v>
      </c>
      <c r="V184" s="16">
        <f t="shared" si="62"/>
        <v>3.445509360013892</v>
      </c>
      <c r="Z184" s="1">
        <v>29.684000000000001</v>
      </c>
      <c r="AA184" s="16">
        <f t="shared" si="63"/>
        <v>2968400</v>
      </c>
      <c r="AB184" s="16">
        <f t="shared" si="52"/>
        <v>0</v>
      </c>
      <c r="AC184" s="16">
        <f t="shared" si="64"/>
        <v>8.3355937153031058E-5</v>
      </c>
      <c r="AD184" s="16">
        <f t="shared" si="65"/>
        <v>24.62139783294527</v>
      </c>
      <c r="AE184" s="16">
        <f t="shared" si="66"/>
        <v>3.3855079113946402</v>
      </c>
      <c r="AI184" s="1">
        <v>28.623999999999999</v>
      </c>
      <c r="AJ184" s="16">
        <f t="shared" si="67"/>
        <v>2862400</v>
      </c>
      <c r="AK184" s="16">
        <f t="shared" si="53"/>
        <v>0</v>
      </c>
      <c r="AL184" s="16">
        <f t="shared" si="68"/>
        <v>8.3355937153031058E-5</v>
      </c>
      <c r="AM184" s="16">
        <f t="shared" si="69"/>
        <v>24.326907285374393</v>
      </c>
      <c r="AN184" s="16">
        <f t="shared" si="70"/>
        <v>3.4264913404403683</v>
      </c>
      <c r="AR184" s="1">
        <v>16.268000000000001</v>
      </c>
      <c r="AS184" s="16">
        <f t="shared" si="71"/>
        <v>1626800</v>
      </c>
      <c r="AT184" s="16">
        <f t="shared" si="54"/>
        <v>0</v>
      </c>
      <c r="AU184" s="16">
        <f t="shared" si="72"/>
        <v>8.3355937153031058E-5</v>
      </c>
      <c r="AV184" s="16">
        <f t="shared" si="73"/>
        <v>13.876743681297732</v>
      </c>
      <c r="AW184" s="16">
        <f t="shared" si="74"/>
        <v>6.0068802211410262</v>
      </c>
    </row>
    <row r="185" spans="6:49" x14ac:dyDescent="0.25">
      <c r="F185" s="1">
        <v>1</v>
      </c>
      <c r="H185" s="1">
        <v>32.066000000000003</v>
      </c>
      <c r="I185" s="16">
        <f t="shared" si="55"/>
        <v>3206600.0000000005</v>
      </c>
      <c r="J185" s="16">
        <f t="shared" si="50"/>
        <v>7.061960709204395E-6</v>
      </c>
      <c r="K185" s="16">
        <f t="shared" si="56"/>
        <v>8.3442600449452846E-5</v>
      </c>
      <c r="L185" s="16">
        <f t="shared" si="57"/>
        <v>68.723191057303467</v>
      </c>
      <c r="M185" s="16">
        <f t="shared" si="58"/>
        <v>1.2141840209351729</v>
      </c>
      <c r="Q185" s="1">
        <v>27.427</v>
      </c>
      <c r="R185" s="16">
        <f t="shared" si="59"/>
        <v>2742700</v>
      </c>
      <c r="S185" s="16">
        <f t="shared" si="51"/>
        <v>7.061960709204395E-6</v>
      </c>
      <c r="T185" s="16">
        <f t="shared" si="60"/>
        <v>8.3442600449452846E-5</v>
      </c>
      <c r="U185" s="16">
        <f t="shared" si="61"/>
        <v>71.881368216870456</v>
      </c>
      <c r="V185" s="16">
        <f t="shared" si="62"/>
        <v>1.160837676290488</v>
      </c>
      <c r="Z185" s="1">
        <v>29.527999999999999</v>
      </c>
      <c r="AA185" s="16">
        <f t="shared" si="63"/>
        <v>2952800</v>
      </c>
      <c r="AB185" s="16">
        <f t="shared" si="52"/>
        <v>7.061960709204395E-6</v>
      </c>
      <c r="AC185" s="16">
        <f t="shared" si="64"/>
        <v>8.3442600449452846E-5</v>
      </c>
      <c r="AD185" s="16">
        <f t="shared" si="65"/>
        <v>73.080452905013018</v>
      </c>
      <c r="AE185" s="16">
        <f t="shared" si="66"/>
        <v>1.141790959586801</v>
      </c>
      <c r="AI185" s="1">
        <v>28.72</v>
      </c>
      <c r="AJ185" s="16">
        <f t="shared" si="67"/>
        <v>2872000</v>
      </c>
      <c r="AK185" s="16">
        <f t="shared" si="53"/>
        <v>7.061960709204395E-6</v>
      </c>
      <c r="AL185" s="16">
        <f t="shared" si="68"/>
        <v>8.3442600449452846E-5</v>
      </c>
      <c r="AM185" s="16">
        <f t="shared" si="69"/>
        <v>72.224680553765594</v>
      </c>
      <c r="AN185" s="16">
        <f t="shared" si="70"/>
        <v>1.1553197578677608</v>
      </c>
      <c r="AR185" s="1">
        <v>17.318000000000001</v>
      </c>
      <c r="AS185" s="16">
        <f t="shared" si="71"/>
        <v>1731800.0000000002</v>
      </c>
      <c r="AT185" s="16">
        <f t="shared" si="54"/>
        <v>7.061960709204395E-6</v>
      </c>
      <c r="AU185" s="16">
        <f t="shared" si="72"/>
        <v>8.3442600449452846E-5</v>
      </c>
      <c r="AV185" s="16">
        <f t="shared" si="73"/>
        <v>41.200521810275511</v>
      </c>
      <c r="AW185" s="16">
        <f t="shared" si="74"/>
        <v>2.0252801853747893</v>
      </c>
    </row>
    <row r="186" spans="6:49" x14ac:dyDescent="0.25">
      <c r="F186" s="1">
        <v>2</v>
      </c>
      <c r="H186" s="1">
        <v>35.448999999999998</v>
      </c>
      <c r="I186" s="16">
        <f t="shared" si="55"/>
        <v>3544900</v>
      </c>
      <c r="J186" s="16">
        <f t="shared" si="50"/>
        <v>2.8244368512597593E-5</v>
      </c>
      <c r="K186" s="16">
        <f t="shared" si="56"/>
        <v>8.3702547702345356E-5</v>
      </c>
      <c r="L186" s="16">
        <f t="shared" si="57"/>
        <v>113.11229656785294</v>
      </c>
      <c r="M186" s="16">
        <f t="shared" si="58"/>
        <v>0.73999512203462792</v>
      </c>
      <c r="Q186" s="1">
        <v>28.834</v>
      </c>
      <c r="R186" s="16">
        <f t="shared" si="59"/>
        <v>2883400</v>
      </c>
      <c r="S186" s="16">
        <f t="shared" si="51"/>
        <v>2.8244368512597593E-5</v>
      </c>
      <c r="T186" s="16">
        <f t="shared" si="60"/>
        <v>8.3702547702345356E-5</v>
      </c>
      <c r="U186" s="16">
        <f t="shared" si="61"/>
        <v>118.57511545029077</v>
      </c>
      <c r="V186" s="16">
        <f t="shared" si="62"/>
        <v>0.70590315163922623</v>
      </c>
      <c r="Z186" s="1">
        <v>29.838999999999999</v>
      </c>
      <c r="AA186" s="16">
        <f t="shared" si="63"/>
        <v>2983900</v>
      </c>
      <c r="AB186" s="16">
        <f t="shared" si="52"/>
        <v>2.8244368512597593E-5</v>
      </c>
      <c r="AC186" s="16">
        <f t="shared" si="64"/>
        <v>8.3702547702345356E-5</v>
      </c>
      <c r="AD186" s="16">
        <f t="shared" si="65"/>
        <v>120.48193946748776</v>
      </c>
      <c r="AE186" s="16">
        <f t="shared" si="66"/>
        <v>0.69473107813750468</v>
      </c>
      <c r="AI186" s="1">
        <v>28.968</v>
      </c>
      <c r="AJ186" s="16">
        <f t="shared" si="67"/>
        <v>2896800</v>
      </c>
      <c r="AK186" s="16">
        <f t="shared" si="53"/>
        <v>2.8244368512597593E-5</v>
      </c>
      <c r="AL186" s="16">
        <f t="shared" si="68"/>
        <v>8.3702547702345356E-5</v>
      </c>
      <c r="AM186" s="16">
        <f t="shared" si="69"/>
        <v>119.09111475392002</v>
      </c>
      <c r="AN186" s="16">
        <f t="shared" si="70"/>
        <v>0.70284460662998527</v>
      </c>
      <c r="AR186" s="1">
        <v>17.832000000000001</v>
      </c>
      <c r="AS186" s="16">
        <f t="shared" si="71"/>
        <v>1783200</v>
      </c>
      <c r="AT186" s="16">
        <f t="shared" si="54"/>
        <v>2.8244368512597593E-5</v>
      </c>
      <c r="AU186" s="16">
        <f t="shared" si="72"/>
        <v>8.3702547702345356E-5</v>
      </c>
      <c r="AV186" s="16">
        <f t="shared" si="73"/>
        <v>67.894966622633177</v>
      </c>
      <c r="AW186" s="16">
        <f t="shared" si="74"/>
        <v>1.2328240496467471</v>
      </c>
    </row>
    <row r="187" spans="6:49" x14ac:dyDescent="0.25">
      <c r="F187" s="1">
        <v>3</v>
      </c>
      <c r="H187" s="1">
        <v>39.234000000000002</v>
      </c>
      <c r="I187" s="16">
        <f t="shared" si="55"/>
        <v>3923400</v>
      </c>
      <c r="J187" s="16">
        <f t="shared" si="50"/>
        <v>6.353680260689064E-5</v>
      </c>
      <c r="K187" s="16">
        <f t="shared" si="56"/>
        <v>8.4135651029212277E-5</v>
      </c>
      <c r="L187" s="16">
        <f t="shared" si="57"/>
        <v>156.13093392250681</v>
      </c>
      <c r="M187" s="16">
        <f t="shared" si="58"/>
        <v>0.5388788045741898</v>
      </c>
      <c r="Q187" s="1">
        <v>30.64</v>
      </c>
      <c r="R187" s="16">
        <f t="shared" si="59"/>
        <v>3064000</v>
      </c>
      <c r="S187" s="16">
        <f t="shared" si="51"/>
        <v>6.353680260689064E-5</v>
      </c>
      <c r="T187" s="16">
        <f t="shared" si="60"/>
        <v>8.4135651029212277E-5</v>
      </c>
      <c r="U187" s="16">
        <f t="shared" si="61"/>
        <v>164.17601743258263</v>
      </c>
      <c r="V187" s="16">
        <f t="shared" si="62"/>
        <v>0.51247223769307115</v>
      </c>
      <c r="Z187" s="1">
        <v>30.135000000000002</v>
      </c>
      <c r="AA187" s="16">
        <f t="shared" si="63"/>
        <v>3013500</v>
      </c>
      <c r="AB187" s="16">
        <f t="shared" si="52"/>
        <v>6.353680260689064E-5</v>
      </c>
      <c r="AC187" s="16">
        <f t="shared" si="64"/>
        <v>8.4135651029212277E-5</v>
      </c>
      <c r="AD187" s="16">
        <f t="shared" si="65"/>
        <v>166.78335004853992</v>
      </c>
      <c r="AE187" s="16">
        <f t="shared" si="66"/>
        <v>0.50446073306913308</v>
      </c>
      <c r="AI187" s="1">
        <v>28.898</v>
      </c>
      <c r="AJ187" s="16">
        <f t="shared" si="67"/>
        <v>2889800</v>
      </c>
      <c r="AK187" s="16">
        <f t="shared" si="53"/>
        <v>6.353680260689064E-5</v>
      </c>
      <c r="AL187" s="16">
        <f t="shared" si="68"/>
        <v>8.4135651029212277E-5</v>
      </c>
      <c r="AM187" s="16">
        <f t="shared" si="69"/>
        <v>164.88994003534347</v>
      </c>
      <c r="AN187" s="16">
        <f t="shared" si="70"/>
        <v>0.51025339090534061</v>
      </c>
      <c r="AR187" s="1">
        <v>18.876000000000001</v>
      </c>
      <c r="AS187" s="16">
        <f t="shared" si="71"/>
        <v>1887600.0000000002</v>
      </c>
      <c r="AT187" s="16">
        <f t="shared" si="54"/>
        <v>6.353680260689064E-5</v>
      </c>
      <c r="AU187" s="16">
        <f t="shared" si="72"/>
        <v>8.4135651029212277E-5</v>
      </c>
      <c r="AV187" s="16">
        <f t="shared" si="73"/>
        <v>93.925487879199238</v>
      </c>
      <c r="AW187" s="16">
        <f t="shared" si="74"/>
        <v>0.89577017835054529</v>
      </c>
    </row>
    <row r="188" spans="6:49" x14ac:dyDescent="0.25">
      <c r="F188" s="1">
        <v>4</v>
      </c>
      <c r="H188" s="1">
        <v>42.634</v>
      </c>
      <c r="I188" s="16">
        <f t="shared" si="55"/>
        <v>4263400</v>
      </c>
      <c r="J188" s="16">
        <f t="shared" si="50"/>
        <v>1.1292190221791097E-4</v>
      </c>
      <c r="K188" s="16">
        <f t="shared" si="56"/>
        <v>8.4741697381301274E-5</v>
      </c>
      <c r="L188" s="16">
        <f t="shared" si="57"/>
        <v>197.55296934830616</v>
      </c>
      <c r="M188" s="16">
        <f t="shared" si="58"/>
        <v>0.42895683958003672</v>
      </c>
      <c r="Q188" s="1">
        <v>33.061999999999998</v>
      </c>
      <c r="R188" s="16">
        <f t="shared" si="59"/>
        <v>3306199.9999999995</v>
      </c>
      <c r="S188" s="16">
        <f t="shared" si="51"/>
        <v>1.1292190221791097E-4</v>
      </c>
      <c r="T188" s="16">
        <f t="shared" si="60"/>
        <v>8.4741697381301274E-5</v>
      </c>
      <c r="U188" s="16">
        <f t="shared" si="61"/>
        <v>208.55906998684273</v>
      </c>
      <c r="V188" s="16">
        <f t="shared" si="62"/>
        <v>0.40631988523274171</v>
      </c>
      <c r="Z188" s="1">
        <v>30.353000000000002</v>
      </c>
      <c r="AA188" s="16">
        <f t="shared" si="63"/>
        <v>3035300</v>
      </c>
      <c r="AB188" s="16">
        <f t="shared" si="52"/>
        <v>1.1292190221791097E-4</v>
      </c>
      <c r="AC188" s="16">
        <f t="shared" si="64"/>
        <v>8.4741697381301274E-5</v>
      </c>
      <c r="AD188" s="16">
        <f t="shared" si="65"/>
        <v>211.94847958839912</v>
      </c>
      <c r="AE188" s="16">
        <f t="shared" si="66"/>
        <v>0.39982215275084032</v>
      </c>
      <c r="AI188" s="1">
        <v>29.623000000000001</v>
      </c>
      <c r="AJ188" s="16">
        <f t="shared" si="67"/>
        <v>2962300</v>
      </c>
      <c r="AK188" s="16">
        <f t="shared" si="53"/>
        <v>1.1292190221791097E-4</v>
      </c>
      <c r="AL188" s="16">
        <f t="shared" si="68"/>
        <v>8.4741697381301274E-5</v>
      </c>
      <c r="AM188" s="16">
        <f t="shared" si="69"/>
        <v>209.61201635650397</v>
      </c>
      <c r="AN188" s="16">
        <f t="shared" si="70"/>
        <v>0.40427881404076699</v>
      </c>
      <c r="AR188" s="1">
        <v>19.178999999999998</v>
      </c>
      <c r="AS188" s="16">
        <f t="shared" si="71"/>
        <v>1917899.9999999998</v>
      </c>
      <c r="AT188" s="16">
        <f t="shared" si="54"/>
        <v>1.1292190221791097E-4</v>
      </c>
      <c r="AU188" s="16">
        <f t="shared" si="72"/>
        <v>8.4741697381301274E-5</v>
      </c>
      <c r="AV188" s="16">
        <f t="shared" si="73"/>
        <v>119.21226435822167</v>
      </c>
      <c r="AW188" s="16">
        <f t="shared" si="74"/>
        <v>0.7108471417559894</v>
      </c>
    </row>
    <row r="189" spans="6:49" x14ac:dyDescent="0.25">
      <c r="F189" s="1">
        <v>5</v>
      </c>
      <c r="H189" s="1">
        <v>46.353000000000002</v>
      </c>
      <c r="I189" s="16">
        <f t="shared" si="55"/>
        <v>4635300</v>
      </c>
      <c r="J189" s="16">
        <f t="shared" si="50"/>
        <v>1.7637537744763607E-4</v>
      </c>
      <c r="K189" s="16">
        <f t="shared" si="56"/>
        <v>8.5520388676717081E-5</v>
      </c>
      <c r="L189" s="16">
        <f t="shared" si="57"/>
        <v>237.2013241807951</v>
      </c>
      <c r="M189" s="16">
        <f t="shared" si="58"/>
        <v>0.36053925488010069</v>
      </c>
      <c r="Q189" s="1">
        <v>36.031999999999996</v>
      </c>
      <c r="R189" s="16">
        <f t="shared" si="59"/>
        <v>3603199.9999999995</v>
      </c>
      <c r="S189" s="16">
        <f t="shared" si="51"/>
        <v>1.7637537744763607E-4</v>
      </c>
      <c r="T189" s="16">
        <f t="shared" si="60"/>
        <v>8.5520388676717081E-5</v>
      </c>
      <c r="U189" s="16">
        <f t="shared" si="61"/>
        <v>251.55244586890274</v>
      </c>
      <c r="V189" s="16">
        <f t="shared" si="62"/>
        <v>0.33997041205986234</v>
      </c>
      <c r="Z189" s="1">
        <v>29.417999999999999</v>
      </c>
      <c r="AA189" s="16">
        <f t="shared" si="63"/>
        <v>2941800</v>
      </c>
      <c r="AB189" s="16">
        <f t="shared" si="52"/>
        <v>1.7637537744763607E-4</v>
      </c>
      <c r="AC189" s="16">
        <f t="shared" si="64"/>
        <v>8.5520388676717081E-5</v>
      </c>
      <c r="AD189" s="16">
        <f t="shared" si="65"/>
        <v>255.94927359329589</v>
      </c>
      <c r="AE189" s="16">
        <f t="shared" si="66"/>
        <v>0.33413022618149413</v>
      </c>
      <c r="AI189" s="1">
        <v>30.4</v>
      </c>
      <c r="AJ189" s="16">
        <f t="shared" si="67"/>
        <v>3040000</v>
      </c>
      <c r="AK189" s="16">
        <f t="shared" si="53"/>
        <v>1.7637537744763607E-4</v>
      </c>
      <c r="AL189" s="16">
        <f t="shared" si="68"/>
        <v>8.5520388676717081E-5</v>
      </c>
      <c r="AM189" s="16">
        <f t="shared" si="69"/>
        <v>253.1653577780954</v>
      </c>
      <c r="AN189" s="16">
        <f t="shared" si="70"/>
        <v>0.33780446672201275</v>
      </c>
      <c r="AR189" s="1">
        <v>20.483000000000001</v>
      </c>
      <c r="AS189" s="16">
        <f t="shared" si="71"/>
        <v>2048300</v>
      </c>
      <c r="AT189" s="16">
        <f t="shared" si="54"/>
        <v>1.7637537744763607E-4</v>
      </c>
      <c r="AU189" s="16">
        <f t="shared" si="72"/>
        <v>8.5520388676717081E-5</v>
      </c>
      <c r="AV189" s="16">
        <f t="shared" si="73"/>
        <v>143.76055683897403</v>
      </c>
      <c r="AW189" s="16">
        <f t="shared" si="74"/>
        <v>0.59488075559214981</v>
      </c>
    </row>
    <row r="190" spans="6:49" x14ac:dyDescent="0.25">
      <c r="F190" s="1">
        <v>6</v>
      </c>
      <c r="H190" s="1">
        <v>49.933999999999997</v>
      </c>
      <c r="I190" s="16">
        <f t="shared" si="55"/>
        <v>4993400</v>
      </c>
      <c r="J190" s="16">
        <f t="shared" si="50"/>
        <v>2.5386602445980365E-4</v>
      </c>
      <c r="K190" s="16">
        <f t="shared" si="56"/>
        <v>8.6471341986777024E-5</v>
      </c>
      <c r="L190" s="16">
        <f t="shared" si="57"/>
        <v>274.84865870551357</v>
      </c>
      <c r="M190" s="16">
        <f t="shared" si="58"/>
        <v>0.31461438594621882</v>
      </c>
      <c r="Q190" s="1">
        <v>39.220999999999997</v>
      </c>
      <c r="R190" s="16">
        <f t="shared" si="59"/>
        <v>3922099.9999999995</v>
      </c>
      <c r="S190" s="16">
        <f t="shared" si="51"/>
        <v>2.5386602445980365E-4</v>
      </c>
      <c r="T190" s="16">
        <f t="shared" si="60"/>
        <v>8.6471341986777024E-5</v>
      </c>
      <c r="U190" s="16">
        <f t="shared" si="61"/>
        <v>292.95117040393058</v>
      </c>
      <c r="V190" s="16">
        <f t="shared" si="62"/>
        <v>0.29517322585722233</v>
      </c>
      <c r="Z190" s="1">
        <v>29.388999999999999</v>
      </c>
      <c r="AA190" s="16">
        <f t="shared" si="63"/>
        <v>2938900</v>
      </c>
      <c r="AB190" s="16">
        <f t="shared" si="52"/>
        <v>2.5386602445980365E-4</v>
      </c>
      <c r="AC190" s="16">
        <f t="shared" si="64"/>
        <v>8.6471341986777024E-5</v>
      </c>
      <c r="AD190" s="16">
        <f t="shared" si="65"/>
        <v>298.88489246789561</v>
      </c>
      <c r="AE190" s="16">
        <f t="shared" si="66"/>
        <v>0.28931319101739222</v>
      </c>
      <c r="AI190" s="1">
        <v>31.814</v>
      </c>
      <c r="AJ190" s="16">
        <f t="shared" si="67"/>
        <v>3181400</v>
      </c>
      <c r="AK190" s="16">
        <f t="shared" si="53"/>
        <v>2.5386602445980365E-4</v>
      </c>
      <c r="AL190" s="16">
        <f t="shared" si="68"/>
        <v>8.6471341986777024E-5</v>
      </c>
      <c r="AM190" s="16">
        <f t="shared" si="69"/>
        <v>295.48779448323353</v>
      </c>
      <c r="AN190" s="16">
        <f t="shared" si="70"/>
        <v>0.29263930220198503</v>
      </c>
      <c r="AR190" s="1">
        <v>21.853999999999999</v>
      </c>
      <c r="AS190" s="16">
        <f t="shared" si="71"/>
        <v>2185400</v>
      </c>
      <c r="AT190" s="16">
        <f t="shared" si="54"/>
        <v>2.5386602445980365E-4</v>
      </c>
      <c r="AU190" s="16">
        <f t="shared" si="72"/>
        <v>8.6471341986777024E-5</v>
      </c>
      <c r="AV190" s="16">
        <f t="shared" si="73"/>
        <v>167.43189723002965</v>
      </c>
      <c r="AW190" s="16">
        <f t="shared" si="74"/>
        <v>0.5164568007491227</v>
      </c>
    </row>
    <row r="191" spans="6:49" x14ac:dyDescent="0.25">
      <c r="F191" s="1">
        <v>7</v>
      </c>
      <c r="H191" s="1">
        <v>52.383000000000003</v>
      </c>
      <c r="I191" s="16">
        <f t="shared" si="55"/>
        <v>5238300</v>
      </c>
      <c r="J191" s="16">
        <f t="shared" si="50"/>
        <v>3.4535574500392871E-4</v>
      </c>
      <c r="K191" s="16">
        <f t="shared" si="56"/>
        <v>8.7594089775606737E-5</v>
      </c>
      <c r="L191" s="16">
        <f t="shared" si="57"/>
        <v>310.30744242120971</v>
      </c>
      <c r="M191" s="16">
        <f t="shared" si="58"/>
        <v>0.28228162718929239</v>
      </c>
      <c r="Q191" s="1">
        <v>42.637</v>
      </c>
      <c r="R191" s="16">
        <f t="shared" si="59"/>
        <v>4263700</v>
      </c>
      <c r="S191" s="16">
        <f t="shared" si="51"/>
        <v>3.4535574500392871E-4</v>
      </c>
      <c r="T191" s="16">
        <f t="shared" si="60"/>
        <v>8.7594089775606737E-5</v>
      </c>
      <c r="U191" s="16">
        <f t="shared" si="61"/>
        <v>332.55721945069917</v>
      </c>
      <c r="V191" s="16">
        <f t="shared" si="62"/>
        <v>0.26339554414211824</v>
      </c>
      <c r="Z191" s="1">
        <v>30.547000000000001</v>
      </c>
      <c r="AA191" s="16">
        <f t="shared" si="63"/>
        <v>3054700</v>
      </c>
      <c r="AB191" s="16">
        <f t="shared" si="52"/>
        <v>3.4535574500392871E-4</v>
      </c>
      <c r="AC191" s="16">
        <f t="shared" si="64"/>
        <v>8.7594089775606737E-5</v>
      </c>
      <c r="AD191" s="16">
        <f t="shared" si="65"/>
        <v>340.66821018483506</v>
      </c>
      <c r="AE191" s="16">
        <f t="shared" si="66"/>
        <v>0.25712434314925109</v>
      </c>
      <c r="AI191" s="1">
        <v>33.935000000000002</v>
      </c>
      <c r="AJ191" s="16">
        <f t="shared" si="67"/>
        <v>3393500</v>
      </c>
      <c r="AK191" s="16">
        <f t="shared" si="53"/>
        <v>3.4535574500392871E-4</v>
      </c>
      <c r="AL191" s="16">
        <f t="shared" si="68"/>
        <v>8.7594089775606737E-5</v>
      </c>
      <c r="AM191" s="16">
        <f t="shared" si="69"/>
        <v>336.43919070279827</v>
      </c>
      <c r="AN191" s="16">
        <f t="shared" si="70"/>
        <v>0.26035637998245303</v>
      </c>
      <c r="AR191" s="1">
        <v>23.187999999999999</v>
      </c>
      <c r="AS191" s="16">
        <f t="shared" si="71"/>
        <v>2318800</v>
      </c>
      <c r="AT191" s="16">
        <f t="shared" si="54"/>
        <v>3.4535574500392871E-4</v>
      </c>
      <c r="AU191" s="16">
        <f t="shared" si="72"/>
        <v>8.7594089775606737E-5</v>
      </c>
      <c r="AV191" s="16">
        <f t="shared" si="73"/>
        <v>190.14089291344018</v>
      </c>
      <c r="AW191" s="16">
        <f t="shared" si="74"/>
        <v>0.46067991179300449</v>
      </c>
    </row>
    <row r="192" spans="6:49" x14ac:dyDescent="0.25">
      <c r="F192" s="1">
        <v>8</v>
      </c>
      <c r="H192" s="1">
        <v>54.66</v>
      </c>
      <c r="I192" s="16">
        <f t="shared" si="55"/>
        <v>5466000</v>
      </c>
      <c r="J192" s="16">
        <f t="shared" si="50"/>
        <v>4.5079957027747947E-4</v>
      </c>
      <c r="K192" s="16">
        <f t="shared" si="56"/>
        <v>8.8888080192973105E-5</v>
      </c>
      <c r="L192" s="16">
        <f t="shared" si="57"/>
        <v>343.54808181006757</v>
      </c>
      <c r="M192" s="16">
        <f t="shared" si="58"/>
        <v>0.25873548681932496</v>
      </c>
      <c r="Q192" s="1">
        <v>46.406999999999996</v>
      </c>
      <c r="R192" s="16">
        <f t="shared" si="59"/>
        <v>4640700</v>
      </c>
      <c r="S192" s="16">
        <f t="shared" si="51"/>
        <v>4.5079957027747947E-4</v>
      </c>
      <c r="T192" s="16">
        <f t="shared" si="60"/>
        <v>8.8888080192973105E-5</v>
      </c>
      <c r="U192" s="16">
        <f t="shared" si="61"/>
        <v>370.15878821341221</v>
      </c>
      <c r="V192" s="16">
        <f t="shared" si="62"/>
        <v>0.24013499887979253</v>
      </c>
      <c r="Z192" s="1">
        <v>31.829000000000001</v>
      </c>
      <c r="AA192" s="16">
        <f t="shared" si="63"/>
        <v>3182900</v>
      </c>
      <c r="AB192" s="16">
        <f t="shared" si="52"/>
        <v>4.5079957027747947E-4</v>
      </c>
      <c r="AC192" s="16">
        <f t="shared" si="64"/>
        <v>8.8888080192973105E-5</v>
      </c>
      <c r="AD192" s="16">
        <f t="shared" si="65"/>
        <v>381.10987460194053</v>
      </c>
      <c r="AE192" s="16">
        <f t="shared" si="66"/>
        <v>0.23323478638755929</v>
      </c>
      <c r="AI192" s="1">
        <v>35.79</v>
      </c>
      <c r="AJ192" s="16">
        <f t="shared" si="67"/>
        <v>3579000</v>
      </c>
      <c r="AK192" s="16">
        <f t="shared" si="53"/>
        <v>4.5079957027747947E-4</v>
      </c>
      <c r="AL192" s="16">
        <f t="shared" si="68"/>
        <v>8.8888080192973105E-5</v>
      </c>
      <c r="AM192" s="16">
        <f t="shared" si="69"/>
        <v>375.82707240279893</v>
      </c>
      <c r="AN192" s="16">
        <f t="shared" si="70"/>
        <v>0.2365132443085575</v>
      </c>
      <c r="AR192" s="1">
        <v>24.425000000000001</v>
      </c>
      <c r="AS192" s="16">
        <f t="shared" si="71"/>
        <v>2442500</v>
      </c>
      <c r="AT192" s="16">
        <f t="shared" si="54"/>
        <v>4.5079957027747947E-4</v>
      </c>
      <c r="AU192" s="16">
        <f t="shared" si="72"/>
        <v>8.8888080192973105E-5</v>
      </c>
      <c r="AV192" s="16">
        <f t="shared" si="73"/>
        <v>211.81400543548662</v>
      </c>
      <c r="AW192" s="16">
        <f t="shared" si="74"/>
        <v>0.41965157124629443</v>
      </c>
    </row>
    <row r="193" spans="6:49" x14ac:dyDescent="0.25">
      <c r="F193" s="1">
        <v>9</v>
      </c>
      <c r="H193" s="1">
        <v>56.597999999999999</v>
      </c>
      <c r="I193" s="16">
        <f t="shared" si="55"/>
        <v>5659800</v>
      </c>
      <c r="J193" s="16">
        <f t="shared" si="50"/>
        <v>5.7014568912569226E-4</v>
      </c>
      <c r="K193" s="16">
        <f t="shared" si="56"/>
        <v>9.0352677420348106E-5</v>
      </c>
      <c r="L193" s="16">
        <f t="shared" si="57"/>
        <v>374.46419259386454</v>
      </c>
      <c r="M193" s="16">
        <f t="shared" si="58"/>
        <v>0.24128522621745729</v>
      </c>
      <c r="Q193" s="1">
        <v>49.834000000000003</v>
      </c>
      <c r="R193" s="16">
        <f t="shared" si="59"/>
        <v>4983400</v>
      </c>
      <c r="S193" s="16">
        <f t="shared" si="51"/>
        <v>5.7014568912569226E-4</v>
      </c>
      <c r="T193" s="16">
        <f t="shared" si="60"/>
        <v>9.0352677420348106E-5</v>
      </c>
      <c r="U193" s="16">
        <f t="shared" si="61"/>
        <v>405.51057472378386</v>
      </c>
      <c r="V193" s="16">
        <f t="shared" si="62"/>
        <v>0.22281213623563925</v>
      </c>
      <c r="Z193" s="1">
        <v>32.521999999999998</v>
      </c>
      <c r="AA193" s="16">
        <f t="shared" si="63"/>
        <v>3252200</v>
      </c>
      <c r="AB193" s="16">
        <f t="shared" si="52"/>
        <v>5.7014568912569226E-4</v>
      </c>
      <c r="AC193" s="16">
        <f t="shared" si="64"/>
        <v>9.0352677420348106E-5</v>
      </c>
      <c r="AD193" s="16">
        <f t="shared" si="65"/>
        <v>420.11469507013646</v>
      </c>
      <c r="AE193" s="16">
        <f t="shared" si="66"/>
        <v>0.21506669126454642</v>
      </c>
      <c r="AI193" s="1">
        <v>37.640999999999998</v>
      </c>
      <c r="AJ193" s="16">
        <f t="shared" si="67"/>
        <v>3764100</v>
      </c>
      <c r="AK193" s="16">
        <f t="shared" si="53"/>
        <v>5.7014568912569226E-4</v>
      </c>
      <c r="AL193" s="16">
        <f t="shared" si="68"/>
        <v>9.0352677420348106E-5</v>
      </c>
      <c r="AM193" s="16">
        <f t="shared" si="69"/>
        <v>413.57168956834755</v>
      </c>
      <c r="AN193" s="16">
        <f t="shared" si="70"/>
        <v>0.21846920304107581</v>
      </c>
      <c r="AR193" s="1">
        <v>25.591000000000001</v>
      </c>
      <c r="AS193" s="16">
        <f t="shared" si="71"/>
        <v>2559100</v>
      </c>
      <c r="AT193" s="16">
        <f t="shared" si="54"/>
        <v>5.7014568912569226E-4</v>
      </c>
      <c r="AU193" s="16">
        <f t="shared" si="72"/>
        <v>9.0352677420348106E-5</v>
      </c>
      <c r="AV193" s="16">
        <f t="shared" si="73"/>
        <v>232.3913544116937</v>
      </c>
      <c r="AW193" s="16">
        <f t="shared" si="74"/>
        <v>0.38879534761126916</v>
      </c>
    </row>
    <row r="194" spans="6:49" x14ac:dyDescent="0.25">
      <c r="F194" s="1">
        <v>10</v>
      </c>
      <c r="H194" s="1">
        <v>57.944000000000003</v>
      </c>
      <c r="I194" s="16">
        <f t="shared" si="55"/>
        <v>5794400</v>
      </c>
      <c r="J194" s="16">
        <f t="shared" si="50"/>
        <v>7.0333548057807563E-4</v>
      </c>
      <c r="K194" s="16">
        <f t="shared" si="56"/>
        <v>9.1987162070191711E-5</v>
      </c>
      <c r="L194" s="16">
        <f t="shared" si="57"/>
        <v>402.99409325384499</v>
      </c>
      <c r="M194" s="16">
        <f t="shared" si="58"/>
        <v>0.22825933086877584</v>
      </c>
      <c r="Q194" s="1">
        <v>52.536999999999999</v>
      </c>
      <c r="R194" s="16">
        <f t="shared" si="59"/>
        <v>5253700</v>
      </c>
      <c r="S194" s="16">
        <f t="shared" si="51"/>
        <v>7.0333548057807563E-4</v>
      </c>
      <c r="T194" s="16">
        <f t="shared" si="60"/>
        <v>9.1987162070191711E-5</v>
      </c>
      <c r="U194" s="16">
        <f t="shared" si="61"/>
        <v>438.47211023090347</v>
      </c>
      <c r="V194" s="16">
        <f t="shared" si="62"/>
        <v>0.20979022365128405</v>
      </c>
      <c r="Z194" s="1">
        <v>34.341999999999999</v>
      </c>
      <c r="AA194" s="16">
        <f t="shared" si="63"/>
        <v>3434200</v>
      </c>
      <c r="AB194" s="16">
        <f t="shared" si="52"/>
        <v>7.0333548057807563E-4</v>
      </c>
      <c r="AC194" s="16">
        <f t="shared" si="64"/>
        <v>9.1987162070191711E-5</v>
      </c>
      <c r="AD194" s="16">
        <f t="shared" si="65"/>
        <v>457.70934395977849</v>
      </c>
      <c r="AE194" s="16">
        <f t="shared" si="66"/>
        <v>0.20097287347115017</v>
      </c>
      <c r="AI194" s="1">
        <v>39.69</v>
      </c>
      <c r="AJ194" s="16">
        <f t="shared" si="67"/>
        <v>3969000</v>
      </c>
      <c r="AK194" s="16">
        <f t="shared" si="53"/>
        <v>7.0333548057807563E-4</v>
      </c>
      <c r="AL194" s="16">
        <f t="shared" si="68"/>
        <v>9.1987162070191711E-5</v>
      </c>
      <c r="AM194" s="16">
        <f t="shared" si="69"/>
        <v>449.5662273591268</v>
      </c>
      <c r="AN194" s="16">
        <f t="shared" si="70"/>
        <v>0.2046131503483905</v>
      </c>
      <c r="AR194" s="1">
        <v>26.823</v>
      </c>
      <c r="AS194" s="16">
        <f t="shared" si="71"/>
        <v>2682300</v>
      </c>
      <c r="AT194" s="16">
        <f t="shared" si="54"/>
        <v>7.0333548057807563E-4</v>
      </c>
      <c r="AU194" s="16">
        <f t="shared" si="72"/>
        <v>9.1987162070191711E-5</v>
      </c>
      <c r="AV194" s="16">
        <f t="shared" si="73"/>
        <v>251.81636704568027</v>
      </c>
      <c r="AW194" s="16">
        <f t="shared" si="74"/>
        <v>0.36529461190068302</v>
      </c>
    </row>
    <row r="195" spans="6:49" x14ac:dyDescent="0.25">
      <c r="F195" s="1">
        <v>11</v>
      </c>
      <c r="H195" s="1">
        <v>58.65</v>
      </c>
      <c r="I195" s="16">
        <f t="shared" si="55"/>
        <v>5865000</v>
      </c>
      <c r="J195" s="16">
        <f t="shared" si="50"/>
        <v>8.503035507206445E-4</v>
      </c>
      <c r="K195" s="16">
        <f t="shared" si="56"/>
        <v>9.3790731638442357E-5</v>
      </c>
      <c r="L195" s="16">
        <f t="shared" si="57"/>
        <v>429.15185740047116</v>
      </c>
      <c r="M195" s="16">
        <f t="shared" si="58"/>
        <v>0.21854905209211237</v>
      </c>
      <c r="Q195" s="1">
        <v>54.826000000000001</v>
      </c>
      <c r="R195" s="16">
        <f t="shared" si="59"/>
        <v>5482600</v>
      </c>
      <c r="S195" s="16">
        <f t="shared" si="51"/>
        <v>8.503035507206445E-4</v>
      </c>
      <c r="T195" s="16">
        <f t="shared" si="60"/>
        <v>9.3790731638442357E-5</v>
      </c>
      <c r="U195" s="16">
        <f t="shared" si="61"/>
        <v>469.00466841155333</v>
      </c>
      <c r="V195" s="16">
        <f t="shared" si="62"/>
        <v>0.19997824745774309</v>
      </c>
      <c r="Z195" s="1">
        <v>35.912999999999997</v>
      </c>
      <c r="AA195" s="16">
        <f t="shared" si="63"/>
        <v>3591299.9999999995</v>
      </c>
      <c r="AB195" s="16">
        <f t="shared" si="52"/>
        <v>8.503035507206445E-4</v>
      </c>
      <c r="AC195" s="16">
        <f t="shared" si="64"/>
        <v>9.3790731638442357E-5</v>
      </c>
      <c r="AD195" s="16">
        <f t="shared" si="65"/>
        <v>493.62358925646333</v>
      </c>
      <c r="AE195" s="16">
        <f t="shared" si="66"/>
        <v>0.19000455748015954</v>
      </c>
      <c r="AI195" s="1">
        <v>42.042999999999999</v>
      </c>
      <c r="AJ195" s="16">
        <f t="shared" si="67"/>
        <v>4204300</v>
      </c>
      <c r="AK195" s="16">
        <f t="shared" si="53"/>
        <v>8.503035507206445E-4</v>
      </c>
      <c r="AL195" s="16">
        <f t="shared" si="68"/>
        <v>9.3790731638442357E-5</v>
      </c>
      <c r="AM195" s="16">
        <f t="shared" si="69"/>
        <v>483.66654828297953</v>
      </c>
      <c r="AN195" s="16">
        <f t="shared" si="70"/>
        <v>0.19391610185033525</v>
      </c>
      <c r="AR195" s="1">
        <v>27.907</v>
      </c>
      <c r="AS195" s="16">
        <f t="shared" si="71"/>
        <v>2790700</v>
      </c>
      <c r="AT195" s="16">
        <f t="shared" si="54"/>
        <v>8.503035507206445E-4</v>
      </c>
      <c r="AU195" s="16">
        <f t="shared" si="72"/>
        <v>9.3790731638442357E-5</v>
      </c>
      <c r="AV195" s="16">
        <f t="shared" si="73"/>
        <v>270.01173164475887</v>
      </c>
      <c r="AW195" s="16">
        <f t="shared" si="74"/>
        <v>0.34735798725159911</v>
      </c>
    </row>
    <row r="196" spans="6:49" x14ac:dyDescent="0.25">
      <c r="F196" s="1">
        <v>12</v>
      </c>
      <c r="H196" s="1">
        <v>59.26</v>
      </c>
      <c r="I196" s="16">
        <f t="shared" si="55"/>
        <v>5926000</v>
      </c>
      <c r="J196" s="16">
        <f t="shared" ref="J196:J259" si="75" xml:space="preserve"> $B$10*(1-COS(RADIANS(F196))) + $B$13*(1-SQRT(1-($B$10/$B$13)^2*SIN(RADIANS(F196))^2))</f>
        <v>1.0109777739023993E-3</v>
      </c>
      <c r="K196" s="16">
        <f t="shared" si="56"/>
        <v>9.5762501010196447E-5</v>
      </c>
      <c r="L196" s="16">
        <f t="shared" si="57"/>
        <v>453.00447623465556</v>
      </c>
      <c r="M196" s="16">
        <f t="shared" si="58"/>
        <v>0.21139416061882715</v>
      </c>
      <c r="Q196" s="1">
        <v>56.485999999999997</v>
      </c>
      <c r="R196" s="16">
        <f t="shared" si="59"/>
        <v>5648600</v>
      </c>
      <c r="S196" s="16">
        <f t="shared" ref="S196:S259" si="76" xml:space="preserve"> $B$10*(1-COS(RADIANS(F196))) + $B$13*(1-SQRT(1-($B$10/$B$13)^2*SIN(RADIANS(F196))^2))</f>
        <v>1.0109777739023993E-3</v>
      </c>
      <c r="T196" s="16">
        <f t="shared" si="60"/>
        <v>9.5762501010196447E-5</v>
      </c>
      <c r="U196" s="16">
        <f t="shared" si="61"/>
        <v>497.05529749482281</v>
      </c>
      <c r="V196" s="16">
        <f t="shared" si="62"/>
        <v>0.19265965274455985</v>
      </c>
      <c r="Z196" s="1">
        <v>36.53</v>
      </c>
      <c r="AA196" s="16">
        <f t="shared" si="63"/>
        <v>3653000</v>
      </c>
      <c r="AB196" s="16">
        <f t="shared" ref="AB196:AB259" si="77" xml:space="preserve"> $B$10*(1-COS(RADIANS(F196))) + $B$13*(1-SQRT(1-($B$10/$B$13)^2*SIN(RADIANS(F196))^2))</f>
        <v>1.0109777739023993E-3</v>
      </c>
      <c r="AC196" s="16">
        <f t="shared" si="64"/>
        <v>9.5762501010196447E-5</v>
      </c>
      <c r="AD196" s="16">
        <f t="shared" si="65"/>
        <v>527.80772936887524</v>
      </c>
      <c r="AE196" s="16">
        <f t="shared" si="66"/>
        <v>0.18143444228204883</v>
      </c>
      <c r="AI196" s="1">
        <v>44.545000000000002</v>
      </c>
      <c r="AJ196" s="16">
        <f t="shared" si="67"/>
        <v>4454500</v>
      </c>
      <c r="AK196" s="16">
        <f t="shared" ref="AK196:AK259" si="78" xml:space="preserve"> $B$10*(1-COS(RADIANS(F196))) + $B$13*(1-SQRT(1-($B$10/$B$13)^2*SIN(RADIANS(F196))^2))</f>
        <v>1.0109777739023993E-3</v>
      </c>
      <c r="AL196" s="16">
        <f t="shared" si="68"/>
        <v>9.5762501010196447E-5</v>
      </c>
      <c r="AM196" s="16">
        <f t="shared" si="69"/>
        <v>515.69498879598916</v>
      </c>
      <c r="AN196" s="16">
        <f t="shared" si="70"/>
        <v>0.18569600847542936</v>
      </c>
      <c r="AR196" s="1">
        <v>28.748999999999999</v>
      </c>
      <c r="AS196" s="16">
        <f t="shared" si="71"/>
        <v>2874900</v>
      </c>
      <c r="AT196" s="16">
        <f t="shared" ref="AT196:AT259" si="79" xml:space="preserve"> $B$10*(1-COS(RADIANS(F196))) + $B$13*(1-SQRT(1-($B$10/$B$13)^2*SIN(RADIANS(F196))^2))</f>
        <v>1.0109777739023993E-3</v>
      </c>
      <c r="AU196" s="16">
        <f t="shared" si="72"/>
        <v>9.5762501010196447E-5</v>
      </c>
      <c r="AV196" s="16">
        <f t="shared" si="73"/>
        <v>286.94305531637889</v>
      </c>
      <c r="AW196" s="16">
        <f t="shared" si="74"/>
        <v>0.3337334681426955</v>
      </c>
    </row>
    <row r="197" spans="6:49" x14ac:dyDescent="0.25">
      <c r="F197" s="1">
        <v>13</v>
      </c>
      <c r="H197" s="1">
        <v>59.319000000000003</v>
      </c>
      <c r="I197" s="16">
        <f t="shared" ref="I197:I260" si="80">H197*100000</f>
        <v>5931900</v>
      </c>
      <c r="J197" s="16">
        <f t="shared" si="75"/>
        <v>1.1852793382735709E-3</v>
      </c>
      <c r="K197" s="16">
        <f t="shared" ref="K197:K260" si="81">($B$21+(((PI()*($B$13^2)/4)*J197)))</f>
        <v>9.7901503018546761E-5</v>
      </c>
      <c r="L197" s="16">
        <f t="shared" ref="L197:L260" si="82">SUM(I197:I556)*(K198-K197)</f>
        <v>474.53891274396767</v>
      </c>
      <c r="M197" s="16">
        <f t="shared" ref="M197:M260" si="83">K197*1000000/L197</f>
        <v>0.20630869332178131</v>
      </c>
      <c r="Q197" s="1">
        <v>57.607999999999997</v>
      </c>
      <c r="R197" s="16">
        <f t="shared" ref="R197:R260" si="84">Q197*100000</f>
        <v>5760800</v>
      </c>
      <c r="S197" s="16">
        <f t="shared" si="76"/>
        <v>1.1852793382735709E-3</v>
      </c>
      <c r="T197" s="16">
        <f t="shared" ref="T197:T260" si="85">($B$21+(((PI()*($B$13^2)/4)*S197)))</f>
        <v>9.7901503018546761E-5</v>
      </c>
      <c r="U197" s="16">
        <f t="shared" ref="U197:U260" si="86">SUM(R197:R556)*(T198-T197)</f>
        <v>522.65160313616559</v>
      </c>
      <c r="V197" s="16">
        <f t="shared" ref="V197:V260" si="87">T197*1000000/U197</f>
        <v>0.18731694771639423</v>
      </c>
      <c r="Z197" s="1">
        <v>39.106999999999999</v>
      </c>
      <c r="AA197" s="16">
        <f t="shared" ref="AA197:AA260" si="88">Z197*100000</f>
        <v>3910700</v>
      </c>
      <c r="AB197" s="16">
        <f t="shared" si="77"/>
        <v>1.1852793382735709E-3</v>
      </c>
      <c r="AC197" s="16">
        <f t="shared" ref="AC197:AC260" si="89">($B$21+(((PI()*($B$13^2)/4)*AB197)))</f>
        <v>9.7901503018546761E-5</v>
      </c>
      <c r="AD197" s="16">
        <f t="shared" ref="AD197:AD260" si="90">SUM(AA197:AA556)*(AC198-AC197)</f>
        <v>560.3934920619879</v>
      </c>
      <c r="AE197" s="16">
        <f t="shared" ref="AE197:AE260" si="91">AC197*1000000/AD197</f>
        <v>0.17470135611017659</v>
      </c>
      <c r="AI197" s="1">
        <v>47.262</v>
      </c>
      <c r="AJ197" s="16">
        <f t="shared" ref="AJ197:AJ260" si="92">AI197*100000</f>
        <v>4726200</v>
      </c>
      <c r="AK197" s="16">
        <f t="shared" si="78"/>
        <v>1.1852793382735709E-3</v>
      </c>
      <c r="AL197" s="16">
        <f t="shared" ref="AL197:AL260" si="93">($B$21+(((PI()*($B$13^2)/4)*AK197)))</f>
        <v>9.7901503018546761E-5</v>
      </c>
      <c r="AM197" s="16">
        <f t="shared" ref="AM197:AM260" si="94">SUM(AJ197:AJ556)*(AL198-AL197)</f>
        <v>545.49207795651944</v>
      </c>
      <c r="AN197" s="16">
        <f t="shared" ref="AN197:AN260" si="95">AL197*1000000/AM197</f>
        <v>0.17947373935346203</v>
      </c>
      <c r="AR197" s="1">
        <v>29.893999999999998</v>
      </c>
      <c r="AS197" s="16">
        <f t="shared" ref="AS197:AS260" si="96">AR197*100000</f>
        <v>2989400</v>
      </c>
      <c r="AT197" s="16">
        <f t="shared" si="79"/>
        <v>1.1852793382735709E-3</v>
      </c>
      <c r="AU197" s="16">
        <f t="shared" ref="AU197:AU260" si="97">($B$21+(((PI()*($B$13^2)/4)*AT197)))</f>
        <v>9.7901503018546761E-5</v>
      </c>
      <c r="AV197" s="16">
        <f t="shared" ref="AV197:AV260" si="98">SUM(AS197:AS556)*(AU198-AU197)</f>
        <v>302.60914780409041</v>
      </c>
      <c r="AW197" s="16">
        <f t="shared" ref="AW197:AW260" si="99">AU197*1000000/AV197</f>
        <v>0.32352459841011921</v>
      </c>
    </row>
    <row r="198" spans="6:49" x14ac:dyDescent="0.25">
      <c r="F198" s="1">
        <v>14</v>
      </c>
      <c r="H198" s="1">
        <v>58.805</v>
      </c>
      <c r="I198" s="16">
        <f t="shared" si="80"/>
        <v>5880500</v>
      </c>
      <c r="J198" s="16">
        <f t="shared" si="75"/>
        <v>1.3731227956532766E-3</v>
      </c>
      <c r="K198" s="16">
        <f t="shared" si="81"/>
        <v>1.0020668905655064E-4</v>
      </c>
      <c r="L198" s="16">
        <f t="shared" si="82"/>
        <v>493.86336314284182</v>
      </c>
      <c r="M198" s="16">
        <f t="shared" si="83"/>
        <v>0.2029036703975296</v>
      </c>
      <c r="Q198" s="1">
        <v>58.146000000000001</v>
      </c>
      <c r="R198" s="16">
        <f t="shared" si="84"/>
        <v>5814600</v>
      </c>
      <c r="S198" s="16">
        <f t="shared" si="76"/>
        <v>1.3731227956532766E-3</v>
      </c>
      <c r="T198" s="16">
        <f t="shared" si="85"/>
        <v>1.0020668905655064E-4</v>
      </c>
      <c r="U198" s="16">
        <f t="shared" si="86"/>
        <v>545.84364979639804</v>
      </c>
      <c r="V198" s="16">
        <f t="shared" si="87"/>
        <v>0.18358130408575452</v>
      </c>
      <c r="Z198" s="1">
        <v>41.598999999999997</v>
      </c>
      <c r="AA198" s="16">
        <f t="shared" si="88"/>
        <v>4159899.9999999995</v>
      </c>
      <c r="AB198" s="16">
        <f t="shared" si="77"/>
        <v>1.3731227956532766E-3</v>
      </c>
      <c r="AC198" s="16">
        <f t="shared" si="89"/>
        <v>1.0020668905655064E-4</v>
      </c>
      <c r="AD198" s="16">
        <f t="shared" si="90"/>
        <v>590.85810474026243</v>
      </c>
      <c r="AE198" s="16">
        <f t="shared" si="91"/>
        <v>0.16959518411040647</v>
      </c>
      <c r="AI198" s="1">
        <v>49.677999999999997</v>
      </c>
      <c r="AJ198" s="16">
        <f t="shared" si="92"/>
        <v>4967800</v>
      </c>
      <c r="AK198" s="16">
        <f t="shared" si="78"/>
        <v>1.3731227956532766E-3</v>
      </c>
      <c r="AL198" s="16">
        <f t="shared" si="93"/>
        <v>1.0020668905655064E-4</v>
      </c>
      <c r="AM198" s="16">
        <f t="shared" si="94"/>
        <v>572.87524659628025</v>
      </c>
      <c r="AN198" s="16">
        <f t="shared" si="95"/>
        <v>0.17491886698181749</v>
      </c>
      <c r="AR198" s="1">
        <v>30.547000000000001</v>
      </c>
      <c r="AS198" s="16">
        <f t="shared" si="96"/>
        <v>3054700</v>
      </c>
      <c r="AT198" s="16">
        <f t="shared" si="79"/>
        <v>1.3731227956532766E-3</v>
      </c>
      <c r="AU198" s="16">
        <f t="shared" si="97"/>
        <v>1.0020668905655064E-4</v>
      </c>
      <c r="AV198" s="16">
        <f t="shared" si="98"/>
        <v>316.89186208013643</v>
      </c>
      <c r="AW198" s="16">
        <f t="shared" si="99"/>
        <v>0.31621730011864463</v>
      </c>
    </row>
    <row r="199" spans="6:49" x14ac:dyDescent="0.25">
      <c r="F199" s="1">
        <v>15</v>
      </c>
      <c r="H199" s="1">
        <v>58.223999999999997</v>
      </c>
      <c r="I199" s="16">
        <f t="shared" si="80"/>
        <v>5822400</v>
      </c>
      <c r="J199" s="16">
        <f t="shared" si="75"/>
        <v>1.5744161157227802E-3</v>
      </c>
      <c r="K199" s="16">
        <f t="shared" si="81"/>
        <v>1.0267692974228131E-4</v>
      </c>
      <c r="L199" s="16">
        <f t="shared" si="82"/>
        <v>511.13040719696704</v>
      </c>
      <c r="M199" s="16">
        <f t="shared" si="83"/>
        <v>0.20088206120500707</v>
      </c>
      <c r="Q199" s="1">
        <v>58.606999999999999</v>
      </c>
      <c r="R199" s="16">
        <f t="shared" si="84"/>
        <v>5860700</v>
      </c>
      <c r="S199" s="16">
        <f t="shared" si="76"/>
        <v>1.5744161157227802E-3</v>
      </c>
      <c r="T199" s="16">
        <f t="shared" si="85"/>
        <v>1.0267692974228131E-4</v>
      </c>
      <c r="U199" s="16">
        <f t="shared" si="86"/>
        <v>566.73200930368364</v>
      </c>
      <c r="V199" s="16">
        <f t="shared" si="87"/>
        <v>0.18117369066277997</v>
      </c>
      <c r="Z199" s="1">
        <v>44.485999999999997</v>
      </c>
      <c r="AA199" s="16">
        <f t="shared" si="88"/>
        <v>4448600</v>
      </c>
      <c r="AB199" s="16">
        <f t="shared" si="77"/>
        <v>1.5744161157227802E-3</v>
      </c>
      <c r="AC199" s="16">
        <f t="shared" si="89"/>
        <v>1.0267692974228131E-4</v>
      </c>
      <c r="AD199" s="16">
        <f t="shared" si="90"/>
        <v>619.09078826552582</v>
      </c>
      <c r="AE199" s="16">
        <f t="shared" si="91"/>
        <v>0.16585116704764075</v>
      </c>
      <c r="AI199" s="1">
        <v>51.323999999999998</v>
      </c>
      <c r="AJ199" s="16">
        <f t="shared" si="92"/>
        <v>5132400</v>
      </c>
      <c r="AK199" s="16">
        <f t="shared" si="78"/>
        <v>1.5744161157227802E-3</v>
      </c>
      <c r="AL199" s="16">
        <f t="shared" si="93"/>
        <v>1.0267692974228131E-4</v>
      </c>
      <c r="AM199" s="16">
        <f t="shared" si="94"/>
        <v>597.78709177555777</v>
      </c>
      <c r="AN199" s="16">
        <f t="shared" si="95"/>
        <v>0.17176170438426244</v>
      </c>
      <c r="AR199" s="1">
        <v>30.911000000000001</v>
      </c>
      <c r="AS199" s="16">
        <f t="shared" si="96"/>
        <v>3091100</v>
      </c>
      <c r="AT199" s="16">
        <f t="shared" si="79"/>
        <v>1.5744161157227802E-3</v>
      </c>
      <c r="AU199" s="16">
        <f t="shared" si="97"/>
        <v>1.0267692974228131E-4</v>
      </c>
      <c r="AV199" s="16">
        <f t="shared" si="98"/>
        <v>329.86420590673026</v>
      </c>
      <c r="AW199" s="16">
        <f t="shared" si="99"/>
        <v>0.31127029821269364</v>
      </c>
    </row>
    <row r="200" spans="6:49" x14ac:dyDescent="0.25">
      <c r="F200" s="1">
        <v>16</v>
      </c>
      <c r="H200" s="1">
        <v>57.353000000000002</v>
      </c>
      <c r="I200" s="16">
        <f t="shared" si="80"/>
        <v>5735300</v>
      </c>
      <c r="J200" s="16">
        <f t="shared" si="75"/>
        <v>1.7890607445398769E-3</v>
      </c>
      <c r="K200" s="16">
        <f t="shared" si="81"/>
        <v>1.0531101563690748E-4</v>
      </c>
      <c r="L200" s="16">
        <f t="shared" si="82"/>
        <v>526.39046081997856</v>
      </c>
      <c r="M200" s="16">
        <f t="shared" si="83"/>
        <v>0.20006254572482277</v>
      </c>
      <c r="Q200" s="1">
        <v>58.94</v>
      </c>
      <c r="R200" s="16">
        <f t="shared" si="84"/>
        <v>5894000</v>
      </c>
      <c r="S200" s="16">
        <f t="shared" si="76"/>
        <v>1.7890607445398769E-3</v>
      </c>
      <c r="T200" s="16">
        <f t="shared" si="85"/>
        <v>1.0531101563690748E-4</v>
      </c>
      <c r="U200" s="16">
        <f t="shared" si="86"/>
        <v>585.31627507030453</v>
      </c>
      <c r="V200" s="16">
        <f t="shared" si="87"/>
        <v>0.17992155715174363</v>
      </c>
      <c r="Z200" s="1">
        <v>46.491999999999997</v>
      </c>
      <c r="AA200" s="16">
        <f t="shared" si="88"/>
        <v>4649200</v>
      </c>
      <c r="AB200" s="16">
        <f t="shared" si="77"/>
        <v>1.7890607445398769E-3</v>
      </c>
      <c r="AC200" s="16">
        <f t="shared" si="89"/>
        <v>1.0531101563690748E-4</v>
      </c>
      <c r="AD200" s="16">
        <f t="shared" si="90"/>
        <v>644.85539299430673</v>
      </c>
      <c r="AE200" s="16">
        <f t="shared" si="91"/>
        <v>0.16330950594661034</v>
      </c>
      <c r="AI200" s="1">
        <v>52.466000000000001</v>
      </c>
      <c r="AJ200" s="16">
        <f t="shared" si="92"/>
        <v>5246600</v>
      </c>
      <c r="AK200" s="16">
        <f t="shared" si="78"/>
        <v>1.7890607445398769E-3</v>
      </c>
      <c r="AL200" s="16">
        <f t="shared" si="93"/>
        <v>1.0531101563690748E-4</v>
      </c>
      <c r="AM200" s="16">
        <f t="shared" si="94"/>
        <v>620.3246443684402</v>
      </c>
      <c r="AN200" s="16">
        <f t="shared" si="95"/>
        <v>0.16976758314047941</v>
      </c>
      <c r="AR200" s="1">
        <v>30.971</v>
      </c>
      <c r="AS200" s="16">
        <f t="shared" si="96"/>
        <v>3097100</v>
      </c>
      <c r="AT200" s="16">
        <f t="shared" si="79"/>
        <v>1.7890607445398769E-3</v>
      </c>
      <c r="AU200" s="16">
        <f t="shared" si="97"/>
        <v>1.0531101563690748E-4</v>
      </c>
      <c r="AV200" s="16">
        <f t="shared" si="98"/>
        <v>341.57630686497055</v>
      </c>
      <c r="AW200" s="16">
        <f t="shared" si="99"/>
        <v>0.30830890058934407</v>
      </c>
    </row>
    <row r="201" spans="6:49" x14ac:dyDescent="0.25">
      <c r="F201" s="1">
        <v>17</v>
      </c>
      <c r="H201" s="1">
        <v>56.006999999999998</v>
      </c>
      <c r="I201" s="16">
        <f t="shared" si="80"/>
        <v>5600700</v>
      </c>
      <c r="J201" s="16">
        <f t="shared" si="75"/>
        <v>2.0169516673688467E-3</v>
      </c>
      <c r="K201" s="16">
        <f t="shared" si="81"/>
        <v>1.0810765801573283E-4</v>
      </c>
      <c r="L201" s="16">
        <f t="shared" si="82"/>
        <v>539.76582912696449</v>
      </c>
      <c r="M201" s="16">
        <f t="shared" si="83"/>
        <v>0.20028622076834654</v>
      </c>
      <c r="Q201" s="1">
        <v>58.747999999999998</v>
      </c>
      <c r="R201" s="16">
        <f t="shared" si="84"/>
        <v>5874800</v>
      </c>
      <c r="S201" s="16">
        <f t="shared" si="76"/>
        <v>2.0169516673688467E-3</v>
      </c>
      <c r="T201" s="16">
        <f t="shared" si="85"/>
        <v>1.0810765801573283E-4</v>
      </c>
      <c r="U201" s="16">
        <f t="shared" si="86"/>
        <v>601.6185262275169</v>
      </c>
      <c r="V201" s="16">
        <f t="shared" si="87"/>
        <v>0.17969469572958138</v>
      </c>
      <c r="Z201" s="1">
        <v>48.12</v>
      </c>
      <c r="AA201" s="16">
        <f t="shared" si="88"/>
        <v>4812000</v>
      </c>
      <c r="AB201" s="16">
        <f t="shared" si="77"/>
        <v>2.0169516673688467E-3</v>
      </c>
      <c r="AC201" s="16">
        <f t="shared" si="89"/>
        <v>1.0810765801573283E-4</v>
      </c>
      <c r="AD201" s="16">
        <f t="shared" si="90"/>
        <v>668.27119257249353</v>
      </c>
      <c r="AE201" s="16">
        <f t="shared" si="91"/>
        <v>0.16177213564986251</v>
      </c>
      <c r="AI201" s="1">
        <v>53.027999999999999</v>
      </c>
      <c r="AJ201" s="16">
        <f t="shared" si="92"/>
        <v>5302800</v>
      </c>
      <c r="AK201" s="16">
        <f t="shared" si="78"/>
        <v>2.0169516673688467E-3</v>
      </c>
      <c r="AL201" s="16">
        <f t="shared" si="93"/>
        <v>1.0810765801573283E-4</v>
      </c>
      <c r="AM201" s="16">
        <f t="shared" si="94"/>
        <v>640.55956337968746</v>
      </c>
      <c r="AN201" s="16">
        <f t="shared" si="95"/>
        <v>0.16877065646376546</v>
      </c>
      <c r="AR201" s="1">
        <v>30.893000000000001</v>
      </c>
      <c r="AS201" s="16">
        <f t="shared" si="96"/>
        <v>3089300</v>
      </c>
      <c r="AT201" s="16">
        <f t="shared" si="79"/>
        <v>2.0169516673688467E-3</v>
      </c>
      <c r="AU201" s="16">
        <f t="shared" si="97"/>
        <v>1.0810765801573283E-4</v>
      </c>
      <c r="AV201" s="16">
        <f t="shared" si="98"/>
        <v>352.1029448043974</v>
      </c>
      <c r="AW201" s="16">
        <f t="shared" si="99"/>
        <v>0.30703423419474529</v>
      </c>
    </row>
    <row r="202" spans="6:49" x14ac:dyDescent="0.25">
      <c r="F202" s="1">
        <v>18</v>
      </c>
      <c r="H202" s="1">
        <v>54.692</v>
      </c>
      <c r="I202" s="16">
        <f t="shared" si="80"/>
        <v>5469200</v>
      </c>
      <c r="J202" s="16">
        <f t="shared" si="75"/>
        <v>2.2579774758189706E-3</v>
      </c>
      <c r="K202" s="16">
        <f t="shared" si="81"/>
        <v>1.1106548969210958E-4</v>
      </c>
      <c r="L202" s="16">
        <f t="shared" si="82"/>
        <v>551.4565193428873</v>
      </c>
      <c r="M202" s="16">
        <f t="shared" si="83"/>
        <v>0.20140389277554399</v>
      </c>
      <c r="Q202" s="1">
        <v>58.33</v>
      </c>
      <c r="R202" s="16">
        <f t="shared" si="84"/>
        <v>5833000</v>
      </c>
      <c r="S202" s="16">
        <f t="shared" si="76"/>
        <v>2.2579774758189706E-3</v>
      </c>
      <c r="T202" s="16">
        <f t="shared" si="85"/>
        <v>1.1106548969210958E-4</v>
      </c>
      <c r="U202" s="16">
        <f t="shared" si="86"/>
        <v>615.7951864543985</v>
      </c>
      <c r="V202" s="16">
        <f t="shared" si="87"/>
        <v>0.18036108780193319</v>
      </c>
      <c r="Z202" s="1">
        <v>49.73</v>
      </c>
      <c r="AA202" s="16">
        <f t="shared" si="88"/>
        <v>4973000</v>
      </c>
      <c r="AB202" s="16">
        <f t="shared" si="77"/>
        <v>2.2579774758189706E-3</v>
      </c>
      <c r="AC202" s="16">
        <f t="shared" si="89"/>
        <v>1.1106548969210958E-4</v>
      </c>
      <c r="AD202" s="16">
        <f t="shared" si="90"/>
        <v>689.36094385102024</v>
      </c>
      <c r="AE202" s="16">
        <f t="shared" si="91"/>
        <v>0.16111369621791666</v>
      </c>
      <c r="AI202" s="1">
        <v>53.789000000000001</v>
      </c>
      <c r="AJ202" s="16">
        <f t="shared" si="92"/>
        <v>5378900</v>
      </c>
      <c r="AK202" s="16">
        <f t="shared" si="78"/>
        <v>2.2579774758189706E-3</v>
      </c>
      <c r="AL202" s="16">
        <f t="shared" si="93"/>
        <v>1.1106548969210958E-4</v>
      </c>
      <c r="AM202" s="16">
        <f t="shared" si="94"/>
        <v>658.62257777199056</v>
      </c>
      <c r="AN202" s="16">
        <f t="shared" si="95"/>
        <v>0.16863298259198076</v>
      </c>
      <c r="AR202" s="1">
        <v>30.853000000000002</v>
      </c>
      <c r="AS202" s="16">
        <f t="shared" si="96"/>
        <v>3085300</v>
      </c>
      <c r="AT202" s="16">
        <f t="shared" si="79"/>
        <v>2.2579774758189706E-3</v>
      </c>
      <c r="AU202" s="16">
        <f t="shared" si="97"/>
        <v>1.1106548969210958E-4</v>
      </c>
      <c r="AV202" s="16">
        <f t="shared" si="98"/>
        <v>361.48794874582563</v>
      </c>
      <c r="AW202" s="16">
        <f t="shared" si="99"/>
        <v>0.3072453454601981</v>
      </c>
    </row>
    <row r="203" spans="6:49" x14ac:dyDescent="0.25">
      <c r="F203" s="1">
        <v>19</v>
      </c>
      <c r="H203" s="1">
        <v>53.5</v>
      </c>
      <c r="I203" s="16">
        <f t="shared" si="80"/>
        <v>5350000</v>
      </c>
      <c r="J203" s="16">
        <f t="shared" si="75"/>
        <v>2.5120204392835238E-3</v>
      </c>
      <c r="K203" s="16">
        <f t="shared" si="81"/>
        <v>1.1418306589412685E-4</v>
      </c>
      <c r="L203" s="16">
        <f t="shared" si="82"/>
        <v>561.52801615730755</v>
      </c>
      <c r="M203" s="16">
        <f t="shared" si="83"/>
        <v>0.20334348885299319</v>
      </c>
      <c r="Q203" s="1">
        <v>57.527999999999999</v>
      </c>
      <c r="R203" s="16">
        <f t="shared" si="84"/>
        <v>5752800</v>
      </c>
      <c r="S203" s="16">
        <f t="shared" si="76"/>
        <v>2.5120204392835238E-3</v>
      </c>
      <c r="T203" s="16">
        <f t="shared" si="85"/>
        <v>1.1418306589412685E-4</v>
      </c>
      <c r="U203" s="16">
        <f t="shared" si="86"/>
        <v>627.94026084215398</v>
      </c>
      <c r="V203" s="16">
        <f t="shared" si="87"/>
        <v>0.18183746610066331</v>
      </c>
      <c r="Z203" s="1">
        <v>51.484999999999999</v>
      </c>
      <c r="AA203" s="16">
        <f t="shared" si="88"/>
        <v>5148500</v>
      </c>
      <c r="AB203" s="16">
        <f t="shared" si="77"/>
        <v>2.5120204392835238E-3</v>
      </c>
      <c r="AC203" s="16">
        <f t="shared" si="89"/>
        <v>1.1418306589412685E-4</v>
      </c>
      <c r="AD203" s="16">
        <f t="shared" si="90"/>
        <v>708.05681189780057</v>
      </c>
      <c r="AE203" s="16">
        <f t="shared" si="91"/>
        <v>0.16126257663997701</v>
      </c>
      <c r="AI203" s="1">
        <v>54.47</v>
      </c>
      <c r="AJ203" s="16">
        <f t="shared" si="92"/>
        <v>5447000</v>
      </c>
      <c r="AK203" s="16">
        <f t="shared" si="78"/>
        <v>2.5120204392835238E-3</v>
      </c>
      <c r="AL203" s="16">
        <f t="shared" si="93"/>
        <v>1.1418306589412685E-4</v>
      </c>
      <c r="AM203" s="16">
        <f t="shared" si="94"/>
        <v>674.42876660556044</v>
      </c>
      <c r="AN203" s="16">
        <f t="shared" si="95"/>
        <v>0.1693033742745241</v>
      </c>
      <c r="AR203" s="1">
        <v>30.832000000000001</v>
      </c>
      <c r="AS203" s="16">
        <f t="shared" si="96"/>
        <v>3083200</v>
      </c>
      <c r="AT203" s="16">
        <f t="shared" si="79"/>
        <v>2.5120204392835238E-3</v>
      </c>
      <c r="AU203" s="16">
        <f t="shared" si="97"/>
        <v>1.1418306589412685E-4</v>
      </c>
      <c r="AV203" s="16">
        <f t="shared" si="98"/>
        <v>369.72734651336134</v>
      </c>
      <c r="AW203" s="16">
        <f t="shared" si="99"/>
        <v>0.30883045836589335</v>
      </c>
    </row>
    <row r="204" spans="6:49" x14ac:dyDescent="0.25">
      <c r="F204" s="1">
        <v>20</v>
      </c>
      <c r="H204" s="1">
        <v>52.015000000000001</v>
      </c>
      <c r="I204" s="16">
        <f t="shared" si="80"/>
        <v>5201500</v>
      </c>
      <c r="J204" s="16">
        <f t="shared" si="75"/>
        <v>2.7789565806689677E-3</v>
      </c>
      <c r="K204" s="16">
        <f t="shared" si="81"/>
        <v>1.1745886519394763E-4</v>
      </c>
      <c r="L204" s="16">
        <f t="shared" si="82"/>
        <v>570.0129148243991</v>
      </c>
      <c r="M204" s="16">
        <f t="shared" si="83"/>
        <v>0.206063515648821</v>
      </c>
      <c r="Q204" s="1">
        <v>56.552999999999997</v>
      </c>
      <c r="R204" s="16">
        <f t="shared" si="84"/>
        <v>5655300</v>
      </c>
      <c r="S204" s="16">
        <f t="shared" si="76"/>
        <v>2.7789565806689677E-3</v>
      </c>
      <c r="T204" s="16">
        <f t="shared" si="85"/>
        <v>1.1745886519394763E-4</v>
      </c>
      <c r="U204" s="16">
        <f t="shared" si="86"/>
        <v>638.21795139029734</v>
      </c>
      <c r="V204" s="16">
        <f t="shared" si="87"/>
        <v>0.18404193260010099</v>
      </c>
      <c r="Z204" s="1">
        <v>53.014000000000003</v>
      </c>
      <c r="AA204" s="16">
        <f t="shared" si="88"/>
        <v>5301400</v>
      </c>
      <c r="AB204" s="16">
        <f t="shared" si="77"/>
        <v>2.7789565806689677E-3</v>
      </c>
      <c r="AC204" s="16">
        <f t="shared" si="89"/>
        <v>1.1745886519394763E-4</v>
      </c>
      <c r="AD204" s="16">
        <f t="shared" si="90"/>
        <v>724.23933469608278</v>
      </c>
      <c r="AE204" s="16">
        <f t="shared" si="91"/>
        <v>0.16218238856529058</v>
      </c>
      <c r="AI204" s="1">
        <v>54.534999999999997</v>
      </c>
      <c r="AJ204" s="16">
        <f t="shared" si="92"/>
        <v>5453500</v>
      </c>
      <c r="AK204" s="16">
        <f t="shared" si="78"/>
        <v>2.7789565806689677E-3</v>
      </c>
      <c r="AL204" s="16">
        <f t="shared" si="93"/>
        <v>1.1745886519394763E-4</v>
      </c>
      <c r="AM204" s="16">
        <f t="shared" si="94"/>
        <v>687.97885062972375</v>
      </c>
      <c r="AN204" s="16">
        <f t="shared" si="95"/>
        <v>0.17073034307149804</v>
      </c>
      <c r="AR204" s="1">
        <v>30.288</v>
      </c>
      <c r="AS204" s="16">
        <f t="shared" si="96"/>
        <v>3028800</v>
      </c>
      <c r="AT204" s="16">
        <f t="shared" si="79"/>
        <v>2.7789565806689677E-3</v>
      </c>
      <c r="AU204" s="16">
        <f t="shared" si="97"/>
        <v>1.1745886519394763E-4</v>
      </c>
      <c r="AV204" s="16">
        <f t="shared" si="98"/>
        <v>376.82228948092967</v>
      </c>
      <c r="AW204" s="16">
        <f t="shared" si="99"/>
        <v>0.31170891020206493</v>
      </c>
    </row>
    <row r="205" spans="6:49" x14ac:dyDescent="0.25">
      <c r="F205" s="1">
        <v>21</v>
      </c>
      <c r="H205" s="1">
        <v>50.481000000000002</v>
      </c>
      <c r="I205" s="16">
        <f t="shared" si="80"/>
        <v>5048100</v>
      </c>
      <c r="J205" s="16">
        <f t="shared" si="75"/>
        <v>3.0586557564027984E-3</v>
      </c>
      <c r="K205" s="16">
        <f t="shared" si="81"/>
        <v>1.2089129048965279E-4</v>
      </c>
      <c r="L205" s="16">
        <f t="shared" si="82"/>
        <v>577.08596370119676</v>
      </c>
      <c r="M205" s="16">
        <f t="shared" si="83"/>
        <v>0.20948575791777152</v>
      </c>
      <c r="Q205" s="1">
        <v>55.412999999999997</v>
      </c>
      <c r="R205" s="16">
        <f t="shared" si="84"/>
        <v>5541300</v>
      </c>
      <c r="S205" s="16">
        <f t="shared" si="76"/>
        <v>3.0586557564027984E-3</v>
      </c>
      <c r="T205" s="16">
        <f t="shared" si="85"/>
        <v>1.2089129048965279E-4</v>
      </c>
      <c r="U205" s="16">
        <f t="shared" si="86"/>
        <v>646.74211241904652</v>
      </c>
      <c r="V205" s="16">
        <f t="shared" si="87"/>
        <v>0.18692348645347398</v>
      </c>
      <c r="Z205" s="1">
        <v>53.357999999999997</v>
      </c>
      <c r="AA205" s="16">
        <f t="shared" si="88"/>
        <v>5335800</v>
      </c>
      <c r="AB205" s="16">
        <f t="shared" si="77"/>
        <v>3.0586557564027984E-3</v>
      </c>
      <c r="AC205" s="16">
        <f t="shared" si="89"/>
        <v>1.2089129048965279E-4</v>
      </c>
      <c r="AD205" s="16">
        <f t="shared" si="90"/>
        <v>737.91643989027114</v>
      </c>
      <c r="AE205" s="16">
        <f t="shared" si="91"/>
        <v>0.16382788613251309</v>
      </c>
      <c r="AI205" s="1">
        <v>53.927</v>
      </c>
      <c r="AJ205" s="16">
        <f t="shared" si="92"/>
        <v>5392700</v>
      </c>
      <c r="AK205" s="16">
        <f t="shared" si="78"/>
        <v>3.0586557564027984E-3</v>
      </c>
      <c r="AL205" s="16">
        <f t="shared" si="93"/>
        <v>1.2089129048965279E-4</v>
      </c>
      <c r="AM205" s="16">
        <f t="shared" si="94"/>
        <v>699.47336315904477</v>
      </c>
      <c r="AN205" s="16">
        <f t="shared" si="95"/>
        <v>0.17283187160075569</v>
      </c>
      <c r="AR205" s="1">
        <v>29.817</v>
      </c>
      <c r="AS205" s="16">
        <f t="shared" si="96"/>
        <v>2981700</v>
      </c>
      <c r="AT205" s="16">
        <f t="shared" si="79"/>
        <v>3.0586557564027984E-3</v>
      </c>
      <c r="AU205" s="16">
        <f t="shared" si="97"/>
        <v>1.2089129048965279E-4</v>
      </c>
      <c r="AV205" s="16">
        <f t="shared" si="98"/>
        <v>382.96819266982294</v>
      </c>
      <c r="AW205" s="16">
        <f t="shared" si="99"/>
        <v>0.31566927176607468</v>
      </c>
    </row>
    <row r="206" spans="6:49" x14ac:dyDescent="0.25">
      <c r="F206" s="1">
        <v>22</v>
      </c>
      <c r="H206" s="1">
        <v>49.115000000000002</v>
      </c>
      <c r="I206" s="16">
        <f t="shared" si="80"/>
        <v>4911500</v>
      </c>
      <c r="J206" s="16">
        <f t="shared" si="75"/>
        <v>3.3509817407061031E-3</v>
      </c>
      <c r="K206" s="16">
        <f t="shared" si="81"/>
        <v>1.2447867003942102E-4</v>
      </c>
      <c r="L206" s="16">
        <f t="shared" si="82"/>
        <v>582.84914991159337</v>
      </c>
      <c r="M206" s="16">
        <f t="shared" si="83"/>
        <v>0.2135692744139748</v>
      </c>
      <c r="Q206" s="1">
        <v>53.953000000000003</v>
      </c>
      <c r="R206" s="16">
        <f t="shared" si="84"/>
        <v>5395300</v>
      </c>
      <c r="S206" s="16">
        <f t="shared" si="76"/>
        <v>3.3509817407061031E-3</v>
      </c>
      <c r="T206" s="16">
        <f t="shared" si="85"/>
        <v>1.2447867003942102E-4</v>
      </c>
      <c r="U206" s="16">
        <f t="shared" si="86"/>
        <v>653.63529872733625</v>
      </c>
      <c r="V206" s="16">
        <f t="shared" si="87"/>
        <v>0.19044055650266717</v>
      </c>
      <c r="Z206" s="1">
        <v>53.094999999999999</v>
      </c>
      <c r="AA206" s="16">
        <f t="shared" si="88"/>
        <v>5309500</v>
      </c>
      <c r="AB206" s="16">
        <f t="shared" si="77"/>
        <v>3.3509817407061031E-3</v>
      </c>
      <c r="AC206" s="16">
        <f t="shared" si="89"/>
        <v>1.2447867003942102E-4</v>
      </c>
      <c r="AD206" s="16">
        <f t="shared" si="90"/>
        <v>749.47216878400479</v>
      </c>
      <c r="AE206" s="16">
        <f t="shared" si="91"/>
        <v>0.16608844894318595</v>
      </c>
      <c r="AI206" s="1">
        <v>53.143000000000001</v>
      </c>
      <c r="AJ206" s="16">
        <f t="shared" si="92"/>
        <v>5314300</v>
      </c>
      <c r="AK206" s="16">
        <f t="shared" si="78"/>
        <v>3.3509817407061031E-3</v>
      </c>
      <c r="AL206" s="16">
        <f t="shared" si="93"/>
        <v>1.2447867003942102E-4</v>
      </c>
      <c r="AM206" s="16">
        <f t="shared" si="94"/>
        <v>709.17443472388584</v>
      </c>
      <c r="AN206" s="16">
        <f t="shared" si="95"/>
        <v>0.17552616668688328</v>
      </c>
      <c r="AR206" s="1">
        <v>29.186</v>
      </c>
      <c r="AS206" s="16">
        <f t="shared" si="96"/>
        <v>2918600</v>
      </c>
      <c r="AT206" s="16">
        <f t="shared" si="79"/>
        <v>3.3509817407061031E-3</v>
      </c>
      <c r="AU206" s="16">
        <f t="shared" si="97"/>
        <v>1.2447867003942102E-4</v>
      </c>
      <c r="AV206" s="16">
        <f t="shared" si="98"/>
        <v>388.17059504943802</v>
      </c>
      <c r="AW206" s="16">
        <f t="shared" si="99"/>
        <v>0.32068031846556339</v>
      </c>
    </row>
    <row r="207" spans="6:49" x14ac:dyDescent="0.25">
      <c r="F207" s="1">
        <v>23</v>
      </c>
      <c r="H207" s="1">
        <v>47.722000000000001</v>
      </c>
      <c r="I207" s="16">
        <f t="shared" si="80"/>
        <v>4772200</v>
      </c>
      <c r="J207" s="16">
        <f t="shared" si="75"/>
        <v>3.655792314114698E-3</v>
      </c>
      <c r="K207" s="16">
        <f t="shared" si="81"/>
        <v>1.2821925854784654E-4</v>
      </c>
      <c r="L207" s="16">
        <f t="shared" si="82"/>
        <v>587.32309710737718</v>
      </c>
      <c r="M207" s="16">
        <f t="shared" si="83"/>
        <v>0.21831128245992495</v>
      </c>
      <c r="Q207" s="1">
        <v>52.435000000000002</v>
      </c>
      <c r="R207" s="16">
        <f t="shared" si="84"/>
        <v>5243500</v>
      </c>
      <c r="S207" s="16">
        <f t="shared" si="76"/>
        <v>3.655792314114698E-3</v>
      </c>
      <c r="T207" s="16">
        <f t="shared" si="85"/>
        <v>1.2821925854784654E-4</v>
      </c>
      <c r="U207" s="16">
        <f t="shared" si="86"/>
        <v>659.09120381393654</v>
      </c>
      <c r="V207" s="16">
        <f t="shared" si="87"/>
        <v>0.19453947770184965</v>
      </c>
      <c r="Z207" s="1">
        <v>52.753999999999998</v>
      </c>
      <c r="AA207" s="16">
        <f t="shared" si="88"/>
        <v>5275400</v>
      </c>
      <c r="AB207" s="16">
        <f t="shared" si="77"/>
        <v>3.655792314114698E-3</v>
      </c>
      <c r="AC207" s="16">
        <f t="shared" si="89"/>
        <v>1.2821925854784654E-4</v>
      </c>
      <c r="AD207" s="16">
        <f t="shared" si="90"/>
        <v>759.140770617778</v>
      </c>
      <c r="AE207" s="16">
        <f t="shared" si="91"/>
        <v>0.16890050371488219</v>
      </c>
      <c r="AI207" s="1">
        <v>52.438000000000002</v>
      </c>
      <c r="AJ207" s="16">
        <f t="shared" si="92"/>
        <v>5243800</v>
      </c>
      <c r="AK207" s="16">
        <f t="shared" si="78"/>
        <v>3.655792314114698E-3</v>
      </c>
      <c r="AL207" s="16">
        <f t="shared" si="93"/>
        <v>1.2821925854784654E-4</v>
      </c>
      <c r="AM207" s="16">
        <f t="shared" si="94"/>
        <v>717.19340200212582</v>
      </c>
      <c r="AN207" s="16">
        <f t="shared" si="95"/>
        <v>0.17877919427299263</v>
      </c>
      <c r="AR207" s="1">
        <v>28.524000000000001</v>
      </c>
      <c r="AS207" s="16">
        <f t="shared" si="96"/>
        <v>2852400</v>
      </c>
      <c r="AT207" s="16">
        <f t="shared" si="79"/>
        <v>3.655792314114698E-3</v>
      </c>
      <c r="AU207" s="16">
        <f t="shared" si="97"/>
        <v>1.2821925854784654E-4</v>
      </c>
      <c r="AV207" s="16">
        <f t="shared" si="98"/>
        <v>392.52172634399841</v>
      </c>
      <c r="AW207" s="16">
        <f t="shared" si="99"/>
        <v>0.32665518859834447</v>
      </c>
    </row>
    <row r="208" spans="6:49" x14ac:dyDescent="0.25">
      <c r="F208" s="1">
        <v>24</v>
      </c>
      <c r="H208" s="1">
        <v>46.116</v>
      </c>
      <c r="I208" s="16">
        <f t="shared" si="80"/>
        <v>4611600</v>
      </c>
      <c r="J208" s="16">
        <f t="shared" si="75"/>
        <v>3.9729393562303213E-3</v>
      </c>
      <c r="K208" s="16">
        <f t="shared" si="81"/>
        <v>1.3211123830416755E-4</v>
      </c>
      <c r="L208" s="16">
        <f t="shared" si="82"/>
        <v>590.59713222469838</v>
      </c>
      <c r="M208" s="16">
        <f t="shared" si="83"/>
        <v>0.22369095800808014</v>
      </c>
      <c r="Q208" s="1">
        <v>50.89</v>
      </c>
      <c r="R208" s="16">
        <f t="shared" si="84"/>
        <v>5089000</v>
      </c>
      <c r="S208" s="16">
        <f t="shared" si="76"/>
        <v>3.9729393562303213E-3</v>
      </c>
      <c r="T208" s="16">
        <f t="shared" si="85"/>
        <v>1.3211123830416755E-4</v>
      </c>
      <c r="U208" s="16">
        <f t="shared" si="86"/>
        <v>663.21731105947822</v>
      </c>
      <c r="V208" s="16">
        <f t="shared" si="87"/>
        <v>0.1991975120388853</v>
      </c>
      <c r="Z208" s="1">
        <v>52.856999999999999</v>
      </c>
      <c r="AA208" s="16">
        <f t="shared" si="88"/>
        <v>5285700</v>
      </c>
      <c r="AB208" s="16">
        <f t="shared" si="77"/>
        <v>3.9729393562303213E-3</v>
      </c>
      <c r="AC208" s="16">
        <f t="shared" si="89"/>
        <v>1.3211123830416755E-4</v>
      </c>
      <c r="AD208" s="16">
        <f t="shared" si="90"/>
        <v>766.98115071005498</v>
      </c>
      <c r="AE208" s="16">
        <f t="shared" si="91"/>
        <v>0.1722483507995754</v>
      </c>
      <c r="AI208" s="1">
        <v>52.024999999999999</v>
      </c>
      <c r="AJ208" s="16">
        <f t="shared" si="92"/>
        <v>5202500</v>
      </c>
      <c r="AK208" s="16">
        <f t="shared" si="78"/>
        <v>3.9729393562303213E-3</v>
      </c>
      <c r="AL208" s="16">
        <f t="shared" si="93"/>
        <v>1.3211123830416755E-4</v>
      </c>
      <c r="AM208" s="16">
        <f t="shared" si="94"/>
        <v>723.55017196300082</v>
      </c>
      <c r="AN208" s="16">
        <f t="shared" si="95"/>
        <v>0.182587529411745</v>
      </c>
      <c r="AR208" s="1">
        <v>27.952999999999999</v>
      </c>
      <c r="AS208" s="16">
        <f t="shared" si="96"/>
        <v>2795300</v>
      </c>
      <c r="AT208" s="16">
        <f t="shared" si="79"/>
        <v>3.9729393562303213E-3</v>
      </c>
      <c r="AU208" s="16">
        <f t="shared" si="97"/>
        <v>1.3211123830416755E-4</v>
      </c>
      <c r="AV208" s="16">
        <f t="shared" si="98"/>
        <v>396.0717090326263</v>
      </c>
      <c r="AW208" s="16">
        <f t="shared" si="99"/>
        <v>0.33355383707369246</v>
      </c>
    </row>
    <row r="209" spans="6:49" x14ac:dyDescent="0.25">
      <c r="F209" s="1">
        <v>25</v>
      </c>
      <c r="H209" s="1">
        <v>44.597000000000001</v>
      </c>
      <c r="I209" s="16">
        <f t="shared" si="80"/>
        <v>4459700</v>
      </c>
      <c r="J209" s="16">
        <f t="shared" si="75"/>
        <v>4.3022689426802929E-3</v>
      </c>
      <c r="K209" s="16">
        <f t="shared" si="81"/>
        <v>1.3615272037214017E-4</v>
      </c>
      <c r="L209" s="16">
        <f t="shared" si="82"/>
        <v>592.8400988313108</v>
      </c>
      <c r="M209" s="16">
        <f t="shared" si="83"/>
        <v>0.229661793526692</v>
      </c>
      <c r="Q209" s="1">
        <v>49.334000000000003</v>
      </c>
      <c r="R209" s="16">
        <f t="shared" si="84"/>
        <v>4933400</v>
      </c>
      <c r="S209" s="16">
        <f t="shared" si="76"/>
        <v>4.3022689426802929E-3</v>
      </c>
      <c r="T209" s="16">
        <f t="shared" si="85"/>
        <v>1.3615272037214017E-4</v>
      </c>
      <c r="U209" s="16">
        <f t="shared" si="86"/>
        <v>666.11159984449534</v>
      </c>
      <c r="V209" s="16">
        <f t="shared" si="87"/>
        <v>0.20439926343262182</v>
      </c>
      <c r="Z209" s="1">
        <v>53.003999999999998</v>
      </c>
      <c r="AA209" s="16">
        <f t="shared" si="88"/>
        <v>5300400</v>
      </c>
      <c r="AB209" s="16">
        <f t="shared" si="77"/>
        <v>4.3022689426802929E-3</v>
      </c>
      <c r="AC209" s="16">
        <f t="shared" si="89"/>
        <v>1.3615272037214017E-4</v>
      </c>
      <c r="AD209" s="16">
        <f t="shared" si="90"/>
        <v>772.83959049206965</v>
      </c>
      <c r="AE209" s="16">
        <f t="shared" si="91"/>
        <v>0.17617203110085403</v>
      </c>
      <c r="AI209" s="1">
        <v>51.280999999999999</v>
      </c>
      <c r="AJ209" s="16">
        <f t="shared" si="92"/>
        <v>5128100</v>
      </c>
      <c r="AK209" s="16">
        <f t="shared" si="78"/>
        <v>4.3022689426802929E-3</v>
      </c>
      <c r="AL209" s="16">
        <f t="shared" si="93"/>
        <v>1.3615272037214017E-4</v>
      </c>
      <c r="AM209" s="16">
        <f t="shared" si="94"/>
        <v>728.17159311887906</v>
      </c>
      <c r="AN209" s="16">
        <f t="shared" si="95"/>
        <v>0.18697889571464277</v>
      </c>
      <c r="AR209" s="1">
        <v>27.414999999999999</v>
      </c>
      <c r="AS209" s="16">
        <f t="shared" si="96"/>
        <v>2741500</v>
      </c>
      <c r="AT209" s="16">
        <f t="shared" si="79"/>
        <v>4.3022689426802929E-3</v>
      </c>
      <c r="AU209" s="16">
        <f t="shared" si="97"/>
        <v>1.3615272037214017E-4</v>
      </c>
      <c r="AV209" s="16">
        <f t="shared" si="98"/>
        <v>398.82161456904589</v>
      </c>
      <c r="AW209" s="16">
        <f t="shared" si="99"/>
        <v>0.3413875161186099</v>
      </c>
    </row>
    <row r="210" spans="6:49" x14ac:dyDescent="0.25">
      <c r="F210" s="1">
        <v>26</v>
      </c>
      <c r="H210" s="1">
        <v>43.161000000000001</v>
      </c>
      <c r="I210" s="16">
        <f t="shared" si="80"/>
        <v>4316100</v>
      </c>
      <c r="J210" s="16">
        <f t="shared" si="75"/>
        <v>4.6436214462617122E-3</v>
      </c>
      <c r="K210" s="16">
        <f t="shared" si="81"/>
        <v>1.4034174583126469E-4</v>
      </c>
      <c r="L210" s="16">
        <f t="shared" si="82"/>
        <v>594.10305839973364</v>
      </c>
      <c r="M210" s="16">
        <f t="shared" si="83"/>
        <v>0.23622458064647392</v>
      </c>
      <c r="Q210" s="1">
        <v>47.752000000000002</v>
      </c>
      <c r="R210" s="16">
        <f t="shared" si="84"/>
        <v>4775200</v>
      </c>
      <c r="S210" s="16">
        <f t="shared" si="76"/>
        <v>4.6436214462617122E-3</v>
      </c>
      <c r="T210" s="16">
        <f t="shared" si="85"/>
        <v>1.4034174583126469E-4</v>
      </c>
      <c r="U210" s="16">
        <f t="shared" si="86"/>
        <v>667.86654736734556</v>
      </c>
      <c r="V210" s="16">
        <f t="shared" si="87"/>
        <v>0.21013441440430874</v>
      </c>
      <c r="Z210" s="1">
        <v>52.158999999999999</v>
      </c>
      <c r="AA210" s="16">
        <f t="shared" si="88"/>
        <v>5215900</v>
      </c>
      <c r="AB210" s="16">
        <f t="shared" si="77"/>
        <v>4.6436214462617122E-3</v>
      </c>
      <c r="AC210" s="16">
        <f t="shared" si="89"/>
        <v>1.4034174583126469E-4</v>
      </c>
      <c r="AD210" s="16">
        <f t="shared" si="90"/>
        <v>776.71121238860019</v>
      </c>
      <c r="AE210" s="16">
        <f t="shared" si="91"/>
        <v>0.18068716350788255</v>
      </c>
      <c r="AI210" s="1">
        <v>50.073999999999998</v>
      </c>
      <c r="AJ210" s="16">
        <f t="shared" si="92"/>
        <v>5007400</v>
      </c>
      <c r="AK210" s="16">
        <f t="shared" si="78"/>
        <v>4.6436214462617122E-3</v>
      </c>
      <c r="AL210" s="16">
        <f t="shared" si="93"/>
        <v>1.4034174583126469E-4</v>
      </c>
      <c r="AM210" s="16">
        <f t="shared" si="94"/>
        <v>731.23840717156475</v>
      </c>
      <c r="AN210" s="16">
        <f t="shared" si="95"/>
        <v>0.19192337882539232</v>
      </c>
      <c r="AR210" s="1">
        <v>26.698</v>
      </c>
      <c r="AS210" s="16">
        <f t="shared" si="96"/>
        <v>2669800</v>
      </c>
      <c r="AT210" s="16">
        <f t="shared" si="79"/>
        <v>4.6436214462617122E-3</v>
      </c>
      <c r="AU210" s="16">
        <f t="shared" si="97"/>
        <v>1.4034174583126469E-4</v>
      </c>
      <c r="AV210" s="16">
        <f t="shared" si="98"/>
        <v>400.79248864072736</v>
      </c>
      <c r="AW210" s="16">
        <f t="shared" si="99"/>
        <v>0.35016061879609678</v>
      </c>
    </row>
    <row r="211" spans="6:49" x14ac:dyDescent="0.25">
      <c r="F211" s="1">
        <v>27</v>
      </c>
      <c r="H211" s="1">
        <v>41.600999999999999</v>
      </c>
      <c r="I211" s="16">
        <f t="shared" si="80"/>
        <v>4160100</v>
      </c>
      <c r="J211" s="16">
        <f t="shared" si="75"/>
        <v>4.9968316422421546E-3</v>
      </c>
      <c r="K211" s="16">
        <f t="shared" si="81"/>
        <v>1.4467628706901924E-4</v>
      </c>
      <c r="L211" s="16">
        <f t="shared" si="82"/>
        <v>594.43334209862553</v>
      </c>
      <c r="M211" s="16">
        <f t="shared" si="83"/>
        <v>0.24338521550329736</v>
      </c>
      <c r="Q211" s="1">
        <v>46.079000000000001</v>
      </c>
      <c r="R211" s="16">
        <f t="shared" si="84"/>
        <v>4607900</v>
      </c>
      <c r="S211" s="16">
        <f t="shared" si="76"/>
        <v>4.9968316422421546E-3</v>
      </c>
      <c r="T211" s="16">
        <f t="shared" si="85"/>
        <v>1.4467628706901924E-4</v>
      </c>
      <c r="U211" s="16">
        <f t="shared" si="86"/>
        <v>668.58167678145003</v>
      </c>
      <c r="V211" s="16">
        <f t="shared" si="87"/>
        <v>0.21639283889066541</v>
      </c>
      <c r="Z211" s="1">
        <v>50.69</v>
      </c>
      <c r="AA211" s="16">
        <f t="shared" si="88"/>
        <v>5069000</v>
      </c>
      <c r="AB211" s="16">
        <f t="shared" si="77"/>
        <v>4.9968316422421546E-3</v>
      </c>
      <c r="AC211" s="16">
        <f t="shared" si="89"/>
        <v>1.4467628706901924E-4</v>
      </c>
      <c r="AD211" s="16">
        <f t="shared" si="90"/>
        <v>779.05434405962649</v>
      </c>
      <c r="AE211" s="16">
        <f t="shared" si="91"/>
        <v>0.18570756735032873</v>
      </c>
      <c r="AI211" s="1">
        <v>48.805</v>
      </c>
      <c r="AJ211" s="16">
        <f t="shared" si="92"/>
        <v>4880500</v>
      </c>
      <c r="AK211" s="16">
        <f t="shared" si="78"/>
        <v>4.9968316422421546E-3</v>
      </c>
      <c r="AL211" s="16">
        <f t="shared" si="93"/>
        <v>1.4467628706901924E-4</v>
      </c>
      <c r="AM211" s="16">
        <f t="shared" si="94"/>
        <v>733.01059482453843</v>
      </c>
      <c r="AN211" s="16">
        <f t="shared" si="95"/>
        <v>0.19737270933123494</v>
      </c>
      <c r="AR211" s="1">
        <v>26.013000000000002</v>
      </c>
      <c r="AS211" s="16">
        <f t="shared" si="96"/>
        <v>2601300</v>
      </c>
      <c r="AT211" s="16">
        <f t="shared" si="79"/>
        <v>4.9968316422421546E-3</v>
      </c>
      <c r="AU211" s="16">
        <f t="shared" si="97"/>
        <v>1.4467628706901924E-4</v>
      </c>
      <c r="AV211" s="16">
        <f t="shared" si="98"/>
        <v>402.09860270219065</v>
      </c>
      <c r="AW211" s="16">
        <f t="shared" si="99"/>
        <v>0.35980300875646654</v>
      </c>
    </row>
    <row r="212" spans="6:49" x14ac:dyDescent="0.25">
      <c r="F212" s="1">
        <v>28</v>
      </c>
      <c r="H212" s="1">
        <v>40.021000000000001</v>
      </c>
      <c r="I212" s="16">
        <f t="shared" si="80"/>
        <v>4002100</v>
      </c>
      <c r="J212" s="16">
        <f t="shared" si="75"/>
        <v>5.3617288177860442E-3</v>
      </c>
      <c r="K212" s="16">
        <f t="shared" si="81"/>
        <v>1.4915424912372374E-4</v>
      </c>
      <c r="L212" s="16">
        <f t="shared" si="82"/>
        <v>593.96865992836399</v>
      </c>
      <c r="M212" s="16">
        <f t="shared" si="83"/>
        <v>0.25111467857868558</v>
      </c>
      <c r="Q212" s="1">
        <v>44.521000000000001</v>
      </c>
      <c r="R212" s="16">
        <f t="shared" si="84"/>
        <v>4452100</v>
      </c>
      <c r="S212" s="16">
        <f t="shared" si="76"/>
        <v>5.3617288177860442E-3</v>
      </c>
      <c r="T212" s="16">
        <f t="shared" si="85"/>
        <v>1.4915424912372374E-4</v>
      </c>
      <c r="U212" s="16">
        <f t="shared" si="86"/>
        <v>668.38755906075914</v>
      </c>
      <c r="V212" s="16">
        <f t="shared" si="87"/>
        <v>0.22315533420957198</v>
      </c>
      <c r="Z212" s="1">
        <v>49.944000000000003</v>
      </c>
      <c r="AA212" s="16">
        <f t="shared" si="88"/>
        <v>4994400</v>
      </c>
      <c r="AB212" s="16">
        <f t="shared" si="77"/>
        <v>5.3617288177860442E-3</v>
      </c>
      <c r="AC212" s="16">
        <f t="shared" si="89"/>
        <v>1.4915424912372374E-4</v>
      </c>
      <c r="AD212" s="16">
        <f t="shared" si="90"/>
        <v>780.21522718666176</v>
      </c>
      <c r="AE212" s="16">
        <f t="shared" si="91"/>
        <v>0.19117064615817794</v>
      </c>
      <c r="AI212" s="1">
        <v>47.545999999999999</v>
      </c>
      <c r="AJ212" s="16">
        <f t="shared" si="92"/>
        <v>4754600</v>
      </c>
      <c r="AK212" s="16">
        <f t="shared" si="78"/>
        <v>5.3617288177860442E-3</v>
      </c>
      <c r="AL212" s="16">
        <f t="shared" si="93"/>
        <v>1.4915424912372374E-4</v>
      </c>
      <c r="AM212" s="16">
        <f t="shared" si="94"/>
        <v>733.58972462857491</v>
      </c>
      <c r="AN212" s="16">
        <f t="shared" si="95"/>
        <v>0.20332107186921447</v>
      </c>
      <c r="AR212" s="1">
        <v>25.155000000000001</v>
      </c>
      <c r="AS212" s="16">
        <f t="shared" si="96"/>
        <v>2515500</v>
      </c>
      <c r="AT212" s="16">
        <f t="shared" si="79"/>
        <v>5.3617288177860442E-3</v>
      </c>
      <c r="AU212" s="16">
        <f t="shared" si="97"/>
        <v>1.4915424912372374E-4</v>
      </c>
      <c r="AV212" s="16">
        <f t="shared" si="98"/>
        <v>402.76705328013787</v>
      </c>
      <c r="AW212" s="16">
        <f t="shared" si="99"/>
        <v>0.37032385819299374</v>
      </c>
    </row>
    <row r="213" spans="6:49" x14ac:dyDescent="0.25">
      <c r="F213" s="1">
        <v>29</v>
      </c>
      <c r="H213" s="1">
        <v>38.557000000000002</v>
      </c>
      <c r="I213" s="16">
        <f t="shared" si="80"/>
        <v>3855700</v>
      </c>
      <c r="J213" s="16">
        <f t="shared" si="75"/>
        <v>5.7381368854718352E-3</v>
      </c>
      <c r="K213" s="16">
        <f t="shared" si="81"/>
        <v>1.5377347107760502E-4</v>
      </c>
      <c r="L213" s="16">
        <f t="shared" si="82"/>
        <v>592.80356972724428</v>
      </c>
      <c r="M213" s="16">
        <f t="shared" si="83"/>
        <v>0.2594003797047949</v>
      </c>
      <c r="Q213" s="1">
        <v>43.216999999999999</v>
      </c>
      <c r="R213" s="16">
        <f t="shared" si="84"/>
        <v>4321700</v>
      </c>
      <c r="S213" s="16">
        <f t="shared" si="76"/>
        <v>5.7381368854718352E-3</v>
      </c>
      <c r="T213" s="16">
        <f t="shared" si="85"/>
        <v>1.5377347107760502E-4</v>
      </c>
      <c r="U213" s="16">
        <f t="shared" si="86"/>
        <v>667.3211960749469</v>
      </c>
      <c r="V213" s="16">
        <f t="shared" si="87"/>
        <v>0.2304339679034183</v>
      </c>
      <c r="Z213" s="1">
        <v>49.545999999999999</v>
      </c>
      <c r="AA213" s="16">
        <f t="shared" si="88"/>
        <v>4954600</v>
      </c>
      <c r="AB213" s="16">
        <f t="shared" si="77"/>
        <v>5.7381368854718352E-3</v>
      </c>
      <c r="AC213" s="16">
        <f t="shared" si="89"/>
        <v>1.5377347107760502E-4</v>
      </c>
      <c r="AD213" s="16">
        <f t="shared" si="90"/>
        <v>779.93437498830599</v>
      </c>
      <c r="AE213" s="16">
        <f t="shared" si="91"/>
        <v>0.19716206389788965</v>
      </c>
      <c r="AI213" s="1">
        <v>46.52</v>
      </c>
      <c r="AJ213" s="16">
        <f t="shared" si="92"/>
        <v>4652000</v>
      </c>
      <c r="AK213" s="16">
        <f t="shared" si="78"/>
        <v>5.7381368854718352E-3</v>
      </c>
      <c r="AL213" s="16">
        <f t="shared" si="93"/>
        <v>1.5377347107760502E-4</v>
      </c>
      <c r="AM213" s="16">
        <f t="shared" si="94"/>
        <v>733.0465162061148</v>
      </c>
      <c r="AN213" s="16">
        <f t="shared" si="95"/>
        <v>0.20977314219220392</v>
      </c>
      <c r="AR213" s="1">
        <v>24.411999999999999</v>
      </c>
      <c r="AS213" s="16">
        <f t="shared" si="96"/>
        <v>2441200</v>
      </c>
      <c r="AT213" s="16">
        <f t="shared" si="79"/>
        <v>5.7381368854718352E-3</v>
      </c>
      <c r="AU213" s="16">
        <f t="shared" si="97"/>
        <v>1.5377347107760502E-4</v>
      </c>
      <c r="AV213" s="16">
        <f t="shared" si="98"/>
        <v>402.92058895170925</v>
      </c>
      <c r="AW213" s="16">
        <f t="shared" si="99"/>
        <v>0.38164709199319435</v>
      </c>
    </row>
    <row r="214" spans="6:49" x14ac:dyDescent="0.25">
      <c r="F214" s="1">
        <v>30</v>
      </c>
      <c r="H214" s="1">
        <v>37.183999999999997</v>
      </c>
      <c r="I214" s="16">
        <f t="shared" si="80"/>
        <v>3718399.9999999995</v>
      </c>
      <c r="J214" s="16">
        <f t="shared" si="75"/>
        <v>6.1258745008609576E-3</v>
      </c>
      <c r="K214" s="16">
        <f t="shared" si="81"/>
        <v>1.5853172749958505E-4</v>
      </c>
      <c r="L214" s="16">
        <f t="shared" si="82"/>
        <v>590.9663017972905</v>
      </c>
      <c r="M214" s="16">
        <f t="shared" si="83"/>
        <v>0.26825848955760528</v>
      </c>
      <c r="Q214" s="1">
        <v>41.767000000000003</v>
      </c>
      <c r="R214" s="16">
        <f t="shared" si="84"/>
        <v>4176700.0000000005</v>
      </c>
      <c r="S214" s="16">
        <f t="shared" si="76"/>
        <v>6.1258745008609576E-3</v>
      </c>
      <c r="T214" s="16">
        <f t="shared" si="85"/>
        <v>1.5853172749958505E-4</v>
      </c>
      <c r="U214" s="16">
        <f t="shared" si="86"/>
        <v>665.34439533708678</v>
      </c>
      <c r="V214" s="16">
        <f t="shared" si="87"/>
        <v>0.23827017798694664</v>
      </c>
      <c r="Z214" s="1">
        <v>48.28</v>
      </c>
      <c r="AA214" s="16">
        <f t="shared" si="88"/>
        <v>4828000</v>
      </c>
      <c r="AB214" s="16">
        <f t="shared" si="77"/>
        <v>6.1258745008609576E-3</v>
      </c>
      <c r="AC214" s="16">
        <f t="shared" si="89"/>
        <v>1.5853172749958505E-4</v>
      </c>
      <c r="AD214" s="16">
        <f t="shared" si="90"/>
        <v>778.09588148657747</v>
      </c>
      <c r="AE214" s="16">
        <f t="shared" si="91"/>
        <v>0.20374317776455139</v>
      </c>
      <c r="AI214" s="1">
        <v>45.374000000000002</v>
      </c>
      <c r="AJ214" s="16">
        <f t="shared" si="92"/>
        <v>4537400</v>
      </c>
      <c r="AK214" s="16">
        <f t="shared" si="78"/>
        <v>6.1258745008609576E-3</v>
      </c>
      <c r="AL214" s="16">
        <f t="shared" si="93"/>
        <v>1.5853172749958505E-4</v>
      </c>
      <c r="AM214" s="16">
        <f t="shared" si="94"/>
        <v>731.34175520333338</v>
      </c>
      <c r="AN214" s="16">
        <f t="shared" si="95"/>
        <v>0.21676832530300261</v>
      </c>
      <c r="AR214" s="1">
        <v>23.844000000000001</v>
      </c>
      <c r="AS214" s="16">
        <f t="shared" si="96"/>
        <v>2384400</v>
      </c>
      <c r="AT214" s="16">
        <f t="shared" si="79"/>
        <v>6.1258745008609576E-3</v>
      </c>
      <c r="AU214" s="16">
        <f t="shared" si="97"/>
        <v>1.5853172749958505E-4</v>
      </c>
      <c r="AV214" s="16">
        <f t="shared" si="98"/>
        <v>402.55031546738161</v>
      </c>
      <c r="AW214" s="16">
        <f t="shared" si="99"/>
        <v>0.39381841575635479</v>
      </c>
    </row>
    <row r="215" spans="6:49" x14ac:dyDescent="0.25">
      <c r="F215" s="1">
        <v>31</v>
      </c>
      <c r="H215" s="1">
        <v>35.694000000000003</v>
      </c>
      <c r="I215" s="16">
        <f t="shared" si="80"/>
        <v>3569400.0000000005</v>
      </c>
      <c r="J215" s="16">
        <f t="shared" si="75"/>
        <v>6.524755184075518E-3</v>
      </c>
      <c r="K215" s="16">
        <f t="shared" si="81"/>
        <v>1.6342672993726373E-4</v>
      </c>
      <c r="L215" s="16">
        <f t="shared" si="82"/>
        <v>588.4904237933323</v>
      </c>
      <c r="M215" s="16">
        <f t="shared" si="83"/>
        <v>0.27770499455851194</v>
      </c>
      <c r="Q215" s="1">
        <v>40.366999999999997</v>
      </c>
      <c r="R215" s="16">
        <f t="shared" si="84"/>
        <v>4036699.9999999995</v>
      </c>
      <c r="S215" s="16">
        <f t="shared" si="76"/>
        <v>6.524755184075518E-3</v>
      </c>
      <c r="T215" s="16">
        <f t="shared" si="85"/>
        <v>1.6342672993726373E-4</v>
      </c>
      <c r="U215" s="16">
        <f t="shared" si="86"/>
        <v>662.60565214702194</v>
      </c>
      <c r="V215" s="16">
        <f t="shared" si="87"/>
        <v>0.24664252320775837</v>
      </c>
      <c r="Z215" s="1">
        <v>46.634</v>
      </c>
      <c r="AA215" s="16">
        <f t="shared" si="88"/>
        <v>4663400</v>
      </c>
      <c r="AB215" s="16">
        <f t="shared" si="77"/>
        <v>6.524755184075518E-3</v>
      </c>
      <c r="AC215" s="16">
        <f t="shared" si="89"/>
        <v>1.6342672993726373E-4</v>
      </c>
      <c r="AD215" s="16">
        <f t="shared" si="90"/>
        <v>775.17717040603566</v>
      </c>
      <c r="AE215" s="16">
        <f t="shared" si="91"/>
        <v>0.21082500385255318</v>
      </c>
      <c r="AI215" s="1">
        <v>44.054000000000002</v>
      </c>
      <c r="AJ215" s="16">
        <f t="shared" si="92"/>
        <v>4405400</v>
      </c>
      <c r="AK215" s="16">
        <f t="shared" si="78"/>
        <v>6.524755184075518E-3</v>
      </c>
      <c r="AL215" s="16">
        <f t="shared" si="93"/>
        <v>1.6342672993726373E-4</v>
      </c>
      <c r="AM215" s="16">
        <f t="shared" si="94"/>
        <v>728.60091658978138</v>
      </c>
      <c r="AN215" s="16">
        <f t="shared" si="95"/>
        <v>0.22430211960504112</v>
      </c>
      <c r="AR215" s="1">
        <v>23.122</v>
      </c>
      <c r="AS215" s="16">
        <f t="shared" si="96"/>
        <v>2312200</v>
      </c>
      <c r="AT215" s="16">
        <f t="shared" si="79"/>
        <v>6.524755184075518E-3</v>
      </c>
      <c r="AU215" s="16">
        <f t="shared" si="97"/>
        <v>1.6342672993726373E-4</v>
      </c>
      <c r="AV215" s="16">
        <f t="shared" si="98"/>
        <v>401.61054827745164</v>
      </c>
      <c r="AW215" s="16">
        <f t="shared" si="99"/>
        <v>0.40692838033815981</v>
      </c>
    </row>
    <row r="216" spans="6:49" x14ac:dyDescent="0.25">
      <c r="F216" s="1">
        <v>32</v>
      </c>
      <c r="H216" s="1">
        <v>34.335999999999999</v>
      </c>
      <c r="I216" s="16">
        <f t="shared" si="80"/>
        <v>3433600</v>
      </c>
      <c r="J216" s="16">
        <f t="shared" si="75"/>
        <v>6.9345874453365887E-3</v>
      </c>
      <c r="K216" s="16">
        <f t="shared" si="81"/>
        <v>1.6845612845750542E-4</v>
      </c>
      <c r="L216" s="16">
        <f t="shared" si="82"/>
        <v>585.51110212715275</v>
      </c>
      <c r="M216" s="16">
        <f t="shared" si="83"/>
        <v>0.28770782969871439</v>
      </c>
      <c r="Q216" s="1">
        <v>39.005000000000003</v>
      </c>
      <c r="R216" s="16">
        <f t="shared" si="84"/>
        <v>3900500.0000000005</v>
      </c>
      <c r="S216" s="16">
        <f t="shared" si="76"/>
        <v>6.9345874453365887E-3</v>
      </c>
      <c r="T216" s="16">
        <f t="shared" si="85"/>
        <v>1.6845612845750542E-4</v>
      </c>
      <c r="U216" s="16">
        <f t="shared" si="86"/>
        <v>659.15941765555272</v>
      </c>
      <c r="V216" s="16">
        <f t="shared" si="87"/>
        <v>0.25556204454554737</v>
      </c>
      <c r="Z216" s="1">
        <v>45.033000000000001</v>
      </c>
      <c r="AA216" s="16">
        <f t="shared" si="88"/>
        <v>4503300</v>
      </c>
      <c r="AB216" s="16">
        <f t="shared" si="77"/>
        <v>6.9345874453365887E-3</v>
      </c>
      <c r="AC216" s="16">
        <f t="shared" si="89"/>
        <v>1.6845612845750542E-4</v>
      </c>
      <c r="AD216" s="16">
        <f t="shared" si="90"/>
        <v>771.45050487449907</v>
      </c>
      <c r="AE216" s="16">
        <f t="shared" si="91"/>
        <v>0.21836284686197746</v>
      </c>
      <c r="AI216" s="1">
        <v>42.512999999999998</v>
      </c>
      <c r="AJ216" s="16">
        <f t="shared" si="92"/>
        <v>4251300</v>
      </c>
      <c r="AK216" s="16">
        <f t="shared" si="78"/>
        <v>6.9345874453365887E-3</v>
      </c>
      <c r="AL216" s="16">
        <f t="shared" si="93"/>
        <v>1.6845612845750542E-4</v>
      </c>
      <c r="AM216" s="16">
        <f t="shared" si="94"/>
        <v>724.98358999976426</v>
      </c>
      <c r="AN216" s="16">
        <f t="shared" si="95"/>
        <v>0.23235853994648376</v>
      </c>
      <c r="AR216" s="1">
        <v>22.446999999999999</v>
      </c>
      <c r="AS216" s="16">
        <f t="shared" si="96"/>
        <v>2244700</v>
      </c>
      <c r="AT216" s="16">
        <f t="shared" si="79"/>
        <v>6.9345874453365887E-3</v>
      </c>
      <c r="AU216" s="16">
        <f t="shared" si="97"/>
        <v>1.6845612845750542E-4</v>
      </c>
      <c r="AV216" s="16">
        <f t="shared" si="98"/>
        <v>400.21584020003644</v>
      </c>
      <c r="AW216" s="16">
        <f t="shared" si="99"/>
        <v>0.42091319617261391</v>
      </c>
    </row>
    <row r="217" spans="6:49" x14ac:dyDescent="0.25">
      <c r="F217" s="1">
        <v>33</v>
      </c>
      <c r="H217" s="1">
        <v>33.106000000000002</v>
      </c>
      <c r="I217" s="16">
        <f t="shared" si="80"/>
        <v>3310600</v>
      </c>
      <c r="J217" s="16">
        <f t="shared" si="75"/>
        <v>7.3551749144109557E-3</v>
      </c>
      <c r="K217" s="16">
        <f t="shared" si="81"/>
        <v>1.7361751323498962E-4</v>
      </c>
      <c r="L217" s="16">
        <f t="shared" si="82"/>
        <v>582.03689024299024</v>
      </c>
      <c r="M217" s="16">
        <f t="shared" si="83"/>
        <v>0.29829297102200403</v>
      </c>
      <c r="Q217" s="1">
        <v>37.75</v>
      </c>
      <c r="R217" s="16">
        <f t="shared" si="84"/>
        <v>3775000</v>
      </c>
      <c r="S217" s="16">
        <f t="shared" si="76"/>
        <v>7.3551749144109557E-3</v>
      </c>
      <c r="T217" s="16">
        <f t="shared" si="85"/>
        <v>1.7361751323498962E-4</v>
      </c>
      <c r="U217" s="16">
        <f t="shared" si="86"/>
        <v>655.06299098114073</v>
      </c>
      <c r="V217" s="16">
        <f t="shared" si="87"/>
        <v>0.26503941701079564</v>
      </c>
      <c r="Z217" s="1">
        <v>43.777000000000001</v>
      </c>
      <c r="AA217" s="16">
        <f t="shared" si="88"/>
        <v>4377700</v>
      </c>
      <c r="AB217" s="16">
        <f t="shared" si="77"/>
        <v>7.3551749144109557E-3</v>
      </c>
      <c r="AC217" s="16">
        <f t="shared" si="89"/>
        <v>1.7361751323498962E-4</v>
      </c>
      <c r="AD217" s="16">
        <f t="shared" si="90"/>
        <v>766.98251932692949</v>
      </c>
      <c r="AE217" s="16">
        <f t="shared" si="91"/>
        <v>0.22636436797457757</v>
      </c>
      <c r="AI217" s="1">
        <v>41.17</v>
      </c>
      <c r="AJ217" s="16">
        <f t="shared" si="92"/>
        <v>4117000</v>
      </c>
      <c r="AK217" s="16">
        <f t="shared" si="78"/>
        <v>7.3551749144109557E-3</v>
      </c>
      <c r="AL217" s="16">
        <f t="shared" si="93"/>
        <v>1.7361751323498962E-4</v>
      </c>
      <c r="AM217" s="16">
        <f t="shared" si="94"/>
        <v>720.68288576565612</v>
      </c>
      <c r="AN217" s="16">
        <f t="shared" si="95"/>
        <v>0.24090694626463585</v>
      </c>
      <c r="AR217" s="1">
        <v>21.783000000000001</v>
      </c>
      <c r="AS217" s="16">
        <f t="shared" si="96"/>
        <v>2178300</v>
      </c>
      <c r="AT217" s="16">
        <f t="shared" si="79"/>
        <v>7.3551749144109557E-3</v>
      </c>
      <c r="AU217" s="16">
        <f t="shared" si="97"/>
        <v>1.7361751323498962E-4</v>
      </c>
      <c r="AV217" s="16">
        <f t="shared" si="98"/>
        <v>398.38224147958738</v>
      </c>
      <c r="AW217" s="16">
        <f t="shared" si="99"/>
        <v>0.43580635670449575</v>
      </c>
    </row>
    <row r="218" spans="6:49" x14ac:dyDescent="0.25">
      <c r="F218" s="1">
        <v>34</v>
      </c>
      <c r="H218" s="1">
        <v>31.981000000000002</v>
      </c>
      <c r="I218" s="16">
        <f t="shared" si="80"/>
        <v>3198100</v>
      </c>
      <c r="J218" s="16">
        <f t="shared" si="75"/>
        <v>7.7863164739078545E-3</v>
      </c>
      <c r="K218" s="16">
        <f t="shared" si="81"/>
        <v>1.7890841618800802E-4</v>
      </c>
      <c r="L218" s="16">
        <f t="shared" si="82"/>
        <v>578.07059100256697</v>
      </c>
      <c r="M218" s="16">
        <f t="shared" si="83"/>
        <v>0.30949233358805062</v>
      </c>
      <c r="Q218" s="1">
        <v>36.53</v>
      </c>
      <c r="R218" s="16">
        <f t="shared" si="84"/>
        <v>3653000</v>
      </c>
      <c r="S218" s="16">
        <f t="shared" si="76"/>
        <v>7.7863164739078545E-3</v>
      </c>
      <c r="T218" s="16">
        <f t="shared" si="85"/>
        <v>1.7890841618800802E-4</v>
      </c>
      <c r="U218" s="16">
        <f t="shared" si="86"/>
        <v>650.33341057653649</v>
      </c>
      <c r="V218" s="16">
        <f t="shared" si="87"/>
        <v>0.27510260626068916</v>
      </c>
      <c r="Z218" s="1">
        <v>42.750999999999998</v>
      </c>
      <c r="AA218" s="16">
        <f t="shared" si="88"/>
        <v>4275100</v>
      </c>
      <c r="AB218" s="16">
        <f t="shared" si="77"/>
        <v>7.7863164739078545E-3</v>
      </c>
      <c r="AC218" s="16">
        <f t="shared" si="89"/>
        <v>1.7890841618800802E-4</v>
      </c>
      <c r="AD218" s="16">
        <f t="shared" si="90"/>
        <v>761.67389203936102</v>
      </c>
      <c r="AE218" s="16">
        <f t="shared" si="91"/>
        <v>0.23488847137583466</v>
      </c>
      <c r="AI218" s="1">
        <v>39.838000000000001</v>
      </c>
      <c r="AJ218" s="16">
        <f t="shared" si="92"/>
        <v>3983800</v>
      </c>
      <c r="AK218" s="16">
        <f t="shared" si="78"/>
        <v>7.7863164739078545E-3</v>
      </c>
      <c r="AL218" s="16">
        <f t="shared" si="93"/>
        <v>1.7890841618800802E-4</v>
      </c>
      <c r="AM218" s="16">
        <f t="shared" si="94"/>
        <v>715.6754091962415</v>
      </c>
      <c r="AN218" s="16">
        <f t="shared" si="95"/>
        <v>0.24998541781522987</v>
      </c>
      <c r="AR218" s="1">
        <v>20.986999999999998</v>
      </c>
      <c r="AS218" s="16">
        <f t="shared" si="96"/>
        <v>2098700</v>
      </c>
      <c r="AT218" s="16">
        <f t="shared" si="79"/>
        <v>7.7863164739078545E-3</v>
      </c>
      <c r="AU218" s="16">
        <f t="shared" si="97"/>
        <v>1.7890841618800802E-4</v>
      </c>
      <c r="AV218" s="16">
        <f t="shared" si="98"/>
        <v>396.14250355514088</v>
      </c>
      <c r="AW218" s="16">
        <f t="shared" si="99"/>
        <v>0.45162640863429832</v>
      </c>
    </row>
    <row r="219" spans="6:49" x14ac:dyDescent="0.25">
      <c r="F219" s="1">
        <v>35</v>
      </c>
      <c r="H219" s="1">
        <v>30.792000000000002</v>
      </c>
      <c r="I219" s="16">
        <f t="shared" si="80"/>
        <v>3079200</v>
      </c>
      <c r="J219" s="16">
        <f t="shared" si="75"/>
        <v>8.227806396362905E-3</v>
      </c>
      <c r="K219" s="16">
        <f t="shared" si="81"/>
        <v>1.8432631266073737E-4</v>
      </c>
      <c r="L219" s="16">
        <f t="shared" si="82"/>
        <v>573.6202680600054</v>
      </c>
      <c r="M219" s="16">
        <f t="shared" si="83"/>
        <v>0.32133856302555774</v>
      </c>
      <c r="Q219" s="1">
        <v>35.305999999999997</v>
      </c>
      <c r="R219" s="16">
        <f t="shared" si="84"/>
        <v>3530599.9999999995</v>
      </c>
      <c r="S219" s="16">
        <f t="shared" si="76"/>
        <v>8.227806396362905E-3</v>
      </c>
      <c r="T219" s="16">
        <f t="shared" si="85"/>
        <v>1.8432631266073737E-4</v>
      </c>
      <c r="U219" s="16">
        <f t="shared" si="86"/>
        <v>645.02129987682815</v>
      </c>
      <c r="V219" s="16">
        <f t="shared" si="87"/>
        <v>0.28576779200304842</v>
      </c>
      <c r="Z219" s="1">
        <v>41.534999999999997</v>
      </c>
      <c r="AA219" s="16">
        <f t="shared" si="88"/>
        <v>4153499.9999999995</v>
      </c>
      <c r="AB219" s="16">
        <f t="shared" si="77"/>
        <v>8.227806396362905E-3</v>
      </c>
      <c r="AC219" s="16">
        <f t="shared" si="89"/>
        <v>1.8432631266073737E-4</v>
      </c>
      <c r="AD219" s="16">
        <f t="shared" si="90"/>
        <v>755.47068025379065</v>
      </c>
      <c r="AE219" s="16">
        <f t="shared" si="91"/>
        <v>0.24398870462956326</v>
      </c>
      <c r="AI219" s="1">
        <v>38.832000000000001</v>
      </c>
      <c r="AJ219" s="16">
        <f t="shared" si="92"/>
        <v>3883200</v>
      </c>
      <c r="AK219" s="16">
        <f t="shared" si="78"/>
        <v>8.227806396362905E-3</v>
      </c>
      <c r="AL219" s="16">
        <f t="shared" si="93"/>
        <v>1.8432631266073737E-4</v>
      </c>
      <c r="AM219" s="16">
        <f t="shared" si="94"/>
        <v>710.03038500506818</v>
      </c>
      <c r="AN219" s="16">
        <f t="shared" si="95"/>
        <v>0.25960341494318112</v>
      </c>
      <c r="AR219" s="1">
        <v>20.256</v>
      </c>
      <c r="AS219" s="16">
        <f t="shared" si="96"/>
        <v>2025600</v>
      </c>
      <c r="AT219" s="16">
        <f t="shared" si="79"/>
        <v>8.227806396362905E-3</v>
      </c>
      <c r="AU219" s="16">
        <f t="shared" si="97"/>
        <v>1.8432631266073737E-4</v>
      </c>
      <c r="AV219" s="16">
        <f t="shared" si="98"/>
        <v>393.60768602483813</v>
      </c>
      <c r="AW219" s="16">
        <f t="shared" si="99"/>
        <v>0.46829957646992104</v>
      </c>
    </row>
    <row r="220" spans="6:49" x14ac:dyDescent="0.25">
      <c r="F220" s="1">
        <v>36</v>
      </c>
      <c r="H220" s="1">
        <v>29.641999999999999</v>
      </c>
      <c r="I220" s="16">
        <f t="shared" si="80"/>
        <v>2964200</v>
      </c>
      <c r="J220" s="16">
        <f t="shared" si="75"/>
        <v>8.6794344850401935E-3</v>
      </c>
      <c r="K220" s="16">
        <f t="shared" si="81"/>
        <v>1.8986862315114114E-4</v>
      </c>
      <c r="L220" s="16">
        <f t="shared" si="82"/>
        <v>568.78358058155266</v>
      </c>
      <c r="M220" s="16">
        <f t="shared" si="83"/>
        <v>0.33381523242462452</v>
      </c>
      <c r="Q220" s="1">
        <v>33.917000000000002</v>
      </c>
      <c r="R220" s="16">
        <f t="shared" si="84"/>
        <v>3391700</v>
      </c>
      <c r="S220" s="16">
        <f t="shared" si="76"/>
        <v>8.6794344850401935E-3</v>
      </c>
      <c r="T220" s="16">
        <f t="shared" si="85"/>
        <v>1.8986862315114114E-4</v>
      </c>
      <c r="U220" s="16">
        <f t="shared" si="86"/>
        <v>639.19673943961538</v>
      </c>
      <c r="V220" s="16">
        <f t="shared" si="87"/>
        <v>0.29704254016939952</v>
      </c>
      <c r="Z220" s="1">
        <v>39.795000000000002</v>
      </c>
      <c r="AA220" s="16">
        <f t="shared" si="88"/>
        <v>3979500</v>
      </c>
      <c r="AB220" s="16">
        <f t="shared" si="77"/>
        <v>8.6794344850401935E-3</v>
      </c>
      <c r="AC220" s="16">
        <f t="shared" si="89"/>
        <v>1.8986862315114114E-4</v>
      </c>
      <c r="AD220" s="16">
        <f t="shared" si="90"/>
        <v>748.54486624123467</v>
      </c>
      <c r="AE220" s="16">
        <f t="shared" si="91"/>
        <v>0.25365029100333436</v>
      </c>
      <c r="AI220" s="1">
        <v>37.646000000000001</v>
      </c>
      <c r="AJ220" s="16">
        <f t="shared" si="92"/>
        <v>3764600</v>
      </c>
      <c r="AK220" s="16">
        <f t="shared" si="78"/>
        <v>8.6794344850401935E-3</v>
      </c>
      <c r="AL220" s="16">
        <f t="shared" si="93"/>
        <v>1.8986862315114114E-4</v>
      </c>
      <c r="AM220" s="16">
        <f t="shared" si="94"/>
        <v>703.63711335492565</v>
      </c>
      <c r="AN220" s="16">
        <f t="shared" si="95"/>
        <v>0.26983884099838323</v>
      </c>
      <c r="AR220" s="1">
        <v>19.663</v>
      </c>
      <c r="AS220" s="16">
        <f t="shared" si="96"/>
        <v>1966300</v>
      </c>
      <c r="AT220" s="16">
        <f t="shared" si="79"/>
        <v>8.6794344850401935E-3</v>
      </c>
      <c r="AU220" s="16">
        <f t="shared" si="97"/>
        <v>1.8986862315114114E-4</v>
      </c>
      <c r="AV220" s="16">
        <f t="shared" si="98"/>
        <v>390.7832611036647</v>
      </c>
      <c r="AW220" s="16">
        <f t="shared" si="99"/>
        <v>0.48586682708698187</v>
      </c>
    </row>
    <row r="221" spans="6:49" x14ac:dyDescent="0.25">
      <c r="F221" s="1">
        <v>37</v>
      </c>
      <c r="H221" s="1">
        <v>28.613</v>
      </c>
      <c r="I221" s="16">
        <f t="shared" si="80"/>
        <v>2861300</v>
      </c>
      <c r="J221" s="16">
        <f t="shared" si="75"/>
        <v>9.1409862183772402E-3</v>
      </c>
      <c r="K221" s="16">
        <f t="shared" si="81"/>
        <v>1.955327150835759E-4</v>
      </c>
      <c r="L221" s="16">
        <f t="shared" si="82"/>
        <v>563.60073677062724</v>
      </c>
      <c r="M221" s="16">
        <f t="shared" si="83"/>
        <v>0.34693481098686585</v>
      </c>
      <c r="Q221" s="1">
        <v>32.725000000000001</v>
      </c>
      <c r="R221" s="16">
        <f t="shared" si="84"/>
        <v>3272500</v>
      </c>
      <c r="S221" s="16">
        <f t="shared" si="76"/>
        <v>9.1409862183772402E-3</v>
      </c>
      <c r="T221" s="16">
        <f t="shared" si="85"/>
        <v>1.955327150835759E-4</v>
      </c>
      <c r="U221" s="16">
        <f t="shared" si="86"/>
        <v>633.02214402725451</v>
      </c>
      <c r="V221" s="16">
        <f t="shared" si="87"/>
        <v>0.30888763833695732</v>
      </c>
      <c r="Z221" s="1">
        <v>38.377000000000002</v>
      </c>
      <c r="AA221" s="16">
        <f t="shared" si="88"/>
        <v>3837700.0000000005</v>
      </c>
      <c r="AB221" s="16">
        <f t="shared" si="77"/>
        <v>9.1409862183772402E-3</v>
      </c>
      <c r="AC221" s="16">
        <f t="shared" si="89"/>
        <v>1.955327150835759E-4</v>
      </c>
      <c r="AD221" s="16">
        <f t="shared" si="90"/>
        <v>741.27015090890825</v>
      </c>
      <c r="AE221" s="16">
        <f t="shared" si="91"/>
        <v>0.26378064035604765</v>
      </c>
      <c r="AI221" s="1">
        <v>36.323999999999998</v>
      </c>
      <c r="AJ221" s="16">
        <f t="shared" si="92"/>
        <v>3632400</v>
      </c>
      <c r="AK221" s="16">
        <f t="shared" si="78"/>
        <v>9.1409862183772402E-3</v>
      </c>
      <c r="AL221" s="16">
        <f t="shared" si="93"/>
        <v>1.955327150835759E-4</v>
      </c>
      <c r="AM221" s="16">
        <f t="shared" si="94"/>
        <v>696.66094006129742</v>
      </c>
      <c r="AN221" s="16">
        <f t="shared" si="95"/>
        <v>0.28067127613953996</v>
      </c>
      <c r="AR221" s="1">
        <v>19.109000000000002</v>
      </c>
      <c r="AS221" s="16">
        <f t="shared" si="96"/>
        <v>1910900.0000000002</v>
      </c>
      <c r="AT221" s="16">
        <f t="shared" si="79"/>
        <v>9.1409862183772402E-3</v>
      </c>
      <c r="AU221" s="16">
        <f t="shared" si="97"/>
        <v>1.955327150835759E-4</v>
      </c>
      <c r="AV221" s="16">
        <f t="shared" si="98"/>
        <v>387.6286887627877</v>
      </c>
      <c r="AW221" s="16">
        <f t="shared" si="99"/>
        <v>0.50443303282754082</v>
      </c>
    </row>
    <row r="222" spans="6:49" x14ac:dyDescent="0.25">
      <c r="F222" s="1">
        <v>38</v>
      </c>
      <c r="H222" s="1">
        <v>27.638999999999999</v>
      </c>
      <c r="I222" s="16">
        <f t="shared" si="80"/>
        <v>2763900</v>
      </c>
      <c r="J222" s="16">
        <f t="shared" si="75"/>
        <v>9.6122428979923125E-3</v>
      </c>
      <c r="K222" s="16">
        <f t="shared" si="81"/>
        <v>2.0131590462511433E-4</v>
      </c>
      <c r="L222" s="16">
        <f t="shared" si="82"/>
        <v>558.06063358444828</v>
      </c>
      <c r="M222" s="16">
        <f t="shared" si="83"/>
        <v>0.36074199201626767</v>
      </c>
      <c r="Q222" s="1">
        <v>31.588000000000001</v>
      </c>
      <c r="R222" s="16">
        <f t="shared" si="84"/>
        <v>3158800</v>
      </c>
      <c r="S222" s="16">
        <f t="shared" si="76"/>
        <v>9.6122428979923125E-3</v>
      </c>
      <c r="T222" s="16">
        <f t="shared" si="85"/>
        <v>2.0131590462511433E-4</v>
      </c>
      <c r="U222" s="16">
        <f t="shared" si="86"/>
        <v>626.45298226113391</v>
      </c>
      <c r="V222" s="16">
        <f t="shared" si="87"/>
        <v>0.32135836259966394</v>
      </c>
      <c r="Z222" s="1">
        <v>37.17</v>
      </c>
      <c r="AA222" s="16">
        <f t="shared" si="88"/>
        <v>3717000</v>
      </c>
      <c r="AB222" s="16">
        <f t="shared" si="77"/>
        <v>9.6122428979923125E-3</v>
      </c>
      <c r="AC222" s="16">
        <f t="shared" si="89"/>
        <v>2.0131590462511433E-4</v>
      </c>
      <c r="AD222" s="16">
        <f t="shared" si="90"/>
        <v>733.54463478283139</v>
      </c>
      <c r="AE222" s="16">
        <f t="shared" si="91"/>
        <v>0.27444261068682568</v>
      </c>
      <c r="AI222" s="1">
        <v>34.994</v>
      </c>
      <c r="AJ222" s="16">
        <f t="shared" si="92"/>
        <v>3499400</v>
      </c>
      <c r="AK222" s="16">
        <f t="shared" si="78"/>
        <v>9.6122428979923125E-3</v>
      </c>
      <c r="AL222" s="16">
        <f t="shared" si="93"/>
        <v>2.0131590462511433E-4</v>
      </c>
      <c r="AM222" s="16">
        <f t="shared" si="94"/>
        <v>689.24901408988762</v>
      </c>
      <c r="AN222" s="16">
        <f t="shared" si="95"/>
        <v>0.29208007630005828</v>
      </c>
      <c r="AR222" s="1">
        <v>18.471</v>
      </c>
      <c r="AS222" s="16">
        <f t="shared" si="96"/>
        <v>1847100</v>
      </c>
      <c r="AT222" s="16">
        <f t="shared" si="79"/>
        <v>9.6122428979923125E-3</v>
      </c>
      <c r="AU222" s="16">
        <f t="shared" si="97"/>
        <v>2.0131590462511433E-4</v>
      </c>
      <c r="AV222" s="16">
        <f t="shared" si="98"/>
        <v>384.15476305950159</v>
      </c>
      <c r="AW222" s="16">
        <f t="shared" si="99"/>
        <v>0.5240489614700744</v>
      </c>
    </row>
    <row r="223" spans="6:49" x14ac:dyDescent="0.25">
      <c r="F223" s="1">
        <v>39</v>
      </c>
      <c r="H223" s="1">
        <v>26.6</v>
      </c>
      <c r="I223" s="16">
        <f t="shared" si="80"/>
        <v>2660000</v>
      </c>
      <c r="J223" s="16">
        <f t="shared" si="75"/>
        <v>1.0092981800165921E-2</v>
      </c>
      <c r="K223" s="16">
        <f t="shared" si="81"/>
        <v>2.072154585445027E-4</v>
      </c>
      <c r="L223" s="16">
        <f t="shared" si="82"/>
        <v>552.18522025086327</v>
      </c>
      <c r="M223" s="16">
        <f t="shared" si="83"/>
        <v>0.37526440575566772</v>
      </c>
      <c r="Q223" s="1">
        <v>30.462</v>
      </c>
      <c r="R223" s="16">
        <f t="shared" si="84"/>
        <v>3046200</v>
      </c>
      <c r="S223" s="16">
        <f t="shared" si="76"/>
        <v>1.0092981800165921E-2</v>
      </c>
      <c r="T223" s="16">
        <f t="shared" si="85"/>
        <v>2.072154585445027E-4</v>
      </c>
      <c r="U223" s="16">
        <f t="shared" si="86"/>
        <v>619.51973342466022</v>
      </c>
      <c r="V223" s="16">
        <f t="shared" si="87"/>
        <v>0.33447757571664527</v>
      </c>
      <c r="Z223" s="1">
        <v>36.075000000000003</v>
      </c>
      <c r="AA223" s="16">
        <f t="shared" si="88"/>
        <v>3607500.0000000005</v>
      </c>
      <c r="AB223" s="16">
        <f t="shared" si="77"/>
        <v>1.0092981800165921E-2</v>
      </c>
      <c r="AC223" s="16">
        <f t="shared" si="89"/>
        <v>2.072154585445027E-4</v>
      </c>
      <c r="AD223" s="16">
        <f t="shared" si="90"/>
        <v>725.31667973903495</v>
      </c>
      <c r="AE223" s="16">
        <f t="shared" si="91"/>
        <v>0.28568963644825829</v>
      </c>
      <c r="AI223" s="1">
        <v>33.707000000000001</v>
      </c>
      <c r="AJ223" s="16">
        <f t="shared" si="92"/>
        <v>3370700</v>
      </c>
      <c r="AK223" s="16">
        <f t="shared" si="78"/>
        <v>1.0092981800165921E-2</v>
      </c>
      <c r="AL223" s="16">
        <f t="shared" si="93"/>
        <v>2.072154585445027E-4</v>
      </c>
      <c r="AM223" s="16">
        <f t="shared" si="94"/>
        <v>681.47669767130776</v>
      </c>
      <c r="AN223" s="16">
        <f t="shared" si="95"/>
        <v>0.30406829646939387</v>
      </c>
      <c r="AR223" s="1">
        <v>17.893999999999998</v>
      </c>
      <c r="AS223" s="16">
        <f t="shared" si="96"/>
        <v>1789399.9999999998</v>
      </c>
      <c r="AT223" s="16">
        <f t="shared" si="79"/>
        <v>1.0092981800165921E-2</v>
      </c>
      <c r="AU223" s="16">
        <f t="shared" si="97"/>
        <v>2.072154585445027E-4</v>
      </c>
      <c r="AV223" s="16">
        <f t="shared" si="98"/>
        <v>380.44399816843571</v>
      </c>
      <c r="AW223" s="16">
        <f t="shared" si="99"/>
        <v>0.54466743999667788</v>
      </c>
    </row>
    <row r="224" spans="6:49" x14ac:dyDescent="0.25">
      <c r="F224" s="1">
        <v>40</v>
      </c>
      <c r="H224" s="1">
        <v>25.597000000000001</v>
      </c>
      <c r="I224" s="16">
        <f t="shared" si="80"/>
        <v>2559700</v>
      </c>
      <c r="J224" s="16">
        <f t="shared" si="75"/>
        <v>1.0582976330702506E-2</v>
      </c>
      <c r="K224" s="16">
        <f t="shared" si="81"/>
        <v>2.1322859611260002E-4</v>
      </c>
      <c r="L224" s="16">
        <f t="shared" si="82"/>
        <v>546.06648616957636</v>
      </c>
      <c r="M224" s="16">
        <f t="shared" si="83"/>
        <v>0.39048101561461451</v>
      </c>
      <c r="Q224" s="1">
        <v>29.341000000000001</v>
      </c>
      <c r="R224" s="16">
        <f t="shared" si="84"/>
        <v>2934100</v>
      </c>
      <c r="S224" s="16">
        <f t="shared" si="76"/>
        <v>1.0582976330702506E-2</v>
      </c>
      <c r="T224" s="16">
        <f t="shared" si="85"/>
        <v>2.1322859611260002E-4</v>
      </c>
      <c r="U224" s="16">
        <f t="shared" si="86"/>
        <v>612.27620098916339</v>
      </c>
      <c r="V224" s="16">
        <f t="shared" si="87"/>
        <v>0.34825556794158974</v>
      </c>
      <c r="Z224" s="1">
        <v>35.103000000000002</v>
      </c>
      <c r="AA224" s="16">
        <f t="shared" si="88"/>
        <v>3510300</v>
      </c>
      <c r="AB224" s="16">
        <f t="shared" si="77"/>
        <v>1.0582976330702506E-2</v>
      </c>
      <c r="AC224" s="16">
        <f t="shared" si="89"/>
        <v>2.1322859611260002E-4</v>
      </c>
      <c r="AD224" s="16">
        <f t="shared" si="90"/>
        <v>716.5845033395824</v>
      </c>
      <c r="AE224" s="16">
        <f t="shared" si="91"/>
        <v>0.29756238813268487</v>
      </c>
      <c r="AI224" s="1">
        <v>32.58</v>
      </c>
      <c r="AJ224" s="16">
        <f t="shared" si="92"/>
        <v>3258000</v>
      </c>
      <c r="AK224" s="16">
        <f t="shared" si="78"/>
        <v>1.0582976330702506E-2</v>
      </c>
      <c r="AL224" s="16">
        <f t="shared" si="93"/>
        <v>2.1322859611260002E-4</v>
      </c>
      <c r="AM224" s="16">
        <f t="shared" si="94"/>
        <v>673.38716088965452</v>
      </c>
      <c r="AN224" s="16">
        <f t="shared" si="95"/>
        <v>0.31665081916752053</v>
      </c>
      <c r="AR224" s="1">
        <v>17.309999999999999</v>
      </c>
      <c r="AS224" s="16">
        <f t="shared" si="96"/>
        <v>1730999.9999999998</v>
      </c>
      <c r="AT224" s="16">
        <f t="shared" si="79"/>
        <v>1.0582976330702506E-2</v>
      </c>
      <c r="AU224" s="16">
        <f t="shared" si="97"/>
        <v>2.1322859611260002E-4</v>
      </c>
      <c r="AV224" s="16">
        <f t="shared" si="98"/>
        <v>376.49338598733937</v>
      </c>
      <c r="AW224" s="16">
        <f t="shared" si="99"/>
        <v>0.566354161981933</v>
      </c>
    </row>
    <row r="225" spans="6:49" x14ac:dyDescent="0.25">
      <c r="F225" s="1">
        <v>41</v>
      </c>
      <c r="H225" s="1">
        <v>24.687000000000001</v>
      </c>
      <c r="I225" s="16">
        <f t="shared" si="80"/>
        <v>2468700</v>
      </c>
      <c r="J225" s="16">
        <f t="shared" si="75"/>
        <v>1.1081996183070947E-2</v>
      </c>
      <c r="K225" s="16">
        <f t="shared" si="81"/>
        <v>2.1935249104305379E-4</v>
      </c>
      <c r="L225" s="16">
        <f t="shared" si="82"/>
        <v>539.73529933909833</v>
      </c>
      <c r="M225" s="16">
        <f t="shared" si="83"/>
        <v>0.40640753219522457</v>
      </c>
      <c r="Q225" s="1">
        <v>28.279</v>
      </c>
      <c r="R225" s="16">
        <f t="shared" si="84"/>
        <v>2827900</v>
      </c>
      <c r="S225" s="16">
        <f t="shared" si="76"/>
        <v>1.1081996183070947E-2</v>
      </c>
      <c r="T225" s="16">
        <f t="shared" si="85"/>
        <v>2.1935249104305379E-4</v>
      </c>
      <c r="U225" s="16">
        <f t="shared" si="86"/>
        <v>604.77828208351229</v>
      </c>
      <c r="V225" s="16">
        <f t="shared" si="87"/>
        <v>0.36269902134608062</v>
      </c>
      <c r="Z225" s="1">
        <v>33.817999999999998</v>
      </c>
      <c r="AA225" s="16">
        <f t="shared" si="88"/>
        <v>3381800</v>
      </c>
      <c r="AB225" s="16">
        <f t="shared" si="77"/>
        <v>1.1081996183070947E-2</v>
      </c>
      <c r="AC225" s="16">
        <f t="shared" si="89"/>
        <v>2.1935249104305379E-4</v>
      </c>
      <c r="AD225" s="16">
        <f t="shared" si="90"/>
        <v>707.33347915826073</v>
      </c>
      <c r="AE225" s="16">
        <f t="shared" si="91"/>
        <v>0.31011184611830772</v>
      </c>
      <c r="AI225" s="1">
        <v>31.692</v>
      </c>
      <c r="AJ225" s="16">
        <f t="shared" si="92"/>
        <v>3169200</v>
      </c>
      <c r="AK225" s="16">
        <f t="shared" si="78"/>
        <v>1.1081996183070947E-2</v>
      </c>
      <c r="AL225" s="16">
        <f t="shared" si="93"/>
        <v>2.1935249104305379E-4</v>
      </c>
      <c r="AM225" s="16">
        <f t="shared" si="94"/>
        <v>664.94738779033935</v>
      </c>
      <c r="AN225" s="16">
        <f t="shared" si="95"/>
        <v>0.32987946876816143</v>
      </c>
      <c r="AR225" s="1">
        <v>16.699000000000002</v>
      </c>
      <c r="AS225" s="16">
        <f t="shared" si="96"/>
        <v>1669900.0000000002</v>
      </c>
      <c r="AT225" s="16">
        <f t="shared" si="79"/>
        <v>1.1081996183070947E-2</v>
      </c>
      <c r="AU225" s="16">
        <f t="shared" si="97"/>
        <v>2.1935249104305379E-4</v>
      </c>
      <c r="AV225" s="16">
        <f t="shared" si="98"/>
        <v>372.33902927062985</v>
      </c>
      <c r="AW225" s="16">
        <f t="shared" si="99"/>
        <v>0.58912032797834968</v>
      </c>
    </row>
    <row r="226" spans="6:49" x14ac:dyDescent="0.25">
      <c r="F226" s="1">
        <v>42</v>
      </c>
      <c r="H226" s="1">
        <v>23.831</v>
      </c>
      <c r="I226" s="16">
        <f t="shared" si="80"/>
        <v>2383100</v>
      </c>
      <c r="J226" s="16">
        <f t="shared" si="75"/>
        <v>1.1589807499715457E-2</v>
      </c>
      <c r="K226" s="16">
        <f t="shared" si="81"/>
        <v>2.2558427347188251E-4</v>
      </c>
      <c r="L226" s="16">
        <f t="shared" si="82"/>
        <v>533.18373187595114</v>
      </c>
      <c r="M226" s="16">
        <f t="shared" si="83"/>
        <v>0.42308919043382637</v>
      </c>
      <c r="Q226" s="1">
        <v>27.199000000000002</v>
      </c>
      <c r="R226" s="16">
        <f t="shared" si="84"/>
        <v>2719900</v>
      </c>
      <c r="S226" s="16">
        <f t="shared" si="76"/>
        <v>1.1589807499715457E-2</v>
      </c>
      <c r="T226" s="16">
        <f t="shared" si="85"/>
        <v>2.2558427347188251E-4</v>
      </c>
      <c r="U226" s="16">
        <f t="shared" si="86"/>
        <v>597.04621774163707</v>
      </c>
      <c r="V226" s="16">
        <f t="shared" si="87"/>
        <v>0.37783385401078073</v>
      </c>
      <c r="Z226" s="1">
        <v>32.387999999999998</v>
      </c>
      <c r="AA226" s="16">
        <f t="shared" si="88"/>
        <v>3238800</v>
      </c>
      <c r="AB226" s="16">
        <f t="shared" si="77"/>
        <v>1.1589807499715457E-2</v>
      </c>
      <c r="AC226" s="16">
        <f t="shared" si="89"/>
        <v>2.2558427347188251E-4</v>
      </c>
      <c r="AD226" s="16">
        <f t="shared" si="90"/>
        <v>697.81905453363322</v>
      </c>
      <c r="AE226" s="16">
        <f t="shared" si="91"/>
        <v>0.3232704409635892</v>
      </c>
      <c r="AI226" s="1">
        <v>30.684000000000001</v>
      </c>
      <c r="AJ226" s="16">
        <f t="shared" si="92"/>
        <v>3068400</v>
      </c>
      <c r="AK226" s="16">
        <f t="shared" si="78"/>
        <v>1.1589807499715457E-2</v>
      </c>
      <c r="AL226" s="16">
        <f t="shared" si="93"/>
        <v>2.2558427347188251E-4</v>
      </c>
      <c r="AM226" s="16">
        <f t="shared" si="94"/>
        <v>656.06615275958802</v>
      </c>
      <c r="AN226" s="16">
        <f t="shared" si="95"/>
        <v>0.34384379154909195</v>
      </c>
      <c r="AR226" s="1">
        <v>16.059999999999999</v>
      </c>
      <c r="AS226" s="16">
        <f t="shared" si="96"/>
        <v>1605999.9999999998</v>
      </c>
      <c r="AT226" s="16">
        <f t="shared" si="79"/>
        <v>1.1589807499715457E-2</v>
      </c>
      <c r="AU226" s="16">
        <f t="shared" si="97"/>
        <v>2.2558427347188251E-4</v>
      </c>
      <c r="AV226" s="16">
        <f t="shared" si="98"/>
        <v>368.02942869690105</v>
      </c>
      <c r="AW226" s="16">
        <f t="shared" si="99"/>
        <v>0.61295172581882718</v>
      </c>
    </row>
    <row r="227" spans="6:49" x14ac:dyDescent="0.25">
      <c r="F227" s="1">
        <v>43</v>
      </c>
      <c r="H227" s="1">
        <v>22.948</v>
      </c>
      <c r="I227" s="16">
        <f t="shared" si="80"/>
        <v>2294800</v>
      </c>
      <c r="J227" s="16">
        <f t="shared" si="75"/>
        <v>1.2106173036421189E-2</v>
      </c>
      <c r="K227" s="16">
        <f t="shared" si="81"/>
        <v>2.319210319745453E-4</v>
      </c>
      <c r="L227" s="16">
        <f t="shared" si="82"/>
        <v>526.42400483731171</v>
      </c>
      <c r="M227" s="16">
        <f t="shared" si="83"/>
        <v>0.44055937769444836</v>
      </c>
      <c r="Q227" s="1">
        <v>26.321000000000002</v>
      </c>
      <c r="R227" s="16">
        <f t="shared" si="84"/>
        <v>2632100</v>
      </c>
      <c r="S227" s="16">
        <f t="shared" si="76"/>
        <v>1.2106173036421189E-2</v>
      </c>
      <c r="T227" s="16">
        <f t="shared" si="85"/>
        <v>2.319210319745453E-4</v>
      </c>
      <c r="U227" s="16">
        <f t="shared" si="86"/>
        <v>589.14612795290611</v>
      </c>
      <c r="V227" s="16">
        <f t="shared" si="87"/>
        <v>0.39365621018404473</v>
      </c>
      <c r="Z227" s="1">
        <v>31.331</v>
      </c>
      <c r="AA227" s="16">
        <f t="shared" si="88"/>
        <v>3133100</v>
      </c>
      <c r="AB227" s="16">
        <f t="shared" si="77"/>
        <v>1.2106173036421189E-2</v>
      </c>
      <c r="AC227" s="16">
        <f t="shared" si="89"/>
        <v>2.319210319745453E-4</v>
      </c>
      <c r="AD227" s="16">
        <f t="shared" si="90"/>
        <v>688.20037553898851</v>
      </c>
      <c r="AE227" s="16">
        <f t="shared" si="91"/>
        <v>0.33699637520963011</v>
      </c>
      <c r="AI227" s="1">
        <v>29.666</v>
      </c>
      <c r="AJ227" s="16">
        <f t="shared" si="92"/>
        <v>2966600</v>
      </c>
      <c r="AK227" s="16">
        <f t="shared" si="78"/>
        <v>1.2106173036421189E-2</v>
      </c>
      <c r="AL227" s="16">
        <f t="shared" si="93"/>
        <v>2.319210319745453E-4</v>
      </c>
      <c r="AM227" s="16">
        <f t="shared" si="94"/>
        <v>646.87239883877862</v>
      </c>
      <c r="AN227" s="16">
        <f t="shared" si="95"/>
        <v>0.35852670849903967</v>
      </c>
      <c r="AR227" s="1">
        <v>15.553000000000001</v>
      </c>
      <c r="AS227" s="16">
        <f t="shared" si="96"/>
        <v>1555300</v>
      </c>
      <c r="AT227" s="16">
        <f t="shared" si="79"/>
        <v>1.2106173036421189E-2</v>
      </c>
      <c r="AU227" s="16">
        <f t="shared" si="97"/>
        <v>2.319210319745453E-4</v>
      </c>
      <c r="AV227" s="16">
        <f t="shared" si="98"/>
        <v>363.61420936070203</v>
      </c>
      <c r="AW227" s="16">
        <f t="shared" si="99"/>
        <v>0.6378216967436543</v>
      </c>
    </row>
    <row r="228" spans="6:49" x14ac:dyDescent="0.25">
      <c r="F228" s="1">
        <v>44</v>
      </c>
      <c r="H228" s="1">
        <v>22.1</v>
      </c>
      <c r="I228" s="16">
        <f t="shared" si="80"/>
        <v>2210000</v>
      </c>
      <c r="J228" s="16">
        <f t="shared" si="75"/>
        <v>1.263085232961136E-2</v>
      </c>
      <c r="K228" s="16">
        <f t="shared" si="81"/>
        <v>2.3835981561898644E-4</v>
      </c>
      <c r="L228" s="16">
        <f t="shared" si="82"/>
        <v>519.51809406190955</v>
      </c>
      <c r="M228" s="16">
        <f t="shared" si="83"/>
        <v>0.45880945888783953</v>
      </c>
      <c r="Q228" s="1">
        <v>25.401</v>
      </c>
      <c r="R228" s="16">
        <f t="shared" si="84"/>
        <v>2540100</v>
      </c>
      <c r="S228" s="16">
        <f t="shared" si="76"/>
        <v>1.263085232961136E-2</v>
      </c>
      <c r="T228" s="16">
        <f t="shared" si="85"/>
        <v>2.3835981561898644E-4</v>
      </c>
      <c r="U228" s="16">
        <f t="shared" si="86"/>
        <v>580.99975742380775</v>
      </c>
      <c r="V228" s="16">
        <f t="shared" si="87"/>
        <v>0.41025802949710338</v>
      </c>
      <c r="Z228" s="1">
        <v>30.648</v>
      </c>
      <c r="AA228" s="16">
        <f t="shared" si="88"/>
        <v>3064800</v>
      </c>
      <c r="AB228" s="16">
        <f t="shared" si="77"/>
        <v>1.263085232961136E-2</v>
      </c>
      <c r="AC228" s="16">
        <f t="shared" si="89"/>
        <v>2.3835981561898644E-4</v>
      </c>
      <c r="AD228" s="16">
        <f t="shared" si="90"/>
        <v>678.30213894391943</v>
      </c>
      <c r="AE228" s="16">
        <f t="shared" si="91"/>
        <v>0.3514065516439327</v>
      </c>
      <c r="AI228" s="1">
        <v>28.582999999999998</v>
      </c>
      <c r="AJ228" s="16">
        <f t="shared" si="92"/>
        <v>2858300</v>
      </c>
      <c r="AK228" s="16">
        <f t="shared" si="78"/>
        <v>1.263085232961136E-2</v>
      </c>
      <c r="AL228" s="16">
        <f t="shared" si="93"/>
        <v>2.3835981561898644E-4</v>
      </c>
      <c r="AM228" s="16">
        <f t="shared" si="94"/>
        <v>637.4270318081343</v>
      </c>
      <c r="AN228" s="16">
        <f t="shared" si="95"/>
        <v>0.37394055119195635</v>
      </c>
      <c r="AR228" s="1">
        <v>15.092000000000001</v>
      </c>
      <c r="AS228" s="16">
        <f t="shared" si="96"/>
        <v>1509200</v>
      </c>
      <c r="AT228" s="16">
        <f t="shared" si="79"/>
        <v>1.263085232961136E-2</v>
      </c>
      <c r="AU228" s="16">
        <f t="shared" si="97"/>
        <v>2.3835981561898644E-4</v>
      </c>
      <c r="AV228" s="16">
        <f t="shared" si="98"/>
        <v>359.03879234134786</v>
      </c>
      <c r="AW228" s="16">
        <f t="shared" si="99"/>
        <v>0.66388318115879619</v>
      </c>
    </row>
    <row r="229" spans="6:49" x14ac:dyDescent="0.25">
      <c r="F229" s="1">
        <v>45</v>
      </c>
      <c r="H229" s="1">
        <v>21.361000000000001</v>
      </c>
      <c r="I229" s="16">
        <f t="shared" si="80"/>
        <v>2136100</v>
      </c>
      <c r="J229" s="16">
        <f t="shared" si="75"/>
        <v>1.3163601866444802E-2</v>
      </c>
      <c r="K229" s="16">
        <f t="shared" si="81"/>
        <v>2.4489763605304622E-4</v>
      </c>
      <c r="L229" s="16">
        <f t="shared" si="82"/>
        <v>512.48686181533878</v>
      </c>
      <c r="M229" s="16">
        <f t="shared" si="83"/>
        <v>0.47786129616194661</v>
      </c>
      <c r="Q229" s="1">
        <v>24.523</v>
      </c>
      <c r="R229" s="16">
        <f t="shared" si="84"/>
        <v>2452300</v>
      </c>
      <c r="S229" s="16">
        <f t="shared" si="76"/>
        <v>1.3163601866444802E-2</v>
      </c>
      <c r="T229" s="16">
        <f t="shared" si="85"/>
        <v>2.4489763605304622E-4</v>
      </c>
      <c r="U229" s="16">
        <f t="shared" si="86"/>
        <v>572.68160425970962</v>
      </c>
      <c r="V229" s="16">
        <f t="shared" si="87"/>
        <v>0.42763314594262014</v>
      </c>
      <c r="Z229" s="1">
        <v>29.716999999999999</v>
      </c>
      <c r="AA229" s="16">
        <f t="shared" si="88"/>
        <v>2971700</v>
      </c>
      <c r="AB229" s="16">
        <f t="shared" si="77"/>
        <v>1.3163601866444802E-2</v>
      </c>
      <c r="AC229" s="16">
        <f t="shared" si="89"/>
        <v>2.4489763605304622E-4</v>
      </c>
      <c r="AD229" s="16">
        <f t="shared" si="90"/>
        <v>667.93217682927843</v>
      </c>
      <c r="AE229" s="16">
        <f t="shared" si="91"/>
        <v>0.36665045426557041</v>
      </c>
      <c r="AI229" s="1">
        <v>27.568000000000001</v>
      </c>
      <c r="AJ229" s="16">
        <f t="shared" si="92"/>
        <v>2756800</v>
      </c>
      <c r="AK229" s="16">
        <f t="shared" si="78"/>
        <v>1.3163601866444802E-2</v>
      </c>
      <c r="AL229" s="16">
        <f t="shared" si="93"/>
        <v>2.4489763605304622E-4</v>
      </c>
      <c r="AM229" s="16">
        <f t="shared" si="94"/>
        <v>627.82667258945992</v>
      </c>
      <c r="AN229" s="16">
        <f t="shared" si="95"/>
        <v>0.39007204813865315</v>
      </c>
      <c r="AR229" s="1">
        <v>14.667999999999999</v>
      </c>
      <c r="AS229" s="16">
        <f t="shared" si="96"/>
        <v>1466800</v>
      </c>
      <c r="AT229" s="16">
        <f t="shared" si="79"/>
        <v>1.3163601866444802E-2</v>
      </c>
      <c r="AU229" s="16">
        <f t="shared" si="97"/>
        <v>2.4489763605304622E-4</v>
      </c>
      <c r="AV229" s="16">
        <f t="shared" si="98"/>
        <v>354.29978338630116</v>
      </c>
      <c r="AW229" s="16">
        <f t="shared" si="99"/>
        <v>0.69121587857712219</v>
      </c>
    </row>
    <row r="230" spans="6:49" x14ac:dyDescent="0.25">
      <c r="F230" s="1">
        <v>46</v>
      </c>
      <c r="H230" s="1">
        <v>20.716000000000001</v>
      </c>
      <c r="I230" s="16">
        <f t="shared" si="80"/>
        <v>2071600</v>
      </c>
      <c r="J230" s="16">
        <f t="shared" si="75"/>
        <v>1.3704175257575467E-2</v>
      </c>
      <c r="K230" s="16">
        <f t="shared" si="81"/>
        <v>2.5153146962453928E-4</v>
      </c>
      <c r="L230" s="16">
        <f t="shared" si="82"/>
        <v>505.29896820963756</v>
      </c>
      <c r="M230" s="16">
        <f t="shared" si="83"/>
        <v>0.49778741982347435</v>
      </c>
      <c r="Q230" s="1">
        <v>23.692</v>
      </c>
      <c r="R230" s="16">
        <f t="shared" si="84"/>
        <v>2369200</v>
      </c>
      <c r="S230" s="16">
        <f t="shared" si="76"/>
        <v>1.3704175257575467E-2</v>
      </c>
      <c r="T230" s="16">
        <f t="shared" si="85"/>
        <v>2.5153146962453928E-4</v>
      </c>
      <c r="U230" s="16">
        <f t="shared" si="86"/>
        <v>564.21017618394899</v>
      </c>
      <c r="V230" s="16">
        <f t="shared" si="87"/>
        <v>0.4458116500588119</v>
      </c>
      <c r="Z230" s="1">
        <v>28.670999999999999</v>
      </c>
      <c r="AA230" s="16">
        <f t="shared" si="88"/>
        <v>2867100</v>
      </c>
      <c r="AB230" s="16">
        <f t="shared" si="77"/>
        <v>1.3704175257575467E-2</v>
      </c>
      <c r="AC230" s="16">
        <f t="shared" si="89"/>
        <v>2.5153146962453928E-4</v>
      </c>
      <c r="AD230" s="16">
        <f t="shared" si="90"/>
        <v>657.30154903706102</v>
      </c>
      <c r="AE230" s="16">
        <f t="shared" si="91"/>
        <v>0.38267286908577941</v>
      </c>
      <c r="AI230" s="1">
        <v>26.757000000000001</v>
      </c>
      <c r="AJ230" s="16">
        <f t="shared" si="92"/>
        <v>2675700</v>
      </c>
      <c r="AK230" s="16">
        <f t="shared" si="78"/>
        <v>1.3704175257575467E-2</v>
      </c>
      <c r="AL230" s="16">
        <f t="shared" si="93"/>
        <v>2.5153146962453928E-4</v>
      </c>
      <c r="AM230" s="16">
        <f t="shared" si="94"/>
        <v>618.07965512246949</v>
      </c>
      <c r="AN230" s="16">
        <f t="shared" si="95"/>
        <v>0.40695639718912857</v>
      </c>
      <c r="AR230" s="1">
        <v>14.159000000000001</v>
      </c>
      <c r="AS230" s="16">
        <f t="shared" si="96"/>
        <v>1415900</v>
      </c>
      <c r="AT230" s="16">
        <f t="shared" si="79"/>
        <v>1.3704175257575467E-2</v>
      </c>
      <c r="AU230" s="16">
        <f t="shared" si="97"/>
        <v>2.5153146962453928E-4</v>
      </c>
      <c r="AV230" s="16">
        <f t="shared" si="98"/>
        <v>349.39753995173459</v>
      </c>
      <c r="AW230" s="16">
        <f t="shared" si="99"/>
        <v>0.71990051692775392</v>
      </c>
    </row>
    <row r="231" spans="6:49" x14ac:dyDescent="0.25">
      <c r="F231" s="1">
        <v>47</v>
      </c>
      <c r="H231" s="1">
        <v>19.998999999999999</v>
      </c>
      <c r="I231" s="16">
        <f t="shared" si="80"/>
        <v>1999899.9999999998</v>
      </c>
      <c r="J231" s="16">
        <f t="shared" si="75"/>
        <v>1.4252323412427164E-2</v>
      </c>
      <c r="K231" s="16">
        <f t="shared" si="81"/>
        <v>2.5825825953219899E-4</v>
      </c>
      <c r="L231" s="16">
        <f t="shared" si="82"/>
        <v>497.92827151578894</v>
      </c>
      <c r="M231" s="16">
        <f t="shared" si="83"/>
        <v>0.51866558760765158</v>
      </c>
      <c r="Q231" s="1">
        <v>22.94</v>
      </c>
      <c r="R231" s="16">
        <f t="shared" si="84"/>
        <v>2294000</v>
      </c>
      <c r="S231" s="16">
        <f t="shared" si="76"/>
        <v>1.4252323412427164E-2</v>
      </c>
      <c r="T231" s="16">
        <f t="shared" si="85"/>
        <v>2.5825825953219899E-4</v>
      </c>
      <c r="U231" s="16">
        <f t="shared" si="86"/>
        <v>555.59788386654316</v>
      </c>
      <c r="V231" s="16">
        <f t="shared" si="87"/>
        <v>0.4648294513559264</v>
      </c>
      <c r="Z231" s="1">
        <v>27.696999999999999</v>
      </c>
      <c r="AA231" s="16">
        <f t="shared" si="88"/>
        <v>2769700</v>
      </c>
      <c r="AB231" s="16">
        <f t="shared" si="77"/>
        <v>1.4252323412427164E-2</v>
      </c>
      <c r="AC231" s="16">
        <f t="shared" si="89"/>
        <v>2.5825825953219899E-4</v>
      </c>
      <c r="AD231" s="16">
        <f t="shared" si="90"/>
        <v>646.53892456008259</v>
      </c>
      <c r="AE231" s="16">
        <f t="shared" si="91"/>
        <v>0.39944734914131086</v>
      </c>
      <c r="AI231" s="1">
        <v>26.010999999999999</v>
      </c>
      <c r="AJ231" s="16">
        <f t="shared" si="92"/>
        <v>2601100</v>
      </c>
      <c r="AK231" s="16">
        <f t="shared" si="78"/>
        <v>1.4252323412427164E-2</v>
      </c>
      <c r="AL231" s="16">
        <f t="shared" si="93"/>
        <v>2.5825825953219899E-4</v>
      </c>
      <c r="AM231" s="16">
        <f t="shared" si="94"/>
        <v>608.09774243107597</v>
      </c>
      <c r="AN231" s="16">
        <f t="shared" si="95"/>
        <v>0.42469859943851196</v>
      </c>
      <c r="AR231" s="1">
        <v>13.689</v>
      </c>
      <c r="AS231" s="16">
        <f t="shared" si="96"/>
        <v>1368900</v>
      </c>
      <c r="AT231" s="16">
        <f t="shared" si="79"/>
        <v>1.4252323412427164E-2</v>
      </c>
      <c r="AU231" s="16">
        <f t="shared" si="97"/>
        <v>2.5825825953219899E-4</v>
      </c>
      <c r="AV231" s="16">
        <f t="shared" si="98"/>
        <v>344.41371436573615</v>
      </c>
      <c r="AW231" s="16">
        <f t="shared" si="99"/>
        <v>0.74984894259452195</v>
      </c>
    </row>
    <row r="232" spans="6:49" x14ac:dyDescent="0.25">
      <c r="F232" s="1">
        <v>48</v>
      </c>
      <c r="H232" s="1">
        <v>19.327999999999999</v>
      </c>
      <c r="I232" s="16">
        <f t="shared" si="80"/>
        <v>1932800</v>
      </c>
      <c r="J232" s="16">
        <f t="shared" si="75"/>
        <v>1.4807794716828979E-2</v>
      </c>
      <c r="K232" s="16">
        <f t="shared" si="81"/>
        <v>2.6507491800559224E-4</v>
      </c>
      <c r="L232" s="16">
        <f t="shared" si="82"/>
        <v>490.45901249809782</v>
      </c>
      <c r="M232" s="16">
        <f t="shared" si="83"/>
        <v>0.54046293625121278</v>
      </c>
      <c r="Q232" s="1">
        <v>22.222000000000001</v>
      </c>
      <c r="R232" s="16">
        <f t="shared" si="84"/>
        <v>2222200</v>
      </c>
      <c r="S232" s="16">
        <f t="shared" si="76"/>
        <v>1.4807794716828979E-2</v>
      </c>
      <c r="T232" s="16">
        <f t="shared" si="85"/>
        <v>2.6507491800559224E-4</v>
      </c>
      <c r="U232" s="16">
        <f t="shared" si="86"/>
        <v>546.83226269352735</v>
      </c>
      <c r="V232" s="16">
        <f t="shared" si="87"/>
        <v>0.48474630355552689</v>
      </c>
      <c r="Z232" s="1">
        <v>26.616</v>
      </c>
      <c r="AA232" s="16">
        <f t="shared" si="88"/>
        <v>2661600</v>
      </c>
      <c r="AB232" s="16">
        <f t="shared" si="77"/>
        <v>1.4807794716828979E-2</v>
      </c>
      <c r="AC232" s="16">
        <f t="shared" si="89"/>
        <v>2.6507491800559224E-4</v>
      </c>
      <c r="AD232" s="16">
        <f t="shared" si="90"/>
        <v>635.64670988177863</v>
      </c>
      <c r="AE232" s="16">
        <f t="shared" si="91"/>
        <v>0.41701610955383128</v>
      </c>
      <c r="AI232" s="1">
        <v>25.26</v>
      </c>
      <c r="AJ232" s="16">
        <f t="shared" si="92"/>
        <v>2526000</v>
      </c>
      <c r="AK232" s="16">
        <f t="shared" si="78"/>
        <v>1.4807794716828979E-2</v>
      </c>
      <c r="AL232" s="16">
        <f t="shared" si="93"/>
        <v>2.6507491800559224E-4</v>
      </c>
      <c r="AM232" s="16">
        <f t="shared" si="94"/>
        <v>597.8802220243042</v>
      </c>
      <c r="AN232" s="16">
        <f t="shared" si="95"/>
        <v>0.44335789718566199</v>
      </c>
      <c r="AR232" s="1">
        <v>13.188000000000001</v>
      </c>
      <c r="AS232" s="16">
        <f t="shared" si="96"/>
        <v>1318800</v>
      </c>
      <c r="AT232" s="16">
        <f t="shared" si="79"/>
        <v>1.4807794716828979E-2</v>
      </c>
      <c r="AU232" s="16">
        <f t="shared" si="97"/>
        <v>2.6507491800559224E-4</v>
      </c>
      <c r="AV232" s="16">
        <f t="shared" si="98"/>
        <v>339.34680821780705</v>
      </c>
      <c r="AW232" s="16">
        <f t="shared" si="99"/>
        <v>0.7811327868316239</v>
      </c>
    </row>
    <row r="233" spans="6:49" x14ac:dyDescent="0.25">
      <c r="F233" s="1">
        <v>49</v>
      </c>
      <c r="H233" s="1">
        <v>18.716999999999999</v>
      </c>
      <c r="I233" s="16">
        <f t="shared" si="80"/>
        <v>1871699.9999999998</v>
      </c>
      <c r="J233" s="16">
        <f t="shared" si="75"/>
        <v>1.5370335212849121E-2</v>
      </c>
      <c r="K233" s="16">
        <f t="shared" si="81"/>
        <v>2.7197832851201271E-4</v>
      </c>
      <c r="L233" s="16">
        <f t="shared" si="82"/>
        <v>482.89457576351219</v>
      </c>
      <c r="M233" s="16">
        <f t="shared" si="83"/>
        <v>0.56322506435692199</v>
      </c>
      <c r="Q233" s="1">
        <v>21.527000000000001</v>
      </c>
      <c r="R233" s="16">
        <f t="shared" si="84"/>
        <v>2152700</v>
      </c>
      <c r="S233" s="16">
        <f t="shared" si="76"/>
        <v>1.5370335212849121E-2</v>
      </c>
      <c r="T233" s="16">
        <f t="shared" si="85"/>
        <v>2.7197832851201271E-4</v>
      </c>
      <c r="U233" s="16">
        <f t="shared" si="86"/>
        <v>537.9285333700858</v>
      </c>
      <c r="V233" s="16">
        <f t="shared" si="87"/>
        <v>0.50560308970429013</v>
      </c>
      <c r="Z233" s="1">
        <v>25.9</v>
      </c>
      <c r="AA233" s="16">
        <f t="shared" si="88"/>
        <v>2590000</v>
      </c>
      <c r="AB233" s="16">
        <f t="shared" si="77"/>
        <v>1.5370335212849121E-2</v>
      </c>
      <c r="AC233" s="16">
        <f t="shared" si="89"/>
        <v>2.7197832851201271E-4</v>
      </c>
      <c r="AD233" s="16">
        <f t="shared" si="90"/>
        <v>624.74853867993045</v>
      </c>
      <c r="AE233" s="16">
        <f t="shared" si="91"/>
        <v>0.43534047968594275</v>
      </c>
      <c r="AI233" s="1">
        <v>24.494</v>
      </c>
      <c r="AJ233" s="16">
        <f t="shared" si="92"/>
        <v>2449400</v>
      </c>
      <c r="AK233" s="16">
        <f t="shared" si="78"/>
        <v>1.5370335212849121E-2</v>
      </c>
      <c r="AL233" s="16">
        <f t="shared" si="93"/>
        <v>2.7197832851201271E-4</v>
      </c>
      <c r="AM233" s="16">
        <f t="shared" si="94"/>
        <v>587.47209107222784</v>
      </c>
      <c r="AN233" s="16">
        <f t="shared" si="95"/>
        <v>0.4629638286571367</v>
      </c>
      <c r="AR233" s="1">
        <v>12.724</v>
      </c>
      <c r="AS233" s="16">
        <f t="shared" si="96"/>
        <v>1272400</v>
      </c>
      <c r="AT233" s="16">
        <f t="shared" si="79"/>
        <v>1.5370335212849121E-2</v>
      </c>
      <c r="AU233" s="16">
        <f t="shared" si="97"/>
        <v>2.7197832851201271E-4</v>
      </c>
      <c r="AV233" s="16">
        <f t="shared" si="98"/>
        <v>334.24224289670974</v>
      </c>
      <c r="AW233" s="16">
        <f t="shared" si="99"/>
        <v>0.81371620222181684</v>
      </c>
    </row>
    <row r="234" spans="6:49" x14ac:dyDescent="0.25">
      <c r="F234" s="1">
        <v>50</v>
      </c>
      <c r="H234" s="1">
        <v>18.138000000000002</v>
      </c>
      <c r="I234" s="16">
        <f t="shared" si="80"/>
        <v>1813800.0000000002</v>
      </c>
      <c r="J234" s="16">
        <f t="shared" si="75"/>
        <v>1.593968878065629E-2</v>
      </c>
      <c r="K234" s="16">
        <f t="shared" si="81"/>
        <v>2.7896534798825545E-4</v>
      </c>
      <c r="L234" s="16">
        <f t="shared" si="82"/>
        <v>475.22597926886783</v>
      </c>
      <c r="M234" s="16">
        <f t="shared" si="83"/>
        <v>0.58701619894064272</v>
      </c>
      <c r="Q234" s="1">
        <v>20.815000000000001</v>
      </c>
      <c r="R234" s="16">
        <f t="shared" si="84"/>
        <v>2081500.0000000002</v>
      </c>
      <c r="S234" s="16">
        <f t="shared" si="76"/>
        <v>1.593968878065629E-2</v>
      </c>
      <c r="T234" s="16">
        <f t="shared" si="85"/>
        <v>2.7896534798825545E-4</v>
      </c>
      <c r="U234" s="16">
        <f t="shared" si="86"/>
        <v>528.90758685191361</v>
      </c>
      <c r="V234" s="16">
        <f t="shared" si="87"/>
        <v>0.52743684326532769</v>
      </c>
      <c r="Z234" s="1">
        <v>25.277999999999999</v>
      </c>
      <c r="AA234" s="16">
        <f t="shared" si="88"/>
        <v>2527800</v>
      </c>
      <c r="AB234" s="16">
        <f t="shared" si="77"/>
        <v>1.593968878065629E-2</v>
      </c>
      <c r="AC234" s="16">
        <f t="shared" si="89"/>
        <v>2.7896534798825545E-4</v>
      </c>
      <c r="AD234" s="16">
        <f t="shared" si="90"/>
        <v>613.636551077268</v>
      </c>
      <c r="AE234" s="16">
        <f t="shared" si="91"/>
        <v>0.45461005785675351</v>
      </c>
      <c r="AI234" s="1">
        <v>23.631</v>
      </c>
      <c r="AJ234" s="16">
        <f t="shared" si="92"/>
        <v>2363100</v>
      </c>
      <c r="AK234" s="16">
        <f t="shared" si="78"/>
        <v>1.593968878065629E-2</v>
      </c>
      <c r="AL234" s="16">
        <f t="shared" si="93"/>
        <v>2.7896534798825545E-4</v>
      </c>
      <c r="AM234" s="16">
        <f t="shared" si="94"/>
        <v>576.92462435783432</v>
      </c>
      <c r="AN234" s="16">
        <f t="shared" si="95"/>
        <v>0.48353863955584736</v>
      </c>
      <c r="AR234" s="1">
        <v>12.343</v>
      </c>
      <c r="AS234" s="16">
        <f t="shared" si="96"/>
        <v>1234300</v>
      </c>
      <c r="AT234" s="16">
        <f t="shared" si="79"/>
        <v>1.593968878065629E-2</v>
      </c>
      <c r="AU234" s="16">
        <f t="shared" si="97"/>
        <v>2.7896534798825545E-4</v>
      </c>
      <c r="AV234" s="16">
        <f t="shared" si="98"/>
        <v>329.09773993180818</v>
      </c>
      <c r="AW234" s="16">
        <f t="shared" si="99"/>
        <v>0.84766716430826738</v>
      </c>
    </row>
    <row r="235" spans="6:49" x14ac:dyDescent="0.25">
      <c r="F235" s="1">
        <v>51</v>
      </c>
      <c r="H235" s="1">
        <v>17.568999999999999</v>
      </c>
      <c r="I235" s="16">
        <f t="shared" si="80"/>
        <v>1756900</v>
      </c>
      <c r="J235" s="16">
        <f t="shared" si="75"/>
        <v>1.6515597322230371E-2</v>
      </c>
      <c r="K235" s="16">
        <f t="shared" si="81"/>
        <v>2.8603280909508648E-4</v>
      </c>
      <c r="L235" s="16">
        <f t="shared" si="82"/>
        <v>467.46145025566761</v>
      </c>
      <c r="M235" s="16">
        <f t="shared" si="83"/>
        <v>0.61188534143007345</v>
      </c>
      <c r="Q235" s="1">
        <v>20.161000000000001</v>
      </c>
      <c r="R235" s="16">
        <f t="shared" si="84"/>
        <v>2016100.0000000002</v>
      </c>
      <c r="S235" s="16">
        <f t="shared" si="76"/>
        <v>1.6515597322230371E-2</v>
      </c>
      <c r="T235" s="16">
        <f t="shared" si="85"/>
        <v>2.8603280909508648E-4</v>
      </c>
      <c r="U235" s="16">
        <f t="shared" si="86"/>
        <v>519.81719555778022</v>
      </c>
      <c r="V235" s="16">
        <f t="shared" si="87"/>
        <v>0.55025653545024467</v>
      </c>
      <c r="Z235" s="1">
        <v>24.488</v>
      </c>
      <c r="AA235" s="16">
        <f t="shared" si="88"/>
        <v>2448800</v>
      </c>
      <c r="AB235" s="16">
        <f t="shared" si="77"/>
        <v>1.6515597322230371E-2</v>
      </c>
      <c r="AC235" s="16">
        <f t="shared" si="89"/>
        <v>2.8603280909508648E-4</v>
      </c>
      <c r="AD235" s="16">
        <f t="shared" si="90"/>
        <v>602.28362100034565</v>
      </c>
      <c r="AE235" s="16">
        <f t="shared" si="91"/>
        <v>0.47491380990904003</v>
      </c>
      <c r="AI235" s="1">
        <v>22.81</v>
      </c>
      <c r="AJ235" s="16">
        <f t="shared" si="92"/>
        <v>2281000</v>
      </c>
      <c r="AK235" s="16">
        <f t="shared" si="78"/>
        <v>1.6515597322230371E-2</v>
      </c>
      <c r="AL235" s="16">
        <f t="shared" si="93"/>
        <v>2.8603280909508648E-4</v>
      </c>
      <c r="AM235" s="16">
        <f t="shared" si="94"/>
        <v>566.34714155595282</v>
      </c>
      <c r="AN235" s="16">
        <f t="shared" si="95"/>
        <v>0.50504856139867627</v>
      </c>
      <c r="AR235" s="1">
        <v>11.992000000000001</v>
      </c>
      <c r="AS235" s="16">
        <f t="shared" si="96"/>
        <v>1199200</v>
      </c>
      <c r="AT235" s="16">
        <f t="shared" si="79"/>
        <v>1.6515597322230371E-2</v>
      </c>
      <c r="AU235" s="16">
        <f t="shared" si="97"/>
        <v>2.8603280909508648E-4</v>
      </c>
      <c r="AV235" s="16">
        <f t="shared" si="98"/>
        <v>323.87628852952946</v>
      </c>
      <c r="AW235" s="16">
        <f t="shared" si="99"/>
        <v>0.88315452296226804</v>
      </c>
    </row>
    <row r="236" spans="6:49" x14ac:dyDescent="0.25">
      <c r="F236" s="1">
        <v>52</v>
      </c>
      <c r="H236" s="1">
        <v>16.995000000000001</v>
      </c>
      <c r="I236" s="16">
        <f t="shared" si="80"/>
        <v>1699500</v>
      </c>
      <c r="J236" s="16">
        <f t="shared" si="75"/>
        <v>1.7097800946736005E-2</v>
      </c>
      <c r="K236" s="16">
        <f t="shared" si="81"/>
        <v>2.9317752249211873E-4</v>
      </c>
      <c r="L236" s="16">
        <f t="shared" si="82"/>
        <v>459.62328830884638</v>
      </c>
      <c r="M236" s="16">
        <f t="shared" si="83"/>
        <v>0.63786481222665214</v>
      </c>
      <c r="Q236" s="1">
        <v>19.53</v>
      </c>
      <c r="R236" s="16">
        <f t="shared" si="84"/>
        <v>1953000</v>
      </c>
      <c r="S236" s="16">
        <f t="shared" si="76"/>
        <v>1.7097800946736005E-2</v>
      </c>
      <c r="T236" s="16">
        <f t="shared" si="85"/>
        <v>2.9317752249211873E-4</v>
      </c>
      <c r="U236" s="16">
        <f t="shared" si="86"/>
        <v>510.65051336006684</v>
      </c>
      <c r="V236" s="16">
        <f t="shared" si="87"/>
        <v>0.57412558065009744</v>
      </c>
      <c r="Z236" s="1">
        <v>23.515999999999998</v>
      </c>
      <c r="AA236" s="16">
        <f t="shared" si="88"/>
        <v>2351600</v>
      </c>
      <c r="AB236" s="16">
        <f t="shared" si="77"/>
        <v>1.7097800946736005E-2</v>
      </c>
      <c r="AC236" s="16">
        <f t="shared" si="89"/>
        <v>2.9317752249211873E-4</v>
      </c>
      <c r="AD236" s="16">
        <f t="shared" si="90"/>
        <v>590.84801211217666</v>
      </c>
      <c r="AE236" s="16">
        <f t="shared" si="91"/>
        <v>0.49619786557978113</v>
      </c>
      <c r="AI236" s="1">
        <v>22.077999999999999</v>
      </c>
      <c r="AJ236" s="16">
        <f t="shared" si="92"/>
        <v>2207800</v>
      </c>
      <c r="AK236" s="16">
        <f t="shared" si="78"/>
        <v>1.7097800946736005E-2</v>
      </c>
      <c r="AL236" s="16">
        <f t="shared" si="93"/>
        <v>2.9317752249211873E-4</v>
      </c>
      <c r="AM236" s="16">
        <f t="shared" si="94"/>
        <v>555.75041733533885</v>
      </c>
      <c r="AN236" s="16">
        <f t="shared" si="95"/>
        <v>0.52753450712249472</v>
      </c>
      <c r="AR236" s="1">
        <v>11.664</v>
      </c>
      <c r="AS236" s="16">
        <f t="shared" si="96"/>
        <v>1166400</v>
      </c>
      <c r="AT236" s="16">
        <f t="shared" si="79"/>
        <v>1.7097800946736005E-2</v>
      </c>
      <c r="AU236" s="16">
        <f t="shared" si="97"/>
        <v>2.9317752249211873E-4</v>
      </c>
      <c r="AV236" s="16">
        <f t="shared" si="98"/>
        <v>318.57600234738294</v>
      </c>
      <c r="AW236" s="16">
        <f t="shared" si="99"/>
        <v>0.9202749746744292</v>
      </c>
    </row>
    <row r="237" spans="6:49" x14ac:dyDescent="0.25">
      <c r="F237" s="1">
        <v>53</v>
      </c>
      <c r="H237" s="1">
        <v>16.428000000000001</v>
      </c>
      <c r="I237" s="16">
        <f t="shared" si="80"/>
        <v>1642800</v>
      </c>
      <c r="J237" s="16">
        <f t="shared" si="75"/>
        <v>1.7686038157364851E-2</v>
      </c>
      <c r="K237" s="16">
        <f t="shared" si="81"/>
        <v>3.0039627913071147E-4</v>
      </c>
      <c r="L237" s="16">
        <f t="shared" si="82"/>
        <v>451.74361305092123</v>
      </c>
      <c r="M237" s="16">
        <f t="shared" si="83"/>
        <v>0.66497072775846944</v>
      </c>
      <c r="Q237" s="1">
        <v>18.905999999999999</v>
      </c>
      <c r="R237" s="16">
        <f t="shared" si="84"/>
        <v>1890599.9999999998</v>
      </c>
      <c r="S237" s="16">
        <f t="shared" si="76"/>
        <v>1.7686038157364851E-2</v>
      </c>
      <c r="T237" s="16">
        <f t="shared" si="85"/>
        <v>3.0039627913071147E-4</v>
      </c>
      <c r="U237" s="16">
        <f t="shared" si="86"/>
        <v>501.42351390268203</v>
      </c>
      <c r="V237" s="16">
        <f t="shared" si="87"/>
        <v>0.59908694108233107</v>
      </c>
      <c r="Z237" s="1">
        <v>22.643999999999998</v>
      </c>
      <c r="AA237" s="16">
        <f t="shared" si="88"/>
        <v>2264400</v>
      </c>
      <c r="AB237" s="16">
        <f t="shared" si="77"/>
        <v>1.7686038157364851E-2</v>
      </c>
      <c r="AC237" s="16">
        <f t="shared" si="89"/>
        <v>3.0039627913071147E-4</v>
      </c>
      <c r="AD237" s="16">
        <f t="shared" si="90"/>
        <v>579.50213492968192</v>
      </c>
      <c r="AE237" s="16">
        <f t="shared" si="91"/>
        <v>0.51836958144625689</v>
      </c>
      <c r="AI237" s="1">
        <v>21.5</v>
      </c>
      <c r="AJ237" s="16">
        <f t="shared" si="92"/>
        <v>2150000</v>
      </c>
      <c r="AK237" s="16">
        <f t="shared" si="78"/>
        <v>1.7686038157364851E-2</v>
      </c>
      <c r="AL237" s="16">
        <f t="shared" si="93"/>
        <v>3.0039627913071147E-4</v>
      </c>
      <c r="AM237" s="16">
        <f t="shared" si="94"/>
        <v>545.10846956420801</v>
      </c>
      <c r="AN237" s="16">
        <f t="shared" si="95"/>
        <v>0.55107615438605473</v>
      </c>
      <c r="AR237" s="1">
        <v>11.331</v>
      </c>
      <c r="AS237" s="16">
        <f t="shared" si="96"/>
        <v>1133100</v>
      </c>
      <c r="AT237" s="16">
        <f t="shared" si="79"/>
        <v>1.7686038157364851E-2</v>
      </c>
      <c r="AU237" s="16">
        <f t="shared" si="97"/>
        <v>3.0039627913071147E-4</v>
      </c>
      <c r="AV237" s="16">
        <f t="shared" si="98"/>
        <v>313.19870936526559</v>
      </c>
      <c r="AW237" s="16">
        <f t="shared" si="99"/>
        <v>0.95912361752543696</v>
      </c>
    </row>
    <row r="238" spans="6:49" x14ac:dyDescent="0.25">
      <c r="F238" s="1">
        <v>54</v>
      </c>
      <c r="H238" s="1">
        <v>15.930999999999999</v>
      </c>
      <c r="I238" s="16">
        <f t="shared" si="80"/>
        <v>1593100</v>
      </c>
      <c r="J238" s="16">
        <f t="shared" si="75"/>
        <v>1.8280046039444758E-2</v>
      </c>
      <c r="K238" s="16">
        <f t="shared" si="81"/>
        <v>3.0768585256241718E-4</v>
      </c>
      <c r="L238" s="16">
        <f t="shared" si="82"/>
        <v>443.84500951181343</v>
      </c>
      <c r="M238" s="16">
        <f t="shared" si="83"/>
        <v>0.69322814488968076</v>
      </c>
      <c r="Q238" s="1">
        <v>18.350999999999999</v>
      </c>
      <c r="R238" s="16">
        <f t="shared" si="84"/>
        <v>1835100</v>
      </c>
      <c r="S238" s="16">
        <f t="shared" si="76"/>
        <v>1.8280046039444758E-2</v>
      </c>
      <c r="T238" s="16">
        <f t="shared" si="85"/>
        <v>3.0768585256241718E-4</v>
      </c>
      <c r="U238" s="16">
        <f t="shared" si="86"/>
        <v>492.16234787099228</v>
      </c>
      <c r="V238" s="16">
        <f t="shared" si="87"/>
        <v>0.62517145794149431</v>
      </c>
      <c r="Z238" s="1">
        <v>21.995000000000001</v>
      </c>
      <c r="AA238" s="16">
        <f t="shared" si="88"/>
        <v>2199500</v>
      </c>
      <c r="AB238" s="16">
        <f t="shared" si="77"/>
        <v>1.8280046039444758E-2</v>
      </c>
      <c r="AC238" s="16">
        <f t="shared" si="89"/>
        <v>3.0768585256241718E-4</v>
      </c>
      <c r="AD238" s="16">
        <f t="shared" si="90"/>
        <v>568.21466539185337</v>
      </c>
      <c r="AE238" s="16">
        <f t="shared" si="91"/>
        <v>0.54149579604783726</v>
      </c>
      <c r="AI238" s="1">
        <v>20.927</v>
      </c>
      <c r="AJ238" s="16">
        <f t="shared" si="92"/>
        <v>2092700</v>
      </c>
      <c r="AK238" s="16">
        <f t="shared" si="78"/>
        <v>1.8280046039444758E-2</v>
      </c>
      <c r="AL238" s="16">
        <f t="shared" si="93"/>
        <v>3.0768585256241718E-4</v>
      </c>
      <c r="AM238" s="16">
        <f t="shared" si="94"/>
        <v>534.34382421604755</v>
      </c>
      <c r="AN238" s="16">
        <f t="shared" si="95"/>
        <v>0.57581998447129545</v>
      </c>
      <c r="AR238" s="1">
        <v>10.994999999999999</v>
      </c>
      <c r="AS238" s="16">
        <f t="shared" si="96"/>
        <v>1099500</v>
      </c>
      <c r="AT238" s="16">
        <f t="shared" si="79"/>
        <v>1.8280046039444758E-2</v>
      </c>
      <c r="AU238" s="16">
        <f t="shared" si="97"/>
        <v>3.0768585256241718E-4</v>
      </c>
      <c r="AV238" s="16">
        <f t="shared" si="98"/>
        <v>307.7657157640528</v>
      </c>
      <c r="AW238" s="16">
        <f t="shared" si="99"/>
        <v>0.99974050650366508</v>
      </c>
    </row>
    <row r="239" spans="6:49" x14ac:dyDescent="0.25">
      <c r="F239" s="1">
        <v>55</v>
      </c>
      <c r="H239" s="1">
        <v>15.462999999999999</v>
      </c>
      <c r="I239" s="16">
        <f t="shared" si="80"/>
        <v>1546300</v>
      </c>
      <c r="J239" s="16">
        <f t="shared" si="75"/>
        <v>1.8879560449606522E-2</v>
      </c>
      <c r="K239" s="16">
        <f t="shared" si="81"/>
        <v>3.1504300126040707E-4</v>
      </c>
      <c r="L239" s="16">
        <f t="shared" si="82"/>
        <v>435.90224873091779</v>
      </c>
      <c r="M239" s="16">
        <f t="shared" si="83"/>
        <v>0.72273772887756527</v>
      </c>
      <c r="Q239" s="1">
        <v>17.754000000000001</v>
      </c>
      <c r="R239" s="16">
        <f t="shared" si="84"/>
        <v>1775400.0000000002</v>
      </c>
      <c r="S239" s="16">
        <f t="shared" si="76"/>
        <v>1.8879560449606522E-2</v>
      </c>
      <c r="T239" s="16">
        <f t="shared" si="85"/>
        <v>3.1504300126040707E-4</v>
      </c>
      <c r="U239" s="16">
        <f t="shared" si="86"/>
        <v>482.84601311319807</v>
      </c>
      <c r="V239" s="16">
        <f t="shared" si="87"/>
        <v>0.65247095907271924</v>
      </c>
      <c r="Z239" s="1">
        <v>21.425999999999998</v>
      </c>
      <c r="AA239" s="16">
        <f t="shared" si="88"/>
        <v>2142600</v>
      </c>
      <c r="AB239" s="16">
        <f t="shared" si="77"/>
        <v>1.8879560449606522E-2</v>
      </c>
      <c r="AC239" s="16">
        <f t="shared" si="89"/>
        <v>3.1504300126040707E-4</v>
      </c>
      <c r="AD239" s="16">
        <f t="shared" si="90"/>
        <v>556.85884604575654</v>
      </c>
      <c r="AE239" s="16">
        <f t="shared" si="91"/>
        <v>0.56575019593838027</v>
      </c>
      <c r="AI239" s="1">
        <v>20.317</v>
      </c>
      <c r="AJ239" s="16">
        <f t="shared" si="92"/>
        <v>2031700</v>
      </c>
      <c r="AK239" s="16">
        <f t="shared" si="78"/>
        <v>1.8879560449606522E-2</v>
      </c>
      <c r="AL239" s="16">
        <f t="shared" si="93"/>
        <v>3.1504300126040707E-4</v>
      </c>
      <c r="AM239" s="16">
        <f t="shared" si="94"/>
        <v>523.48449684616207</v>
      </c>
      <c r="AN239" s="16">
        <f t="shared" si="95"/>
        <v>0.60181916209256858</v>
      </c>
      <c r="AR239" s="1">
        <v>10.603999999999999</v>
      </c>
      <c r="AS239" s="16">
        <f t="shared" si="96"/>
        <v>1060400</v>
      </c>
      <c r="AT239" s="16">
        <f t="shared" si="79"/>
        <v>1.8879560449606522E-2</v>
      </c>
      <c r="AU239" s="16">
        <f t="shared" si="97"/>
        <v>3.1504300126040707E-4</v>
      </c>
      <c r="AV239" s="16">
        <f t="shared" si="98"/>
        <v>302.29649847505425</v>
      </c>
      <c r="AW239" s="16">
        <f t="shared" si="99"/>
        <v>1.0421655654288191</v>
      </c>
    </row>
    <row r="240" spans="6:49" x14ac:dyDescent="0.25">
      <c r="F240" s="1">
        <v>56</v>
      </c>
      <c r="H240" s="1">
        <v>14.952999999999999</v>
      </c>
      <c r="I240" s="16">
        <f t="shared" si="80"/>
        <v>1495300</v>
      </c>
      <c r="J240" s="16">
        <f t="shared" si="75"/>
        <v>1.9484316205792052E-2</v>
      </c>
      <c r="K240" s="16">
        <f t="shared" si="81"/>
        <v>3.2246447095122193E-4</v>
      </c>
      <c r="L240" s="16">
        <f t="shared" si="82"/>
        <v>427.9181795787004</v>
      </c>
      <c r="M240" s="16">
        <f t="shared" si="83"/>
        <v>0.75356571966327501</v>
      </c>
      <c r="Q240" s="1">
        <v>17.18</v>
      </c>
      <c r="R240" s="16">
        <f t="shared" si="84"/>
        <v>1718000</v>
      </c>
      <c r="S240" s="16">
        <f t="shared" si="76"/>
        <v>1.9484316205792052E-2</v>
      </c>
      <c r="T240" s="16">
        <f t="shared" si="85"/>
        <v>3.2246447095122193E-4</v>
      </c>
      <c r="U240" s="16">
        <f t="shared" si="86"/>
        <v>473.53390285005736</v>
      </c>
      <c r="V240" s="16">
        <f t="shared" si="87"/>
        <v>0.68097441178003471</v>
      </c>
      <c r="Z240" s="1">
        <v>20.904</v>
      </c>
      <c r="AA240" s="16">
        <f t="shared" si="88"/>
        <v>2090400</v>
      </c>
      <c r="AB240" s="16">
        <f t="shared" si="77"/>
        <v>1.9484316205792052E-2</v>
      </c>
      <c r="AC240" s="16">
        <f t="shared" si="89"/>
        <v>3.2246447095122193E-4</v>
      </c>
      <c r="AD240" s="16">
        <f t="shared" si="90"/>
        <v>545.40805462332082</v>
      </c>
      <c r="AE240" s="16">
        <f t="shared" si="91"/>
        <v>0.59123525627784856</v>
      </c>
      <c r="AI240" s="1">
        <v>19.581</v>
      </c>
      <c r="AJ240" s="16">
        <f t="shared" si="92"/>
        <v>1958100</v>
      </c>
      <c r="AK240" s="16">
        <f t="shared" si="78"/>
        <v>1.9484316205792052E-2</v>
      </c>
      <c r="AL240" s="16">
        <f t="shared" si="93"/>
        <v>3.2246447095122193E-4</v>
      </c>
      <c r="AM240" s="16">
        <f t="shared" si="94"/>
        <v>512.5889473220891</v>
      </c>
      <c r="AN240" s="16">
        <f t="shared" si="95"/>
        <v>0.62908978555988837</v>
      </c>
      <c r="AR240" s="1">
        <v>10.249000000000001</v>
      </c>
      <c r="AS240" s="16">
        <f t="shared" si="96"/>
        <v>1024900</v>
      </c>
      <c r="AT240" s="16">
        <f t="shared" si="79"/>
        <v>1.9484316205792052E-2</v>
      </c>
      <c r="AU240" s="16">
        <f t="shared" si="97"/>
        <v>3.2246447095122193E-4</v>
      </c>
      <c r="AV240" s="16">
        <f t="shared" si="98"/>
        <v>296.8490163440535</v>
      </c>
      <c r="AW240" s="16">
        <f t="shared" si="99"/>
        <v>1.086291189112379</v>
      </c>
    </row>
    <row r="241" spans="6:49" x14ac:dyDescent="0.25">
      <c r="F241" s="1">
        <v>57</v>
      </c>
      <c r="H241" s="1">
        <v>14.471</v>
      </c>
      <c r="I241" s="16">
        <f t="shared" si="80"/>
        <v>1447100</v>
      </c>
      <c r="J241" s="16">
        <f t="shared" si="75"/>
        <v>2.0094047277880105E-2</v>
      </c>
      <c r="K241" s="16">
        <f t="shared" si="81"/>
        <v>3.2994699695410186E-4</v>
      </c>
      <c r="L241" s="16">
        <f t="shared" si="82"/>
        <v>419.94773915313567</v>
      </c>
      <c r="M241" s="16">
        <f t="shared" si="83"/>
        <v>0.78568585133824309</v>
      </c>
      <c r="Q241" s="1">
        <v>16.658000000000001</v>
      </c>
      <c r="R241" s="16">
        <f t="shared" si="84"/>
        <v>1665800.0000000002</v>
      </c>
      <c r="S241" s="16">
        <f t="shared" si="76"/>
        <v>2.0094047277880105E-2</v>
      </c>
      <c r="T241" s="16">
        <f t="shared" si="85"/>
        <v>3.2994699695410186E-4</v>
      </c>
      <c r="U241" s="16">
        <f t="shared" si="86"/>
        <v>464.23650144922766</v>
      </c>
      <c r="V241" s="16">
        <f t="shared" si="87"/>
        <v>0.71073040556718758</v>
      </c>
      <c r="Z241" s="1">
        <v>20.274999999999999</v>
      </c>
      <c r="AA241" s="16">
        <f t="shared" si="88"/>
        <v>2027499.9999999998</v>
      </c>
      <c r="AB241" s="16">
        <f t="shared" si="77"/>
        <v>2.0094047277880105E-2</v>
      </c>
      <c r="AC241" s="16">
        <f t="shared" si="89"/>
        <v>3.2994699695410186E-4</v>
      </c>
      <c r="AD241" s="16">
        <f t="shared" si="90"/>
        <v>533.85768777997475</v>
      </c>
      <c r="AE241" s="16">
        <f t="shared" si="91"/>
        <v>0.61804298131618718</v>
      </c>
      <c r="AI241" s="1">
        <v>18.923999999999999</v>
      </c>
      <c r="AJ241" s="16">
        <f t="shared" si="92"/>
        <v>1892400</v>
      </c>
      <c r="AK241" s="16">
        <f t="shared" si="78"/>
        <v>2.0094047277880105E-2</v>
      </c>
      <c r="AL241" s="16">
        <f t="shared" si="93"/>
        <v>3.2994699695410186E-4</v>
      </c>
      <c r="AM241" s="16">
        <f t="shared" si="94"/>
        <v>501.78271892695176</v>
      </c>
      <c r="AN241" s="16">
        <f t="shared" si="95"/>
        <v>0.65754954188076509</v>
      </c>
      <c r="AR241" s="1">
        <v>9.9819999999999993</v>
      </c>
      <c r="AS241" s="16">
        <f t="shared" si="96"/>
        <v>998199.99999999988</v>
      </c>
      <c r="AT241" s="16">
        <f t="shared" si="79"/>
        <v>2.0094047277880105E-2</v>
      </c>
      <c r="AU241" s="16">
        <f t="shared" si="97"/>
        <v>3.2994699695410186E-4</v>
      </c>
      <c r="AV241" s="16">
        <f t="shared" si="98"/>
        <v>291.41336011338615</v>
      </c>
      <c r="AW241" s="16">
        <f t="shared" si="99"/>
        <v>1.1322301655137659</v>
      </c>
    </row>
    <row r="242" spans="6:49" x14ac:dyDescent="0.25">
      <c r="F242" s="1">
        <v>58</v>
      </c>
      <c r="H242" s="1">
        <v>14.058</v>
      </c>
      <c r="I242" s="16">
        <f t="shared" si="80"/>
        <v>1405800</v>
      </c>
      <c r="J242" s="16">
        <f t="shared" si="75"/>
        <v>2.0708486978700157E-2</v>
      </c>
      <c r="K242" s="16">
        <f t="shared" si="81"/>
        <v>3.3748730652507911E-4</v>
      </c>
      <c r="L242" s="16">
        <f t="shared" si="82"/>
        <v>411.99287390349366</v>
      </c>
      <c r="M242" s="16">
        <f t="shared" si="83"/>
        <v>0.81915811632250002</v>
      </c>
      <c r="Q242" s="1">
        <v>16.209</v>
      </c>
      <c r="R242" s="16">
        <f t="shared" si="84"/>
        <v>1620900</v>
      </c>
      <c r="S242" s="16">
        <f t="shared" si="76"/>
        <v>2.0708486978700157E-2</v>
      </c>
      <c r="T242" s="16">
        <f t="shared" si="85"/>
        <v>3.3748730652507911E-4</v>
      </c>
      <c r="U242" s="16">
        <f t="shared" si="86"/>
        <v>454.94079142527136</v>
      </c>
      <c r="V242" s="16">
        <f t="shared" si="87"/>
        <v>0.74182687700475158</v>
      </c>
      <c r="Z242" s="1">
        <v>19.497</v>
      </c>
      <c r="AA242" s="16">
        <f t="shared" si="88"/>
        <v>1949700</v>
      </c>
      <c r="AB242" s="16">
        <f t="shared" si="77"/>
        <v>2.0708486978700157E-2</v>
      </c>
      <c r="AC242" s="16">
        <f t="shared" si="89"/>
        <v>3.3748730652507911E-4</v>
      </c>
      <c r="AD242" s="16">
        <f t="shared" si="90"/>
        <v>522.3181898398235</v>
      </c>
      <c r="AE242" s="16">
        <f t="shared" si="91"/>
        <v>0.64613355056344968</v>
      </c>
      <c r="AI242" s="1">
        <v>18.366</v>
      </c>
      <c r="AJ242" s="16">
        <f t="shared" si="92"/>
        <v>1836600</v>
      </c>
      <c r="AK242" s="16">
        <f t="shared" si="78"/>
        <v>2.0708486978700157E-2</v>
      </c>
      <c r="AL242" s="16">
        <f t="shared" si="93"/>
        <v>3.3748730652507911E-4</v>
      </c>
      <c r="AM242" s="16">
        <f t="shared" si="94"/>
        <v>491.03742662615997</v>
      </c>
      <c r="AN242" s="16">
        <f t="shared" si="95"/>
        <v>0.68729446723419985</v>
      </c>
      <c r="AR242" s="1">
        <v>9.6989999999999998</v>
      </c>
      <c r="AS242" s="16">
        <f t="shared" si="96"/>
        <v>969900</v>
      </c>
      <c r="AT242" s="16">
        <f t="shared" si="79"/>
        <v>2.0708486978700157E-2</v>
      </c>
      <c r="AU242" s="16">
        <f t="shared" si="97"/>
        <v>3.3748730652507911E-4</v>
      </c>
      <c r="AV242" s="16">
        <f t="shared" si="98"/>
        <v>285.93869676933514</v>
      </c>
      <c r="AW242" s="16">
        <f t="shared" si="99"/>
        <v>1.1802785364071513</v>
      </c>
    </row>
    <row r="243" spans="6:49" x14ac:dyDescent="0.25">
      <c r="F243" s="1">
        <v>59</v>
      </c>
      <c r="H243" s="1">
        <v>13.666</v>
      </c>
      <c r="I243" s="16">
        <f t="shared" si="80"/>
        <v>1366600</v>
      </c>
      <c r="J243" s="16">
        <f t="shared" si="75"/>
        <v>2.1327368155197729E-2</v>
      </c>
      <c r="K243" s="16">
        <f t="shared" si="81"/>
        <v>3.4508212120292977E-4</v>
      </c>
      <c r="L243" s="16">
        <f t="shared" si="82"/>
        <v>404.02276216586546</v>
      </c>
      <c r="M243" s="16">
        <f t="shared" si="83"/>
        <v>0.8541155437704312</v>
      </c>
      <c r="Q243" s="1">
        <v>15.759</v>
      </c>
      <c r="R243" s="16">
        <f t="shared" si="84"/>
        <v>1575900</v>
      </c>
      <c r="S243" s="16">
        <f t="shared" si="76"/>
        <v>2.1327368155197729E-2</v>
      </c>
      <c r="T243" s="16">
        <f t="shared" si="85"/>
        <v>3.4508212120292977E-4</v>
      </c>
      <c r="U243" s="16">
        <f t="shared" si="86"/>
        <v>445.61567941219545</v>
      </c>
      <c r="V243" s="16">
        <f t="shared" si="87"/>
        <v>0.77439402863499351</v>
      </c>
      <c r="Z243" s="1">
        <v>18.852</v>
      </c>
      <c r="AA243" s="16">
        <f t="shared" si="88"/>
        <v>1885200</v>
      </c>
      <c r="AB243" s="16">
        <f t="shared" si="77"/>
        <v>2.1327368155197729E-2</v>
      </c>
      <c r="AC243" s="16">
        <f t="shared" si="89"/>
        <v>3.4508212120292977E-4</v>
      </c>
      <c r="AD243" s="16">
        <f t="shared" si="90"/>
        <v>510.93348781695727</v>
      </c>
      <c r="AE243" s="16">
        <f t="shared" si="91"/>
        <v>0.67539538791506259</v>
      </c>
      <c r="AI243" s="1">
        <v>17.872</v>
      </c>
      <c r="AJ243" s="16">
        <f t="shared" si="92"/>
        <v>1787200</v>
      </c>
      <c r="AK243" s="16">
        <f t="shared" si="78"/>
        <v>2.1327368155197729E-2</v>
      </c>
      <c r="AL243" s="16">
        <f t="shared" si="93"/>
        <v>3.4508212120292977E-4</v>
      </c>
      <c r="AM243" s="16">
        <f t="shared" si="94"/>
        <v>480.30651820007807</v>
      </c>
      <c r="AN243" s="16">
        <f t="shared" si="95"/>
        <v>0.71846229048921884</v>
      </c>
      <c r="AR243" s="1">
        <v>9.4469999999999992</v>
      </c>
      <c r="AS243" s="16">
        <f t="shared" si="96"/>
        <v>944699.99999999988</v>
      </c>
      <c r="AT243" s="16">
        <f t="shared" si="79"/>
        <v>2.1327368155197729E-2</v>
      </c>
      <c r="AU243" s="16">
        <f t="shared" si="97"/>
        <v>3.4508212120292977E-4</v>
      </c>
      <c r="AV243" s="16">
        <f t="shared" si="98"/>
        <v>280.45131981935225</v>
      </c>
      <c r="AW243" s="16">
        <f t="shared" si="99"/>
        <v>1.2304528337581306</v>
      </c>
    </row>
    <row r="244" spans="6:49" x14ac:dyDescent="0.25">
      <c r="F244" s="1">
        <v>60</v>
      </c>
      <c r="H244" s="1">
        <v>13.286</v>
      </c>
      <c r="I244" s="16">
        <f t="shared" si="80"/>
        <v>1328600</v>
      </c>
      <c r="J244" s="16">
        <f t="shared" si="75"/>
        <v>2.1950423379509497E-2</v>
      </c>
      <c r="K244" s="16">
        <f t="shared" si="81"/>
        <v>3.5272815915401805E-4</v>
      </c>
      <c r="L244" s="16">
        <f t="shared" si="82"/>
        <v>396.04138084579756</v>
      </c>
      <c r="M244" s="16">
        <f t="shared" si="83"/>
        <v>0.89063460591093147</v>
      </c>
      <c r="Q244" s="1">
        <v>15.295</v>
      </c>
      <c r="R244" s="16">
        <f t="shared" si="84"/>
        <v>1529500</v>
      </c>
      <c r="S244" s="16">
        <f t="shared" si="76"/>
        <v>2.1950423379509497E-2</v>
      </c>
      <c r="T244" s="16">
        <f t="shared" si="85"/>
        <v>3.5272815915401805E-4</v>
      </c>
      <c r="U244" s="16">
        <f t="shared" si="86"/>
        <v>436.28473465244133</v>
      </c>
      <c r="V244" s="16">
        <f t="shared" si="87"/>
        <v>0.80848155146893419</v>
      </c>
      <c r="Z244" s="1">
        <v>18.445</v>
      </c>
      <c r="AA244" s="16">
        <f t="shared" si="88"/>
        <v>1844500</v>
      </c>
      <c r="AB244" s="16">
        <f t="shared" si="77"/>
        <v>2.1950423379509497E-2</v>
      </c>
      <c r="AC244" s="16">
        <f t="shared" si="89"/>
        <v>3.5272815915401805E-4</v>
      </c>
      <c r="AD244" s="16">
        <f t="shared" si="90"/>
        <v>499.63233607326555</v>
      </c>
      <c r="AE244" s="16">
        <f t="shared" si="91"/>
        <v>0.70597544171419357</v>
      </c>
      <c r="AI244" s="1">
        <v>17.46</v>
      </c>
      <c r="AJ244" s="16">
        <f t="shared" si="92"/>
        <v>1746000</v>
      </c>
      <c r="AK244" s="16">
        <f t="shared" si="78"/>
        <v>2.1950423379509497E-2</v>
      </c>
      <c r="AL244" s="16">
        <f t="shared" si="93"/>
        <v>3.5272815915401805E-4</v>
      </c>
      <c r="AM244" s="16">
        <f t="shared" si="94"/>
        <v>469.56734623771615</v>
      </c>
      <c r="AN244" s="16">
        <f t="shared" si="95"/>
        <v>0.75117693336250679</v>
      </c>
      <c r="AR244" s="1">
        <v>9.2100000000000009</v>
      </c>
      <c r="AS244" s="16">
        <f t="shared" si="96"/>
        <v>921000.00000000012</v>
      </c>
      <c r="AT244" s="16">
        <f t="shared" si="79"/>
        <v>2.1950423379509497E-2</v>
      </c>
      <c r="AU244" s="16">
        <f t="shared" si="97"/>
        <v>3.5272815915401805E-4</v>
      </c>
      <c r="AV244" s="16">
        <f t="shared" si="98"/>
        <v>274.94123906679926</v>
      </c>
      <c r="AW244" s="16">
        <f t="shared" si="99"/>
        <v>1.2829219812613117</v>
      </c>
    </row>
    <row r="245" spans="6:49" x14ac:dyDescent="0.25">
      <c r="F245" s="1">
        <v>61</v>
      </c>
      <c r="H245" s="1">
        <v>12.895</v>
      </c>
      <c r="I245" s="16">
        <f t="shared" si="80"/>
        <v>1289500</v>
      </c>
      <c r="J245" s="16">
        <f t="shared" si="75"/>
        <v>2.2577385139700829E-2</v>
      </c>
      <c r="K245" s="16">
        <f t="shared" si="81"/>
        <v>3.6042213751299784E-4</v>
      </c>
      <c r="L245" s="16">
        <f t="shared" si="82"/>
        <v>388.05860574067361</v>
      </c>
      <c r="M245" s="16">
        <f t="shared" si="83"/>
        <v>0.92878274616555134</v>
      </c>
      <c r="Q245" s="1">
        <v>14.895</v>
      </c>
      <c r="R245" s="16">
        <f t="shared" si="84"/>
        <v>1489500</v>
      </c>
      <c r="S245" s="16">
        <f t="shared" si="76"/>
        <v>2.2577385139700829E-2</v>
      </c>
      <c r="T245" s="16">
        <f t="shared" si="85"/>
        <v>3.6042213751299784E-4</v>
      </c>
      <c r="U245" s="16">
        <f t="shared" si="86"/>
        <v>426.98085541827828</v>
      </c>
      <c r="V245" s="16">
        <f t="shared" si="87"/>
        <v>0.8441177934310935</v>
      </c>
      <c r="Z245" s="1">
        <v>18.126000000000001</v>
      </c>
      <c r="AA245" s="16">
        <f t="shared" si="88"/>
        <v>1812600.0000000002</v>
      </c>
      <c r="AB245" s="16">
        <f t="shared" si="77"/>
        <v>2.2577385139700829E-2</v>
      </c>
      <c r="AC245" s="16">
        <f t="shared" si="89"/>
        <v>3.6042213751299784E-4</v>
      </c>
      <c r="AD245" s="16">
        <f t="shared" si="90"/>
        <v>488.25848024871107</v>
      </c>
      <c r="AE245" s="16">
        <f t="shared" si="91"/>
        <v>0.73817896072056866</v>
      </c>
      <c r="AI245" s="1">
        <v>17.024999999999999</v>
      </c>
      <c r="AJ245" s="16">
        <f t="shared" si="92"/>
        <v>1702499.9999999998</v>
      </c>
      <c r="AK245" s="16">
        <f t="shared" si="78"/>
        <v>2.2577385139700829E-2</v>
      </c>
      <c r="AL245" s="16">
        <f t="shared" si="93"/>
        <v>3.6042213751299784E-4</v>
      </c>
      <c r="AM245" s="16">
        <f t="shared" si="94"/>
        <v>458.78123727770662</v>
      </c>
      <c r="AN245" s="16">
        <f t="shared" si="95"/>
        <v>0.78560784144454743</v>
      </c>
      <c r="AR245" s="1">
        <v>8.9510000000000005</v>
      </c>
      <c r="AS245" s="16">
        <f t="shared" si="96"/>
        <v>895100</v>
      </c>
      <c r="AT245" s="16">
        <f t="shared" si="79"/>
        <v>2.2577385139700829E-2</v>
      </c>
      <c r="AU245" s="16">
        <f t="shared" si="97"/>
        <v>3.6042213751299784E-4</v>
      </c>
      <c r="AV245" s="16">
        <f t="shared" si="98"/>
        <v>269.40982014002253</v>
      </c>
      <c r="AW245" s="16">
        <f t="shared" si="99"/>
        <v>1.3378210836029389</v>
      </c>
    </row>
    <row r="246" spans="6:49" x14ac:dyDescent="0.25">
      <c r="F246" s="1">
        <v>62</v>
      </c>
      <c r="H246" s="1">
        <v>12.544</v>
      </c>
      <c r="I246" s="16">
        <f t="shared" si="80"/>
        <v>1254400</v>
      </c>
      <c r="J246" s="16">
        <f t="shared" si="75"/>
        <v>2.3207986029913419E-2</v>
      </c>
      <c r="K246" s="16">
        <f t="shared" si="81"/>
        <v>3.6816077471627537E-4</v>
      </c>
      <c r="L246" s="16">
        <f t="shared" si="82"/>
        <v>380.10134272607098</v>
      </c>
      <c r="M246" s="16">
        <f t="shared" si="83"/>
        <v>0.96858583049415614</v>
      </c>
      <c r="Q246" s="1">
        <v>14.481999999999999</v>
      </c>
      <c r="R246" s="16">
        <f t="shared" si="84"/>
        <v>1448200</v>
      </c>
      <c r="S246" s="16">
        <f t="shared" si="76"/>
        <v>2.3207986029913419E-2</v>
      </c>
      <c r="T246" s="16">
        <f t="shared" si="85"/>
        <v>3.6816077471627537E-4</v>
      </c>
      <c r="U246" s="16">
        <f t="shared" si="86"/>
        <v>417.67571818440337</v>
      </c>
      <c r="V246" s="16">
        <f t="shared" si="87"/>
        <v>0.88145122804034481</v>
      </c>
      <c r="Z246" s="1">
        <v>17.628</v>
      </c>
      <c r="AA246" s="16">
        <f t="shared" si="88"/>
        <v>1762800</v>
      </c>
      <c r="AB246" s="16">
        <f t="shared" si="77"/>
        <v>2.3207986029913419E-2</v>
      </c>
      <c r="AC246" s="16">
        <f t="shared" si="89"/>
        <v>3.6816077471627537E-4</v>
      </c>
      <c r="AD246" s="16">
        <f t="shared" si="90"/>
        <v>476.76728972628507</v>
      </c>
      <c r="AE246" s="16">
        <f t="shared" si="91"/>
        <v>0.77220225181060265</v>
      </c>
      <c r="AI246" s="1">
        <v>16.475999999999999</v>
      </c>
      <c r="AJ246" s="16">
        <f t="shared" si="92"/>
        <v>1647600</v>
      </c>
      <c r="AK246" s="16">
        <f t="shared" si="78"/>
        <v>2.3207986029913419E-2</v>
      </c>
      <c r="AL246" s="16">
        <f t="shared" si="93"/>
        <v>3.6816077471627537E-4</v>
      </c>
      <c r="AM246" s="16">
        <f t="shared" si="94"/>
        <v>447.98900274177879</v>
      </c>
      <c r="AN246" s="16">
        <f t="shared" si="95"/>
        <v>0.8218076168456383</v>
      </c>
      <c r="AR246" s="1">
        <v>8.6780000000000008</v>
      </c>
      <c r="AS246" s="16">
        <f t="shared" si="96"/>
        <v>867800.00000000012</v>
      </c>
      <c r="AT246" s="16">
        <f t="shared" si="79"/>
        <v>2.3207986029913419E-2</v>
      </c>
      <c r="AU246" s="16">
        <f t="shared" si="97"/>
        <v>3.6816077471627537E-4</v>
      </c>
      <c r="AV246" s="16">
        <f t="shared" si="98"/>
        <v>263.88654422383775</v>
      </c>
      <c r="AW246" s="16">
        <f t="shared" si="99"/>
        <v>1.3951479633004271</v>
      </c>
    </row>
    <row r="247" spans="6:49" x14ac:dyDescent="0.25">
      <c r="F247" s="1">
        <v>63</v>
      </c>
      <c r="H247" s="1">
        <v>12.221</v>
      </c>
      <c r="I247" s="16">
        <f t="shared" si="80"/>
        <v>1222100</v>
      </c>
      <c r="J247" s="16">
        <f t="shared" si="75"/>
        <v>2.3841958939666941E-2</v>
      </c>
      <c r="K247" s="16">
        <f t="shared" si="81"/>
        <v>3.7594079282509026E-4</v>
      </c>
      <c r="L247" s="16">
        <f t="shared" si="82"/>
        <v>372.15613648855185</v>
      </c>
      <c r="M247" s="16">
        <f t="shared" si="83"/>
        <v>1.0101695389796559</v>
      </c>
      <c r="Q247" s="1">
        <v>14.111000000000001</v>
      </c>
      <c r="R247" s="16">
        <f t="shared" si="84"/>
        <v>1411100</v>
      </c>
      <c r="S247" s="16">
        <f t="shared" si="76"/>
        <v>2.3841958939666941E-2</v>
      </c>
      <c r="T247" s="16">
        <f t="shared" si="85"/>
        <v>3.7594079282509026E-4</v>
      </c>
      <c r="U247" s="16">
        <f t="shared" si="86"/>
        <v>408.39940968118214</v>
      </c>
      <c r="V247" s="16">
        <f t="shared" si="87"/>
        <v>0.9205223707805289</v>
      </c>
      <c r="Z247" s="1">
        <v>17.056999999999999</v>
      </c>
      <c r="AA247" s="16">
        <f t="shared" si="88"/>
        <v>1705699.9999999998</v>
      </c>
      <c r="AB247" s="16">
        <f t="shared" si="77"/>
        <v>2.3841958939666941E-2</v>
      </c>
      <c r="AC247" s="16">
        <f t="shared" si="89"/>
        <v>3.7594079282509026E-4</v>
      </c>
      <c r="AD247" s="16">
        <f t="shared" si="90"/>
        <v>465.32084700237442</v>
      </c>
      <c r="AE247" s="16">
        <f t="shared" si="91"/>
        <v>0.80791736550580973</v>
      </c>
      <c r="AI247" s="1">
        <v>15.948</v>
      </c>
      <c r="AJ247" s="16">
        <f t="shared" si="92"/>
        <v>1594800</v>
      </c>
      <c r="AK247" s="16">
        <f t="shared" si="78"/>
        <v>2.3841958939666941E-2</v>
      </c>
      <c r="AL247" s="16">
        <f t="shared" si="93"/>
        <v>3.7594079282509026E-4</v>
      </c>
      <c r="AM247" s="16">
        <f t="shared" si="94"/>
        <v>437.30224342418978</v>
      </c>
      <c r="AN247" s="16">
        <f t="shared" si="95"/>
        <v>0.85968182985153829</v>
      </c>
      <c r="AR247" s="1">
        <v>8.4280000000000008</v>
      </c>
      <c r="AS247" s="16">
        <f t="shared" si="96"/>
        <v>842800.00000000012</v>
      </c>
      <c r="AT247" s="16">
        <f t="shared" si="79"/>
        <v>2.3841958939666941E-2</v>
      </c>
      <c r="AU247" s="16">
        <f t="shared" si="97"/>
        <v>3.7594079282509026E-4</v>
      </c>
      <c r="AV247" s="16">
        <f t="shared" si="98"/>
        <v>258.39457036707051</v>
      </c>
      <c r="AW247" s="16">
        <f t="shared" si="99"/>
        <v>1.4549098005079433</v>
      </c>
    </row>
    <row r="248" spans="6:49" x14ac:dyDescent="0.25">
      <c r="F248" s="1">
        <v>64</v>
      </c>
      <c r="H248" s="1">
        <v>11.901</v>
      </c>
      <c r="I248" s="16">
        <f t="shared" si="80"/>
        <v>1190100</v>
      </c>
      <c r="J248" s="16">
        <f t="shared" si="75"/>
        <v>2.4479037242054403E-2</v>
      </c>
      <c r="K248" s="16">
        <f t="shared" si="81"/>
        <v>3.8375891983501956E-4</v>
      </c>
      <c r="L248" s="16">
        <f t="shared" si="82"/>
        <v>364.21770637041584</v>
      </c>
      <c r="M248" s="16">
        <f t="shared" si="83"/>
        <v>1.0536525630764639</v>
      </c>
      <c r="Q248" s="1">
        <v>13.772</v>
      </c>
      <c r="R248" s="16">
        <f t="shared" si="84"/>
        <v>1377200</v>
      </c>
      <c r="S248" s="16">
        <f t="shared" si="76"/>
        <v>2.4479037242054403E-2</v>
      </c>
      <c r="T248" s="16">
        <f t="shared" si="85"/>
        <v>3.8375891983501956E-4</v>
      </c>
      <c r="U248" s="16">
        <f t="shared" si="86"/>
        <v>399.1383028543865</v>
      </c>
      <c r="V248" s="16">
        <f t="shared" si="87"/>
        <v>0.96146853632091123</v>
      </c>
      <c r="Z248" s="1">
        <v>16.576000000000001</v>
      </c>
      <c r="AA248" s="16">
        <f t="shared" si="88"/>
        <v>1657600</v>
      </c>
      <c r="AB248" s="16">
        <f t="shared" si="77"/>
        <v>2.4479037242054403E-2</v>
      </c>
      <c r="AC248" s="16">
        <f t="shared" si="89"/>
        <v>3.8375891983501956E-4</v>
      </c>
      <c r="AD248" s="16">
        <f t="shared" si="90"/>
        <v>453.99995147736649</v>
      </c>
      <c r="AE248" s="16">
        <f t="shared" si="91"/>
        <v>0.84528405473662549</v>
      </c>
      <c r="AI248" s="1">
        <v>15.496</v>
      </c>
      <c r="AJ248" s="16">
        <f t="shared" si="92"/>
        <v>1549600</v>
      </c>
      <c r="AK248" s="16">
        <f t="shared" si="78"/>
        <v>2.4479037242054403E-2</v>
      </c>
      <c r="AL248" s="16">
        <f t="shared" si="93"/>
        <v>3.8375891983501956E-4</v>
      </c>
      <c r="AM248" s="16">
        <f t="shared" si="94"/>
        <v>426.72736455436979</v>
      </c>
      <c r="AN248" s="16">
        <f t="shared" si="95"/>
        <v>0.89930703233850018</v>
      </c>
      <c r="AR248" s="1">
        <v>8.2029999999999994</v>
      </c>
      <c r="AS248" s="16">
        <f t="shared" si="96"/>
        <v>820299.99999999988</v>
      </c>
      <c r="AT248" s="16">
        <f t="shared" si="79"/>
        <v>2.4479037242054403E-2</v>
      </c>
      <c r="AU248" s="16">
        <f t="shared" si="97"/>
        <v>3.8375891983501956E-4</v>
      </c>
      <c r="AV248" s="16">
        <f t="shared" si="98"/>
        <v>252.92774118379023</v>
      </c>
      <c r="AW248" s="16">
        <f t="shared" si="99"/>
        <v>1.517267018789215</v>
      </c>
    </row>
    <row r="249" spans="6:49" x14ac:dyDescent="0.25">
      <c r="F249" s="1">
        <v>65</v>
      </c>
      <c r="H249" s="1">
        <v>11.569000000000001</v>
      </c>
      <c r="I249" s="16">
        <f t="shared" si="80"/>
        <v>1156900</v>
      </c>
      <c r="J249" s="16">
        <f t="shared" si="75"/>
        <v>2.5118954980568476E-2</v>
      </c>
      <c r="K249" s="16">
        <f t="shared" si="81"/>
        <v>3.9161189196868212E-4</v>
      </c>
      <c r="L249" s="16">
        <f t="shared" si="82"/>
        <v>356.29950396069535</v>
      </c>
      <c r="M249" s="16">
        <f t="shared" si="83"/>
        <v>1.09910872065621</v>
      </c>
      <c r="Q249" s="1">
        <v>13.403</v>
      </c>
      <c r="R249" s="16">
        <f t="shared" si="84"/>
        <v>1340300</v>
      </c>
      <c r="S249" s="16">
        <f t="shared" si="76"/>
        <v>2.5118954980568476E-2</v>
      </c>
      <c r="T249" s="16">
        <f t="shared" si="85"/>
        <v>3.9161189196868212E-4</v>
      </c>
      <c r="U249" s="16">
        <f t="shared" si="86"/>
        <v>389.8853811450274</v>
      </c>
      <c r="V249" s="16">
        <f t="shared" si="87"/>
        <v>1.0044282522688701</v>
      </c>
      <c r="Z249" s="1">
        <v>16.106999999999999</v>
      </c>
      <c r="AA249" s="16">
        <f t="shared" si="88"/>
        <v>1610700</v>
      </c>
      <c r="AB249" s="16">
        <f t="shared" si="77"/>
        <v>2.5118954980568476E-2</v>
      </c>
      <c r="AC249" s="16">
        <f t="shared" si="89"/>
        <v>3.9161189196868212E-4</v>
      </c>
      <c r="AD249" s="16">
        <f t="shared" si="90"/>
        <v>442.75690182370795</v>
      </c>
      <c r="AE249" s="16">
        <f t="shared" si="91"/>
        <v>0.88448512119323175</v>
      </c>
      <c r="AI249" s="1">
        <v>15.116</v>
      </c>
      <c r="AJ249" s="16">
        <f t="shared" si="92"/>
        <v>1511600</v>
      </c>
      <c r="AK249" s="16">
        <f t="shared" si="78"/>
        <v>2.5118954980568476E-2</v>
      </c>
      <c r="AL249" s="16">
        <f t="shared" si="93"/>
        <v>3.9161189196868212E-4</v>
      </c>
      <c r="AM249" s="16">
        <f t="shared" si="94"/>
        <v>416.2261324884123</v>
      </c>
      <c r="AN249" s="16">
        <f t="shared" si="95"/>
        <v>0.94086329858105333</v>
      </c>
      <c r="AR249" s="1">
        <v>7.984</v>
      </c>
      <c r="AS249" s="16">
        <f t="shared" si="96"/>
        <v>798400</v>
      </c>
      <c r="AT249" s="16">
        <f t="shared" si="79"/>
        <v>2.5118954980568476E-2</v>
      </c>
      <c r="AU249" s="16">
        <f t="shared" si="97"/>
        <v>3.9161189196868212E-4</v>
      </c>
      <c r="AV249" s="16">
        <f t="shared" si="98"/>
        <v>247.47754036926102</v>
      </c>
      <c r="AW249" s="16">
        <f t="shared" si="99"/>
        <v>1.5824138682821818</v>
      </c>
    </row>
    <row r="250" spans="6:49" x14ac:dyDescent="0.25">
      <c r="F250" s="1">
        <v>66</v>
      </c>
      <c r="H250" s="1">
        <v>11.25</v>
      </c>
      <c r="I250" s="16">
        <f t="shared" si="80"/>
        <v>1125000</v>
      </c>
      <c r="J250" s="16">
        <f t="shared" si="75"/>
        <v>2.5761447054293257E-2</v>
      </c>
      <c r="K250" s="16">
        <f t="shared" si="81"/>
        <v>3.9949645594838305E-4</v>
      </c>
      <c r="L250" s="16">
        <f t="shared" si="82"/>
        <v>348.42623410857652</v>
      </c>
      <c r="M250" s="16">
        <f t="shared" si="83"/>
        <v>1.1465739856542836</v>
      </c>
      <c r="Q250" s="1">
        <v>13.065</v>
      </c>
      <c r="R250" s="16">
        <f t="shared" si="84"/>
        <v>1306500</v>
      </c>
      <c r="S250" s="16">
        <f t="shared" si="76"/>
        <v>2.5761447054293257E-2</v>
      </c>
      <c r="T250" s="16">
        <f t="shared" si="85"/>
        <v>3.9949645594838305E-4</v>
      </c>
      <c r="U250" s="16">
        <f t="shared" si="86"/>
        <v>380.68165073391299</v>
      </c>
      <c r="V250" s="16">
        <f t="shared" si="87"/>
        <v>1.0494239876763096</v>
      </c>
      <c r="Z250" s="1">
        <v>15.755000000000001</v>
      </c>
      <c r="AA250" s="16">
        <f t="shared" si="88"/>
        <v>1575500</v>
      </c>
      <c r="AB250" s="16">
        <f t="shared" si="77"/>
        <v>2.5761447054293257E-2</v>
      </c>
      <c r="AC250" s="16">
        <f t="shared" si="89"/>
        <v>3.9949645594838305E-4</v>
      </c>
      <c r="AD250" s="16">
        <f t="shared" si="90"/>
        <v>431.60363454497394</v>
      </c>
      <c r="AE250" s="16">
        <f t="shared" si="91"/>
        <v>0.92560957316673098</v>
      </c>
      <c r="AI250" s="1">
        <v>14.765000000000001</v>
      </c>
      <c r="AJ250" s="16">
        <f t="shared" si="92"/>
        <v>1476500</v>
      </c>
      <c r="AK250" s="16">
        <f t="shared" si="78"/>
        <v>2.5761447054293257E-2</v>
      </c>
      <c r="AL250" s="16">
        <f t="shared" si="93"/>
        <v>3.9949645594838305E-4</v>
      </c>
      <c r="AM250" s="16">
        <f t="shared" si="94"/>
        <v>405.76163576789082</v>
      </c>
      <c r="AN250" s="16">
        <f t="shared" si="95"/>
        <v>0.98455945740742323</v>
      </c>
      <c r="AR250" s="1">
        <v>7.7750000000000004</v>
      </c>
      <c r="AS250" s="16">
        <f t="shared" si="96"/>
        <v>777500</v>
      </c>
      <c r="AT250" s="16">
        <f t="shared" si="79"/>
        <v>2.5761447054293257E-2</v>
      </c>
      <c r="AU250" s="16">
        <f t="shared" si="97"/>
        <v>3.9949645594838305E-4</v>
      </c>
      <c r="AV250" s="16">
        <f t="shared" si="98"/>
        <v>242.04974860430838</v>
      </c>
      <c r="AW250" s="16">
        <f t="shared" si="99"/>
        <v>1.6504725092751955</v>
      </c>
    </row>
    <row r="251" spans="6:49" x14ac:dyDescent="0.25">
      <c r="F251" s="1">
        <v>67</v>
      </c>
      <c r="H251" s="1">
        <v>10.955</v>
      </c>
      <c r="I251" s="16">
        <f t="shared" si="80"/>
        <v>1095500</v>
      </c>
      <c r="J251" s="16">
        <f t="shared" si="75"/>
        <v>2.6406249401194695E-2</v>
      </c>
      <c r="K251" s="16">
        <f t="shared" si="81"/>
        <v>4.0740937124542607E-4</v>
      </c>
      <c r="L251" s="16">
        <f t="shared" si="82"/>
        <v>340.60229047367153</v>
      </c>
      <c r="M251" s="16">
        <f t="shared" si="83"/>
        <v>1.1961439562806426</v>
      </c>
      <c r="Q251" s="1">
        <v>12.72</v>
      </c>
      <c r="R251" s="16">
        <f t="shared" si="84"/>
        <v>1272000</v>
      </c>
      <c r="S251" s="16">
        <f t="shared" si="76"/>
        <v>2.6406249401194695E-2</v>
      </c>
      <c r="T251" s="16">
        <f t="shared" si="85"/>
        <v>4.0740937124542607E-4</v>
      </c>
      <c r="U251" s="16">
        <f t="shared" si="86"/>
        <v>371.5193727839582</v>
      </c>
      <c r="V251" s="16">
        <f t="shared" si="87"/>
        <v>1.0966033027901838</v>
      </c>
      <c r="Z251" s="1">
        <v>15.430999999999999</v>
      </c>
      <c r="AA251" s="16">
        <f t="shared" si="88"/>
        <v>1543100</v>
      </c>
      <c r="AB251" s="16">
        <f t="shared" si="77"/>
        <v>2.6406249401194695E-2</v>
      </c>
      <c r="AC251" s="16">
        <f t="shared" si="89"/>
        <v>4.0740937124542607E-4</v>
      </c>
      <c r="AD251" s="16">
        <f t="shared" si="90"/>
        <v>420.46771535608531</v>
      </c>
      <c r="AE251" s="16">
        <f t="shared" si="91"/>
        <v>0.96894328949940811</v>
      </c>
      <c r="AI251" s="1">
        <v>14.429</v>
      </c>
      <c r="AJ251" s="16">
        <f t="shared" si="92"/>
        <v>1442900</v>
      </c>
      <c r="AK251" s="16">
        <f t="shared" si="78"/>
        <v>2.6406249401194695E-2</v>
      </c>
      <c r="AL251" s="16">
        <f t="shared" si="93"/>
        <v>4.0740937124542607E-4</v>
      </c>
      <c r="AM251" s="16">
        <f t="shared" si="94"/>
        <v>395.32952693557183</v>
      </c>
      <c r="AN251" s="16">
        <f t="shared" si="95"/>
        <v>1.0305563927984134</v>
      </c>
      <c r="AR251" s="1">
        <v>7.5919999999999996</v>
      </c>
      <c r="AS251" s="16">
        <f t="shared" si="96"/>
        <v>759200</v>
      </c>
      <c r="AT251" s="16">
        <f t="shared" si="79"/>
        <v>2.6406249401194695E-2</v>
      </c>
      <c r="AU251" s="16">
        <f t="shared" si="97"/>
        <v>4.0740937124542607E-4</v>
      </c>
      <c r="AV251" s="16">
        <f t="shared" si="98"/>
        <v>236.6464985903186</v>
      </c>
      <c r="AW251" s="16">
        <f t="shared" si="99"/>
        <v>1.7215947570419432</v>
      </c>
    </row>
    <row r="252" spans="6:49" x14ac:dyDescent="0.25">
      <c r="F252" s="1">
        <v>68</v>
      </c>
      <c r="H252" s="1">
        <v>10.689</v>
      </c>
      <c r="I252" s="16">
        <f t="shared" si="80"/>
        <v>1068900</v>
      </c>
      <c r="J252" s="16">
        <f t="shared" si="75"/>
        <v>2.7053099179241962E-2</v>
      </c>
      <c r="K252" s="16">
        <f t="shared" si="81"/>
        <v>4.1534741230280685E-4</v>
      </c>
      <c r="L252" s="16">
        <f t="shared" si="82"/>
        <v>332.82257767017683</v>
      </c>
      <c r="M252" s="16">
        <f t="shared" si="83"/>
        <v>1.2479544362955182</v>
      </c>
      <c r="Q252" s="1">
        <v>12.414999999999999</v>
      </c>
      <c r="R252" s="16">
        <f t="shared" si="84"/>
        <v>1241500</v>
      </c>
      <c r="S252" s="16">
        <f t="shared" si="76"/>
        <v>2.7053099179241962E-2</v>
      </c>
      <c r="T252" s="16">
        <f t="shared" si="85"/>
        <v>4.1534741230280685E-4</v>
      </c>
      <c r="U252" s="16">
        <f t="shared" si="86"/>
        <v>362.42009108258657</v>
      </c>
      <c r="V252" s="16">
        <f t="shared" si="87"/>
        <v>1.1460385958794967</v>
      </c>
      <c r="Z252" s="1">
        <v>15.132999999999999</v>
      </c>
      <c r="AA252" s="16">
        <f t="shared" si="88"/>
        <v>1513300</v>
      </c>
      <c r="AB252" s="16">
        <f t="shared" si="77"/>
        <v>2.7053099179241962E-2</v>
      </c>
      <c r="AC252" s="16">
        <f t="shared" si="89"/>
        <v>4.1534741230280685E-4</v>
      </c>
      <c r="AD252" s="16">
        <f t="shared" si="90"/>
        <v>409.34563799080757</v>
      </c>
      <c r="AE252" s="16">
        <f t="shared" si="91"/>
        <v>1.0146618743550262</v>
      </c>
      <c r="AI252" s="1">
        <v>14.076000000000001</v>
      </c>
      <c r="AJ252" s="16">
        <f t="shared" si="92"/>
        <v>1407600</v>
      </c>
      <c r="AK252" s="16">
        <f t="shared" si="78"/>
        <v>2.7053099179241962E-2</v>
      </c>
      <c r="AL252" s="16">
        <f t="shared" si="93"/>
        <v>4.1534741230280685E-4</v>
      </c>
      <c r="AM252" s="16">
        <f t="shared" si="94"/>
        <v>384.93562948409863</v>
      </c>
      <c r="AN252" s="16">
        <f t="shared" si="95"/>
        <v>1.0790048529918286</v>
      </c>
      <c r="AR252" s="1">
        <v>7.42</v>
      </c>
      <c r="AS252" s="16">
        <f t="shared" si="96"/>
        <v>742000</v>
      </c>
      <c r="AT252" s="16">
        <f t="shared" si="79"/>
        <v>2.7053099179241962E-2</v>
      </c>
      <c r="AU252" s="16">
        <f t="shared" si="97"/>
        <v>4.1534741230280685E-4</v>
      </c>
      <c r="AV252" s="16">
        <f t="shared" si="98"/>
        <v>231.25669214803401</v>
      </c>
      <c r="AW252" s="16">
        <f t="shared" si="99"/>
        <v>1.7960449422883344</v>
      </c>
    </row>
    <row r="253" spans="6:49" x14ac:dyDescent="0.25">
      <c r="F253" s="1">
        <v>69</v>
      </c>
      <c r="H253" s="1">
        <v>10.426</v>
      </c>
      <c r="I253" s="16">
        <f t="shared" si="80"/>
        <v>1042600</v>
      </c>
      <c r="J253" s="16">
        <f t="shared" si="75"/>
        <v>2.7701734945092111E-2</v>
      </c>
      <c r="K253" s="16">
        <f t="shared" si="81"/>
        <v>4.2330737072800379E-4</v>
      </c>
      <c r="L253" s="16">
        <f t="shared" si="82"/>
        <v>325.0772289571305</v>
      </c>
      <c r="M253" s="16">
        <f t="shared" si="83"/>
        <v>1.3021747850072494</v>
      </c>
      <c r="Q253" s="1">
        <v>12.108000000000001</v>
      </c>
      <c r="R253" s="16">
        <f t="shared" si="84"/>
        <v>1210800</v>
      </c>
      <c r="S253" s="16">
        <f t="shared" si="76"/>
        <v>2.7701734945092111E-2</v>
      </c>
      <c r="T253" s="16">
        <f t="shared" si="85"/>
        <v>4.2330737072800379E-4</v>
      </c>
      <c r="U253" s="16">
        <f t="shared" si="86"/>
        <v>353.36725847649319</v>
      </c>
      <c r="V253" s="16">
        <f t="shared" si="87"/>
        <v>1.1979247102661696</v>
      </c>
      <c r="Z253" s="1">
        <v>14.673</v>
      </c>
      <c r="AA253" s="16">
        <f t="shared" si="88"/>
        <v>1467300</v>
      </c>
      <c r="AB253" s="16">
        <f t="shared" si="77"/>
        <v>2.7701734945092111E-2</v>
      </c>
      <c r="AC253" s="16">
        <f t="shared" si="89"/>
        <v>4.2330737072800379E-4</v>
      </c>
      <c r="AD253" s="16">
        <f t="shared" si="90"/>
        <v>398.2346054035271</v>
      </c>
      <c r="AE253" s="16">
        <f t="shared" si="91"/>
        <v>1.0629597854738684</v>
      </c>
      <c r="AI253" s="1">
        <v>13.708</v>
      </c>
      <c r="AJ253" s="16">
        <f t="shared" si="92"/>
        <v>1370800</v>
      </c>
      <c r="AK253" s="16">
        <f t="shared" si="78"/>
        <v>2.7701734945092111E-2</v>
      </c>
      <c r="AL253" s="16">
        <f t="shared" si="93"/>
        <v>4.2330737072800379E-4</v>
      </c>
      <c r="AM253" s="16">
        <f t="shared" si="94"/>
        <v>374.61051188070201</v>
      </c>
      <c r="AN253" s="16">
        <f t="shared" si="95"/>
        <v>1.1299933058547211</v>
      </c>
      <c r="AR253" s="1">
        <v>7.2270000000000003</v>
      </c>
      <c r="AS253" s="16">
        <f t="shared" si="96"/>
        <v>722700</v>
      </c>
      <c r="AT253" s="16">
        <f t="shared" si="79"/>
        <v>2.7701734945092111E-2</v>
      </c>
      <c r="AU253" s="16">
        <f t="shared" si="97"/>
        <v>4.2330737072800379E-4</v>
      </c>
      <c r="AV253" s="16">
        <f t="shared" si="98"/>
        <v>225.88061051637681</v>
      </c>
      <c r="AW253" s="16">
        <f t="shared" si="99"/>
        <v>1.8740314618430391</v>
      </c>
    </row>
    <row r="254" spans="6:49" x14ac:dyDescent="0.25">
      <c r="F254" s="1">
        <v>70</v>
      </c>
      <c r="H254" s="1">
        <v>10.144</v>
      </c>
      <c r="I254" s="16">
        <f t="shared" si="80"/>
        <v>1014400</v>
      </c>
      <c r="J254" s="16">
        <f t="shared" si="75"/>
        <v>2.8351896830071034E-2</v>
      </c>
      <c r="K254" s="16">
        <f t="shared" si="81"/>
        <v>4.3128605745258925E-4</v>
      </c>
      <c r="L254" s="16">
        <f t="shared" si="82"/>
        <v>317.37641844035738</v>
      </c>
      <c r="M254" s="16">
        <f t="shared" si="83"/>
        <v>1.3589102163670621</v>
      </c>
      <c r="Q254" s="1">
        <v>11.776</v>
      </c>
      <c r="R254" s="16">
        <f t="shared" si="84"/>
        <v>1177600</v>
      </c>
      <c r="S254" s="16">
        <f t="shared" si="76"/>
        <v>2.8351896830071034E-2</v>
      </c>
      <c r="T254" s="16">
        <f t="shared" si="85"/>
        <v>4.3128605745258925E-4</v>
      </c>
      <c r="U254" s="16">
        <f t="shared" si="86"/>
        <v>344.37698904337867</v>
      </c>
      <c r="V254" s="16">
        <f t="shared" si="87"/>
        <v>1.2523660731532307</v>
      </c>
      <c r="Z254" s="1">
        <v>14.192</v>
      </c>
      <c r="AA254" s="16">
        <f t="shared" si="88"/>
        <v>1419200</v>
      </c>
      <c r="AB254" s="16">
        <f t="shared" si="77"/>
        <v>2.8351896830071034E-2</v>
      </c>
      <c r="AC254" s="16">
        <f t="shared" si="89"/>
        <v>4.3128605745258925E-4</v>
      </c>
      <c r="AD254" s="16">
        <f t="shared" si="90"/>
        <v>387.28131542956811</v>
      </c>
      <c r="AE254" s="16">
        <f t="shared" si="91"/>
        <v>1.1136247483930681</v>
      </c>
      <c r="AI254" s="1">
        <v>13.336</v>
      </c>
      <c r="AJ254" s="16">
        <f t="shared" si="92"/>
        <v>1333600</v>
      </c>
      <c r="AK254" s="16">
        <f t="shared" si="78"/>
        <v>2.8351896830071034E-2</v>
      </c>
      <c r="AL254" s="16">
        <f t="shared" si="93"/>
        <v>4.3128605745258925E-4</v>
      </c>
      <c r="AM254" s="16">
        <f t="shared" si="94"/>
        <v>364.38259316893328</v>
      </c>
      <c r="AN254" s="16">
        <f t="shared" si="95"/>
        <v>1.1836077396063718</v>
      </c>
      <c r="AR254" s="1">
        <v>7.0179999999999998</v>
      </c>
      <c r="AS254" s="16">
        <f t="shared" si="96"/>
        <v>701800</v>
      </c>
      <c r="AT254" s="16">
        <f t="shared" si="79"/>
        <v>2.8351896830071034E-2</v>
      </c>
      <c r="AU254" s="16">
        <f t="shared" si="97"/>
        <v>4.3128605745258925E-4</v>
      </c>
      <c r="AV254" s="16">
        <f t="shared" si="98"/>
        <v>220.54369849949097</v>
      </c>
      <c r="AW254" s="16">
        <f t="shared" si="99"/>
        <v>1.9555582879353259</v>
      </c>
    </row>
    <row r="255" spans="6:49" x14ac:dyDescent="0.25">
      <c r="F255" s="1">
        <v>71</v>
      </c>
      <c r="H255" s="1">
        <v>9.8930000000000007</v>
      </c>
      <c r="I255" s="16">
        <f t="shared" si="80"/>
        <v>989300.00000000012</v>
      </c>
      <c r="J255" s="16">
        <f t="shared" si="75"/>
        <v>2.9003326713185628E-2</v>
      </c>
      <c r="K255" s="16">
        <f t="shared" si="81"/>
        <v>4.3928030485540829E-4</v>
      </c>
      <c r="L255" s="16">
        <f t="shared" si="82"/>
        <v>309.74740447671445</v>
      </c>
      <c r="M255" s="16">
        <f t="shared" si="83"/>
        <v>1.4181888161339915</v>
      </c>
      <c r="Q255" s="1">
        <v>11.488</v>
      </c>
      <c r="R255" s="16">
        <f t="shared" si="84"/>
        <v>1148800</v>
      </c>
      <c r="S255" s="16">
        <f t="shared" si="76"/>
        <v>2.9003326713185628E-2</v>
      </c>
      <c r="T255" s="16">
        <f t="shared" si="85"/>
        <v>4.3928030485540829E-4</v>
      </c>
      <c r="U255" s="16">
        <f t="shared" si="86"/>
        <v>335.48322454199621</v>
      </c>
      <c r="V255" s="16">
        <f t="shared" si="87"/>
        <v>1.3093957393998359</v>
      </c>
      <c r="Z255" s="1">
        <v>13.792999999999999</v>
      </c>
      <c r="AA255" s="16">
        <f t="shared" si="88"/>
        <v>1379300</v>
      </c>
      <c r="AB255" s="16">
        <f t="shared" si="77"/>
        <v>2.9003326713185628E-2</v>
      </c>
      <c r="AC255" s="16">
        <f t="shared" si="89"/>
        <v>4.3928030485540829E-4</v>
      </c>
      <c r="AD255" s="16">
        <f t="shared" si="90"/>
        <v>376.51977949349066</v>
      </c>
      <c r="AE255" s="16">
        <f t="shared" si="91"/>
        <v>1.1666858656040477</v>
      </c>
      <c r="AI255" s="1">
        <v>12.983000000000001</v>
      </c>
      <c r="AJ255" s="16">
        <f t="shared" si="92"/>
        <v>1298300</v>
      </c>
      <c r="AK255" s="16">
        <f t="shared" si="78"/>
        <v>2.9003326713185628E-2</v>
      </c>
      <c r="AL255" s="16">
        <f t="shared" si="93"/>
        <v>4.3928030485540829E-4</v>
      </c>
      <c r="AM255" s="16">
        <f t="shared" si="94"/>
        <v>354.27086159615533</v>
      </c>
      <c r="AN255" s="16">
        <f t="shared" si="95"/>
        <v>1.2399560688571616</v>
      </c>
      <c r="AR255" s="1">
        <v>6.82</v>
      </c>
      <c r="AS255" s="16">
        <f t="shared" si="96"/>
        <v>682000</v>
      </c>
      <c r="AT255" s="16">
        <f t="shared" si="79"/>
        <v>2.9003326713185628E-2</v>
      </c>
      <c r="AU255" s="16">
        <f t="shared" si="97"/>
        <v>4.3928030485540829E-4</v>
      </c>
      <c r="AV255" s="16">
        <f t="shared" si="98"/>
        <v>215.26716805374903</v>
      </c>
      <c r="AW255" s="16">
        <f t="shared" si="99"/>
        <v>2.0406284378011907</v>
      </c>
    </row>
    <row r="256" spans="6:49" x14ac:dyDescent="0.25">
      <c r="F256" s="1">
        <v>72</v>
      </c>
      <c r="H256" s="1">
        <v>9.6690000000000005</v>
      </c>
      <c r="I256" s="16">
        <f t="shared" si="80"/>
        <v>966900</v>
      </c>
      <c r="J256" s="16">
        <f t="shared" si="75"/>
        <v>2.9655768390904433E-2</v>
      </c>
      <c r="K256" s="16">
        <f t="shared" si="81"/>
        <v>4.4728696884610043E-4</v>
      </c>
      <c r="L256" s="16">
        <f t="shared" si="82"/>
        <v>302.17692016773356</v>
      </c>
      <c r="M256" s="16">
        <f t="shared" si="83"/>
        <v>1.4802155260495031</v>
      </c>
      <c r="Q256" s="1">
        <v>11.188000000000001</v>
      </c>
      <c r="R256" s="16">
        <f t="shared" si="84"/>
        <v>1118800</v>
      </c>
      <c r="S256" s="16">
        <f t="shared" si="76"/>
        <v>2.9655768390904433E-2</v>
      </c>
      <c r="T256" s="16">
        <f t="shared" si="85"/>
        <v>4.4728696884610043E-4</v>
      </c>
      <c r="U256" s="16">
        <f t="shared" si="86"/>
        <v>326.66408106765886</v>
      </c>
      <c r="V256" s="16">
        <f t="shared" si="87"/>
        <v>1.3692566608002981</v>
      </c>
      <c r="Z256" s="1">
        <v>13.624000000000001</v>
      </c>
      <c r="AA256" s="16">
        <f t="shared" si="88"/>
        <v>1362400</v>
      </c>
      <c r="AB256" s="16">
        <f t="shared" si="77"/>
        <v>2.9655768390904433E-2</v>
      </c>
      <c r="AC256" s="16">
        <f t="shared" si="89"/>
        <v>4.4728696884610043E-4</v>
      </c>
      <c r="AD256" s="16">
        <f t="shared" si="90"/>
        <v>365.90061215740423</v>
      </c>
      <c r="AE256" s="16">
        <f t="shared" si="91"/>
        <v>1.2224274952939547</v>
      </c>
      <c r="AI256" s="1">
        <v>12.7</v>
      </c>
      <c r="AJ256" s="16">
        <f t="shared" si="92"/>
        <v>1270000</v>
      </c>
      <c r="AK256" s="16">
        <f t="shared" si="78"/>
        <v>2.9655768390904433E-2</v>
      </c>
      <c r="AL256" s="16">
        <f t="shared" si="93"/>
        <v>4.4728696884610043E-4</v>
      </c>
      <c r="AM256" s="16">
        <f t="shared" si="94"/>
        <v>344.27514971278646</v>
      </c>
      <c r="AN256" s="16">
        <f t="shared" si="95"/>
        <v>1.2992136354286743</v>
      </c>
      <c r="AR256" s="1">
        <v>6.6890000000000001</v>
      </c>
      <c r="AS256" s="16">
        <f t="shared" si="96"/>
        <v>668900</v>
      </c>
      <c r="AT256" s="16">
        <f t="shared" si="79"/>
        <v>2.9655768390904433E-2</v>
      </c>
      <c r="AU256" s="16">
        <f t="shared" si="97"/>
        <v>4.4728696884610043E-4</v>
      </c>
      <c r="AV256" s="16">
        <f t="shared" si="98"/>
        <v>210.05026981198165</v>
      </c>
      <c r="AW256" s="16">
        <f t="shared" si="99"/>
        <v>2.1294282042411656</v>
      </c>
    </row>
    <row r="257" spans="6:49" x14ac:dyDescent="0.25">
      <c r="F257" s="1">
        <v>73</v>
      </c>
      <c r="H257" s="1">
        <v>9.468</v>
      </c>
      <c r="I257" s="16">
        <f t="shared" si="80"/>
        <v>946800</v>
      </c>
      <c r="J257" s="16">
        <f t="shared" si="75"/>
        <v>3.0308967743447629E-2</v>
      </c>
      <c r="K257" s="16">
        <f t="shared" si="81"/>
        <v>4.5530293090578528E-4</v>
      </c>
      <c r="L257" s="16">
        <f t="shared" si="82"/>
        <v>294.654273834278</v>
      </c>
      <c r="M257" s="16">
        <f t="shared" si="83"/>
        <v>1.5452106802355789</v>
      </c>
      <c r="Q257" s="1">
        <v>10.94</v>
      </c>
      <c r="R257" s="16">
        <f t="shared" si="84"/>
        <v>1094000</v>
      </c>
      <c r="S257" s="16">
        <f t="shared" si="76"/>
        <v>3.0308967743447629E-2</v>
      </c>
      <c r="T257" s="16">
        <f t="shared" si="85"/>
        <v>4.5530293090578528E-4</v>
      </c>
      <c r="U257" s="16">
        <f t="shared" si="86"/>
        <v>317.94182873527245</v>
      </c>
      <c r="V257" s="16">
        <f t="shared" si="87"/>
        <v>1.43203218248104</v>
      </c>
      <c r="Z257" s="1">
        <v>13.38</v>
      </c>
      <c r="AA257" s="16">
        <f t="shared" si="88"/>
        <v>1338000</v>
      </c>
      <c r="AB257" s="16">
        <f t="shared" si="77"/>
        <v>3.0308967743447629E-2</v>
      </c>
      <c r="AC257" s="16">
        <f t="shared" si="89"/>
        <v>4.5530293090578528E-4</v>
      </c>
      <c r="AD257" s="16">
        <f t="shared" si="90"/>
        <v>355.25454200665808</v>
      </c>
      <c r="AE257" s="16">
        <f t="shared" si="91"/>
        <v>1.2816245172658542</v>
      </c>
      <c r="AI257" s="1">
        <v>12.483000000000001</v>
      </c>
      <c r="AJ257" s="16">
        <f t="shared" si="92"/>
        <v>1248300</v>
      </c>
      <c r="AK257" s="16">
        <f t="shared" si="78"/>
        <v>3.0308967743447629E-2</v>
      </c>
      <c r="AL257" s="16">
        <f t="shared" si="93"/>
        <v>4.5530293090578528E-4</v>
      </c>
      <c r="AM257" s="16">
        <f t="shared" si="94"/>
        <v>334.35358243552201</v>
      </c>
      <c r="AN257" s="16">
        <f t="shared" si="95"/>
        <v>1.3617408480843407</v>
      </c>
      <c r="AR257" s="1">
        <v>6.5609999999999999</v>
      </c>
      <c r="AS257" s="16">
        <f t="shared" si="96"/>
        <v>656100</v>
      </c>
      <c r="AT257" s="16">
        <f t="shared" si="79"/>
        <v>3.0308967743447629E-2</v>
      </c>
      <c r="AU257" s="16">
        <f t="shared" si="97"/>
        <v>4.5530293090578528E-4</v>
      </c>
      <c r="AV257" s="16">
        <f t="shared" si="98"/>
        <v>204.84689212593719</v>
      </c>
      <c r="AW257" s="16">
        <f t="shared" si="99"/>
        <v>2.2226499322521867</v>
      </c>
    </row>
    <row r="258" spans="6:49" x14ac:dyDescent="0.25">
      <c r="F258" s="1">
        <v>74</v>
      </c>
      <c r="H258" s="1">
        <v>9.2550000000000008</v>
      </c>
      <c r="I258" s="16">
        <f t="shared" si="80"/>
        <v>925500.00000000012</v>
      </c>
      <c r="J258" s="16">
        <f t="shared" si="75"/>
        <v>3.0962672897331258E-2</v>
      </c>
      <c r="K258" s="16">
        <f t="shared" si="81"/>
        <v>4.6332510008177978E-4</v>
      </c>
      <c r="L258" s="16">
        <f t="shared" si="82"/>
        <v>287.17144639454614</v>
      </c>
      <c r="M258" s="16">
        <f t="shared" si="83"/>
        <v>1.6134093618946201</v>
      </c>
      <c r="Q258" s="1">
        <v>10.695</v>
      </c>
      <c r="R258" s="16">
        <f t="shared" si="84"/>
        <v>1069500</v>
      </c>
      <c r="S258" s="16">
        <f t="shared" si="76"/>
        <v>3.0962672897331258E-2</v>
      </c>
      <c r="T258" s="16">
        <f t="shared" si="85"/>
        <v>4.6332510008177978E-4</v>
      </c>
      <c r="U258" s="16">
        <f t="shared" si="86"/>
        <v>309.28680653085178</v>
      </c>
      <c r="V258" s="16">
        <f t="shared" si="87"/>
        <v>1.4980435320818073</v>
      </c>
      <c r="Z258" s="1">
        <v>13.083</v>
      </c>
      <c r="AA258" s="16">
        <f t="shared" si="88"/>
        <v>1308300</v>
      </c>
      <c r="AB258" s="16">
        <f t="shared" si="77"/>
        <v>3.0962672897331258E-2</v>
      </c>
      <c r="AC258" s="16">
        <f t="shared" si="89"/>
        <v>4.6332510008177978E-4</v>
      </c>
      <c r="AD258" s="16">
        <f t="shared" si="90"/>
        <v>344.65597414442584</v>
      </c>
      <c r="AE258" s="16">
        <f t="shared" si="91"/>
        <v>1.3443118205971571</v>
      </c>
      <c r="AI258" s="1">
        <v>12.241</v>
      </c>
      <c r="AJ258" s="16">
        <f t="shared" si="92"/>
        <v>1224100</v>
      </c>
      <c r="AK258" s="16">
        <f t="shared" si="78"/>
        <v>3.0962672897331258E-2</v>
      </c>
      <c r="AL258" s="16">
        <f t="shared" si="93"/>
        <v>4.6332510008177978E-4</v>
      </c>
      <c r="AM258" s="16">
        <f t="shared" si="94"/>
        <v>324.46668957248255</v>
      </c>
      <c r="AN258" s="16">
        <f t="shared" si="95"/>
        <v>1.4279589091017544</v>
      </c>
      <c r="AR258" s="1">
        <v>6.4260000000000002</v>
      </c>
      <c r="AS258" s="16">
        <f t="shared" si="96"/>
        <v>642600</v>
      </c>
      <c r="AT258" s="16">
        <f t="shared" si="79"/>
        <v>3.0962672897331258E-2</v>
      </c>
      <c r="AU258" s="16">
        <f t="shared" si="97"/>
        <v>4.6332510008177978E-4</v>
      </c>
      <c r="AV258" s="16">
        <f t="shared" si="98"/>
        <v>199.66180819071278</v>
      </c>
      <c r="AW258" s="16">
        <f t="shared" si="99"/>
        <v>2.3205494545016911</v>
      </c>
    </row>
    <row r="259" spans="6:49" x14ac:dyDescent="0.25">
      <c r="F259" s="1">
        <v>75</v>
      </c>
      <c r="H259" s="1">
        <v>9.048</v>
      </c>
      <c r="I259" s="16">
        <f t="shared" si="80"/>
        <v>904800</v>
      </c>
      <c r="J259" s="16">
        <f t="shared" si="75"/>
        <v>3.1616634383916389E-2</v>
      </c>
      <c r="K259" s="16">
        <f t="shared" si="81"/>
        <v>4.713504149332896E-4</v>
      </c>
      <c r="L259" s="16">
        <f t="shared" si="82"/>
        <v>279.74804845373797</v>
      </c>
      <c r="M259" s="16">
        <f t="shared" si="83"/>
        <v>1.6849104668954893</v>
      </c>
      <c r="Q259" s="1">
        <v>10.465999999999999</v>
      </c>
      <c r="R259" s="16">
        <f t="shared" si="84"/>
        <v>1046599.9999999999</v>
      </c>
      <c r="S259" s="16">
        <f t="shared" si="76"/>
        <v>3.1616634383916389E-2</v>
      </c>
      <c r="T259" s="16">
        <f t="shared" si="85"/>
        <v>4.713504149332896E-4</v>
      </c>
      <c r="U259" s="16">
        <f t="shared" si="86"/>
        <v>300.70806526915112</v>
      </c>
      <c r="V259" s="16">
        <f t="shared" si="87"/>
        <v>1.5674684831329804</v>
      </c>
      <c r="Z259" s="1">
        <v>12.701000000000001</v>
      </c>
      <c r="AA259" s="16">
        <f t="shared" si="88"/>
        <v>1270100</v>
      </c>
      <c r="AB259" s="16">
        <f t="shared" si="77"/>
        <v>3.1616634383916389E-2</v>
      </c>
      <c r="AC259" s="16">
        <f t="shared" si="89"/>
        <v>4.713504149332896E-4</v>
      </c>
      <c r="AD259" s="16">
        <f t="shared" si="90"/>
        <v>334.16126973113694</v>
      </c>
      <c r="AE259" s="16">
        <f t="shared" si="91"/>
        <v>1.4105477134215278</v>
      </c>
      <c r="AI259" s="1">
        <v>11.951000000000001</v>
      </c>
      <c r="AJ259" s="16">
        <f t="shared" si="92"/>
        <v>1195100</v>
      </c>
      <c r="AK259" s="16">
        <f t="shared" si="78"/>
        <v>3.1616634383916389E-2</v>
      </c>
      <c r="AL259" s="16">
        <f t="shared" si="93"/>
        <v>4.713504149332896E-4</v>
      </c>
      <c r="AM259" s="16">
        <f t="shared" si="94"/>
        <v>314.64743549034466</v>
      </c>
      <c r="AN259" s="16">
        <f t="shared" si="95"/>
        <v>1.498027194147443</v>
      </c>
      <c r="AR259" s="1">
        <v>6.2709999999999999</v>
      </c>
      <c r="AS259" s="16">
        <f t="shared" si="96"/>
        <v>627100</v>
      </c>
      <c r="AT259" s="16">
        <f t="shared" si="79"/>
        <v>3.1616634383916389E-2</v>
      </c>
      <c r="AU259" s="16">
        <f t="shared" si="97"/>
        <v>4.713504149332896E-4</v>
      </c>
      <c r="AV259" s="16">
        <f t="shared" si="98"/>
        <v>194.5075435712676</v>
      </c>
      <c r="AW259" s="16">
        <f t="shared" si="99"/>
        <v>2.4233014631670913</v>
      </c>
    </row>
    <row r="260" spans="6:49" x14ac:dyDescent="0.25">
      <c r="F260" s="1">
        <v>76</v>
      </c>
      <c r="H260" s="1">
        <v>8.8559999999999999</v>
      </c>
      <c r="I260" s="16">
        <f t="shared" si="80"/>
        <v>885600</v>
      </c>
      <c r="J260" s="16">
        <f t="shared" ref="J260:J323" si="100" xml:space="preserve"> $B$10*(1-COS(RADIANS(F260))) + $B$13*(1-SQRT(1-($B$10/$B$13)^2*SIN(RADIANS(F260))^2))</f>
        <v>3.2270605293719459E-2</v>
      </c>
      <c r="K260" s="16">
        <f t="shared" si="81"/>
        <v>4.793758454250816E-4</v>
      </c>
      <c r="L260" s="16">
        <f t="shared" si="82"/>
        <v>272.38881552536151</v>
      </c>
      <c r="M260" s="16">
        <f t="shared" si="83"/>
        <v>1.759895480658779</v>
      </c>
      <c r="Q260" s="1">
        <v>10.212</v>
      </c>
      <c r="R260" s="16">
        <f t="shared" si="84"/>
        <v>1021200</v>
      </c>
      <c r="S260" s="16">
        <f t="shared" ref="S260:S323" si="101" xml:space="preserve"> $B$10*(1-COS(RADIANS(F260))) + $B$13*(1-SQRT(1-($B$10/$B$13)^2*SIN(RADIANS(F260))^2))</f>
        <v>3.2270605293719459E-2</v>
      </c>
      <c r="T260" s="16">
        <f t="shared" si="85"/>
        <v>4.793758454250816E-4</v>
      </c>
      <c r="U260" s="16">
        <f t="shared" si="86"/>
        <v>292.20371014308455</v>
      </c>
      <c r="V260" s="16">
        <f t="shared" si="87"/>
        <v>1.6405535891051612</v>
      </c>
      <c r="Z260" s="1">
        <v>12.35</v>
      </c>
      <c r="AA260" s="16">
        <f t="shared" si="88"/>
        <v>1235000</v>
      </c>
      <c r="AB260" s="16">
        <f t="shared" ref="AB260:AB323" si="102" xml:space="preserve"> $B$10*(1-COS(RADIANS(F260))) + $B$13*(1-SQRT(1-($B$10/$B$13)^2*SIN(RADIANS(F260))^2))</f>
        <v>3.2270605293719459E-2</v>
      </c>
      <c r="AC260" s="16">
        <f t="shared" si="89"/>
        <v>4.793758454250816E-4</v>
      </c>
      <c r="AD260" s="16">
        <f t="shared" si="90"/>
        <v>323.85186503901389</v>
      </c>
      <c r="AE260" s="16">
        <f t="shared" si="91"/>
        <v>1.4802318503471703</v>
      </c>
      <c r="AI260" s="1">
        <v>11.651</v>
      </c>
      <c r="AJ260" s="16">
        <f t="shared" si="92"/>
        <v>1165100</v>
      </c>
      <c r="AK260" s="16">
        <f t="shared" ref="AK260:AK323" si="103" xml:space="preserve"> $B$10*(1-COS(RADIANS(F260))) + $B$13*(1-SQRT(1-($B$10/$B$13)^2*SIN(RADIANS(F260))^2))</f>
        <v>3.2270605293719459E-2</v>
      </c>
      <c r="AL260" s="16">
        <f t="shared" si="93"/>
        <v>4.793758454250816E-4</v>
      </c>
      <c r="AM260" s="16">
        <f t="shared" si="94"/>
        <v>304.94672751657799</v>
      </c>
      <c r="AN260" s="16">
        <f t="shared" si="95"/>
        <v>1.5719986547454292</v>
      </c>
      <c r="AR260" s="1">
        <v>6.1289999999999996</v>
      </c>
      <c r="AS260" s="16">
        <f t="shared" si="96"/>
        <v>612900</v>
      </c>
      <c r="AT260" s="16">
        <f t="shared" ref="AT260:AT323" si="104" xml:space="preserve"> $B$10*(1-COS(RADIANS(F260))) + $B$13*(1-SQRT(1-($B$10/$B$13)^2*SIN(RADIANS(F260))^2))</f>
        <v>3.2270605293719459E-2</v>
      </c>
      <c r="AU260" s="16">
        <f t="shared" si="97"/>
        <v>4.793758454250816E-4</v>
      </c>
      <c r="AV260" s="16">
        <f t="shared" si="98"/>
        <v>189.40677416017238</v>
      </c>
      <c r="AW260" s="16">
        <f t="shared" si="99"/>
        <v>2.5309329486795233</v>
      </c>
    </row>
    <row r="261" spans="6:49" x14ac:dyDescent="0.25">
      <c r="F261" s="1">
        <v>77</v>
      </c>
      <c r="H261" s="1">
        <v>8.6790000000000003</v>
      </c>
      <c r="I261" s="16">
        <f t="shared" ref="I261:I324" si="105">H261*100000</f>
        <v>867900</v>
      </c>
      <c r="J261" s="16">
        <f t="shared" si="100"/>
        <v>3.292434142624745E-2</v>
      </c>
      <c r="K261" s="16">
        <f t="shared" ref="K261:K324" si="106">($B$21+(((PI()*($B$13^2)/4)*J261)))</f>
        <v>4.8739839476623836E-4</v>
      </c>
      <c r="L261" s="16">
        <f t="shared" ref="L261:L324" si="107">SUM(I261:I620)*(K262-K261)</f>
        <v>265.09083636581778</v>
      </c>
      <c r="M261" s="16">
        <f t="shared" ref="M261:M324" si="108">K261*1000000/L261</f>
        <v>1.8386089894621724</v>
      </c>
      <c r="Q261" s="1">
        <v>9.9949999999999992</v>
      </c>
      <c r="R261" s="16">
        <f t="shared" ref="R261:R324" si="109">Q261*100000</f>
        <v>999499.99999999988</v>
      </c>
      <c r="S261" s="16">
        <f t="shared" si="101"/>
        <v>3.292434142624745E-2</v>
      </c>
      <c r="T261" s="16">
        <f t="shared" ref="T261:T324" si="110">($B$21+(((PI()*($B$13^2)/4)*S261)))</f>
        <v>4.8739839476623836E-4</v>
      </c>
      <c r="U261" s="16">
        <f t="shared" ref="U261:U324" si="111">SUM(R261:R620)*(T262-T261)</f>
        <v>283.80423417358344</v>
      </c>
      <c r="V261" s="16">
        <f t="shared" ref="V261:V324" si="112">T261*1000000/U261</f>
        <v>1.7173753456691927</v>
      </c>
      <c r="Z261" s="1">
        <v>12.11</v>
      </c>
      <c r="AA261" s="16">
        <f t="shared" ref="AA261:AA324" si="113">Z261*100000</f>
        <v>1211000</v>
      </c>
      <c r="AB261" s="16">
        <f t="shared" si="102"/>
        <v>3.292434142624745E-2</v>
      </c>
      <c r="AC261" s="16">
        <f t="shared" ref="AC261:AC324" si="114">($B$21+(((PI()*($B$13^2)/4)*AB261)))</f>
        <v>4.8739839476623836E-4</v>
      </c>
      <c r="AD261" s="16">
        <f t="shared" ref="AD261:AD324" si="115">SUM(AA261:AA620)*(AC262-AC261)</f>
        <v>313.71536751572211</v>
      </c>
      <c r="AE261" s="16">
        <f t="shared" ref="AE261:AE324" si="116">AC261*1000000/AD261</f>
        <v>1.5536325128918398</v>
      </c>
      <c r="AI261" s="1">
        <v>11.356999999999999</v>
      </c>
      <c r="AJ261" s="16">
        <f t="shared" ref="AJ261:AJ324" si="117">AI261*100000</f>
        <v>1135700</v>
      </c>
      <c r="AK261" s="16">
        <f t="shared" si="103"/>
        <v>3.292434142624745E-2</v>
      </c>
      <c r="AL261" s="16">
        <f t="shared" ref="AL261:AL324" si="118">($B$21+(((PI()*($B$13^2)/4)*AK261)))</f>
        <v>4.8739839476623836E-4</v>
      </c>
      <c r="AM261" s="16">
        <f t="shared" ref="AM261:AM324" si="119">SUM(AJ261:AJ620)*(AL262-AL261)</f>
        <v>295.3843666044267</v>
      </c>
      <c r="AN261" s="16">
        <f t="shared" ref="AN261:AN324" si="120">AL261*1000000/AM261</f>
        <v>1.6500480386592473</v>
      </c>
      <c r="AR261" s="1">
        <v>5.9889999999999999</v>
      </c>
      <c r="AS261" s="16">
        <f t="shared" ref="AS261:AS324" si="121">AR261*100000</f>
        <v>598900</v>
      </c>
      <c r="AT261" s="16">
        <f t="shared" si="104"/>
        <v>3.292434142624745E-2</v>
      </c>
      <c r="AU261" s="16">
        <f t="shared" ref="AU261:AU324" si="122">($B$21+(((PI()*($B$13^2)/4)*AT261)))</f>
        <v>4.8739839476623836E-4</v>
      </c>
      <c r="AV261" s="16">
        <f t="shared" ref="AV261:AV324" si="123">SUM(AS261:AS620)*(AU262-AU261)</f>
        <v>184.35538763076792</v>
      </c>
      <c r="AW261" s="16">
        <f t="shared" ref="AW261:AW324" si="124">AU261*1000000/AV261</f>
        <v>2.6437979439061112</v>
      </c>
    </row>
    <row r="262" spans="6:49" x14ac:dyDescent="0.25">
      <c r="F262" s="1">
        <v>78</v>
      </c>
      <c r="H262" s="1">
        <v>8.5060000000000002</v>
      </c>
      <c r="I262" s="16">
        <f t="shared" si="105"/>
        <v>850600</v>
      </c>
      <c r="J262" s="16">
        <f t="shared" si="100"/>
        <v>3.3577601435129459E-2</v>
      </c>
      <c r="K262" s="16">
        <f t="shared" si="106"/>
        <v>4.9541510119119044E-4</v>
      </c>
      <c r="L262" s="16">
        <f t="shared" si="107"/>
        <v>257.85081458728797</v>
      </c>
      <c r="M262" s="16">
        <f t="shared" si="108"/>
        <v>1.9213245534405008</v>
      </c>
      <c r="Q262" s="1">
        <v>9.7759999999999998</v>
      </c>
      <c r="R262" s="16">
        <f t="shared" si="109"/>
        <v>977600</v>
      </c>
      <c r="S262" s="16">
        <f t="shared" si="101"/>
        <v>3.3577601435129459E-2</v>
      </c>
      <c r="T262" s="16">
        <f t="shared" si="110"/>
        <v>4.9541510119119044E-4</v>
      </c>
      <c r="U262" s="16">
        <f t="shared" si="111"/>
        <v>275.48990069732167</v>
      </c>
      <c r="V262" s="16">
        <f t="shared" si="112"/>
        <v>1.79830585417902</v>
      </c>
      <c r="Z262" s="1">
        <v>11.888999999999999</v>
      </c>
      <c r="AA262" s="16">
        <f t="shared" si="113"/>
        <v>1188900</v>
      </c>
      <c r="AB262" s="16">
        <f t="shared" si="102"/>
        <v>3.3577601435129459E-2</v>
      </c>
      <c r="AC262" s="16">
        <f t="shared" si="114"/>
        <v>4.9541510119119044E-4</v>
      </c>
      <c r="AD262" s="16">
        <f t="shared" si="115"/>
        <v>303.67464100370682</v>
      </c>
      <c r="AE262" s="16">
        <f t="shared" si="116"/>
        <v>1.6314009610869784</v>
      </c>
      <c r="AI262" s="1">
        <v>11.13</v>
      </c>
      <c r="AJ262" s="16">
        <f t="shared" si="117"/>
        <v>1113000</v>
      </c>
      <c r="AK262" s="16">
        <f t="shared" si="103"/>
        <v>3.3577601435129459E-2</v>
      </c>
      <c r="AL262" s="16">
        <f t="shared" si="118"/>
        <v>4.9541510119119044E-4</v>
      </c>
      <c r="AM262" s="16">
        <f t="shared" si="119"/>
        <v>285.96668662266654</v>
      </c>
      <c r="AN262" s="16">
        <f t="shared" si="120"/>
        <v>1.7324224266894814</v>
      </c>
      <c r="AR262" s="1">
        <v>5.8710000000000004</v>
      </c>
      <c r="AS262" s="16">
        <f t="shared" si="121"/>
        <v>587100</v>
      </c>
      <c r="AT262" s="16">
        <f t="shared" si="104"/>
        <v>3.3577601435129459E-2</v>
      </c>
      <c r="AU262" s="16">
        <f t="shared" si="122"/>
        <v>4.9541510119119044E-4</v>
      </c>
      <c r="AV262" s="16">
        <f t="shared" si="123"/>
        <v>179.35780231056424</v>
      </c>
      <c r="AW262" s="16">
        <f t="shared" si="124"/>
        <v>2.7621608584016997</v>
      </c>
    </row>
    <row r="263" spans="6:49" x14ac:dyDescent="0.25">
      <c r="F263" s="1">
        <v>79</v>
      </c>
      <c r="H263" s="1">
        <v>8.3379999999999992</v>
      </c>
      <c r="I263" s="16">
        <f t="shared" si="105"/>
        <v>833799.99999999988</v>
      </c>
      <c r="J263" s="16">
        <f t="shared" si="100"/>
        <v>3.4230146968325152E-2</v>
      </c>
      <c r="K263" s="16">
        <f t="shared" si="106"/>
        <v>5.0342303968033272E-4</v>
      </c>
      <c r="L263" s="16">
        <f t="shared" si="107"/>
        <v>250.6739058939911</v>
      </c>
      <c r="M263" s="16">
        <f t="shared" si="108"/>
        <v>2.0082785955919484</v>
      </c>
      <c r="Q263" s="1">
        <v>9.5679999999999996</v>
      </c>
      <c r="R263" s="16">
        <f t="shared" si="109"/>
        <v>956800</v>
      </c>
      <c r="S263" s="16">
        <f t="shared" si="101"/>
        <v>3.4230146968325152E-2</v>
      </c>
      <c r="T263" s="16">
        <f t="shared" si="110"/>
        <v>5.0342303968033272E-4</v>
      </c>
      <c r="U263" s="16">
        <f t="shared" si="111"/>
        <v>267.2717924626686</v>
      </c>
      <c r="V263" s="16">
        <f t="shared" si="112"/>
        <v>1.8835621785664072</v>
      </c>
      <c r="Z263" s="1">
        <v>11.728999999999999</v>
      </c>
      <c r="AA263" s="16">
        <f t="shared" si="113"/>
        <v>1172900</v>
      </c>
      <c r="AB263" s="16">
        <f t="shared" si="102"/>
        <v>3.4230146968325152E-2</v>
      </c>
      <c r="AC263" s="16">
        <f t="shared" si="114"/>
        <v>5.0342303968033272E-4</v>
      </c>
      <c r="AD263" s="16">
        <f t="shared" si="115"/>
        <v>293.72589861247627</v>
      </c>
      <c r="AE263" s="16">
        <f t="shared" si="116"/>
        <v>1.7139211831794166</v>
      </c>
      <c r="AI263" s="1">
        <v>10.911</v>
      </c>
      <c r="AJ263" s="16">
        <f t="shared" si="117"/>
        <v>1091100</v>
      </c>
      <c r="AK263" s="16">
        <f t="shared" si="103"/>
        <v>3.4230146968325152E-2</v>
      </c>
      <c r="AL263" s="16">
        <f t="shared" si="118"/>
        <v>5.0342303968033272E-4</v>
      </c>
      <c r="AM263" s="16">
        <f t="shared" si="119"/>
        <v>276.65063389274127</v>
      </c>
      <c r="AN263" s="16">
        <f t="shared" si="120"/>
        <v>1.8197067998604772</v>
      </c>
      <c r="AR263" s="1">
        <v>5.7309999999999999</v>
      </c>
      <c r="AS263" s="16">
        <f t="shared" si="121"/>
        <v>573100</v>
      </c>
      <c r="AT263" s="16">
        <f t="shared" si="104"/>
        <v>3.4230146968325152E-2</v>
      </c>
      <c r="AU263" s="16">
        <f t="shared" si="122"/>
        <v>5.0342303968033272E-4</v>
      </c>
      <c r="AV263" s="16">
        <f t="shared" si="123"/>
        <v>174.40215118633898</v>
      </c>
      <c r="AW263" s="16">
        <f t="shared" si="124"/>
        <v>2.8865643930185998</v>
      </c>
    </row>
    <row r="264" spans="6:49" x14ac:dyDescent="0.25">
      <c r="F264" s="1">
        <v>80</v>
      </c>
      <c r="H264" s="1">
        <v>8.1489999999999991</v>
      </c>
      <c r="I264" s="16">
        <f t="shared" si="105"/>
        <v>814899.99999999988</v>
      </c>
      <c r="J264" s="16">
        <f t="shared" si="100"/>
        <v>3.488174280319975E-2</v>
      </c>
      <c r="K264" s="16">
        <f t="shared" si="106"/>
        <v>5.1141932361764423E-4</v>
      </c>
      <c r="L264" s="16">
        <f t="shared" si="107"/>
        <v>243.56410108083873</v>
      </c>
      <c r="M264" s="16">
        <f t="shared" si="108"/>
        <v>2.0997319446838536</v>
      </c>
      <c r="Q264" s="1">
        <v>9.3930000000000007</v>
      </c>
      <c r="R264" s="16">
        <f t="shared" si="109"/>
        <v>939300.00000000012</v>
      </c>
      <c r="S264" s="16">
        <f t="shared" si="101"/>
        <v>3.488174280319975E-2</v>
      </c>
      <c r="T264" s="16">
        <f t="shared" si="110"/>
        <v>5.1141932361764423E-4</v>
      </c>
      <c r="U264" s="16">
        <f t="shared" si="111"/>
        <v>259.15012828649344</v>
      </c>
      <c r="V264" s="16">
        <f t="shared" si="112"/>
        <v>1.9734480820023532</v>
      </c>
      <c r="Z264" s="1">
        <v>11.494999999999999</v>
      </c>
      <c r="AA264" s="16">
        <f t="shared" si="113"/>
        <v>1149500</v>
      </c>
      <c r="AB264" s="16">
        <f t="shared" si="102"/>
        <v>3.488174280319975E-2</v>
      </c>
      <c r="AC264" s="16">
        <f t="shared" si="114"/>
        <v>5.1141932361764423E-4</v>
      </c>
      <c r="AD264" s="16">
        <f t="shared" si="115"/>
        <v>283.83139695312195</v>
      </c>
      <c r="AE264" s="16">
        <f t="shared" si="116"/>
        <v>1.8018419706474935</v>
      </c>
      <c r="AI264" s="1">
        <v>10.718</v>
      </c>
      <c r="AJ264" s="16">
        <f t="shared" si="117"/>
        <v>1071800</v>
      </c>
      <c r="AK264" s="16">
        <f t="shared" si="103"/>
        <v>3.488174280319975E-2</v>
      </c>
      <c r="AL264" s="16">
        <f t="shared" si="118"/>
        <v>5.1141932361764423E-4</v>
      </c>
      <c r="AM264" s="16">
        <f t="shared" si="119"/>
        <v>267.44000786645603</v>
      </c>
      <c r="AN264" s="16">
        <f t="shared" si="120"/>
        <v>1.9122768044226848</v>
      </c>
      <c r="AR264" s="1">
        <v>5.6210000000000004</v>
      </c>
      <c r="AS264" s="16">
        <f t="shared" si="121"/>
        <v>562100</v>
      </c>
      <c r="AT264" s="16">
        <f t="shared" si="104"/>
        <v>3.488174280319975E-2</v>
      </c>
      <c r="AU264" s="16">
        <f t="shared" si="122"/>
        <v>5.1141932361764423E-4</v>
      </c>
      <c r="AV264" s="16">
        <f t="shared" si="123"/>
        <v>169.51151511991139</v>
      </c>
      <c r="AW264" s="16">
        <f t="shared" si="124"/>
        <v>3.0170181846104636</v>
      </c>
    </row>
    <row r="265" spans="6:49" x14ac:dyDescent="0.25">
      <c r="F265" s="1">
        <v>81</v>
      </c>
      <c r="H265" s="1">
        <v>7.9729999999999999</v>
      </c>
      <c r="I265" s="16">
        <f t="shared" si="105"/>
        <v>797300</v>
      </c>
      <c r="J265" s="16">
        <f t="shared" si="100"/>
        <v>3.5532156976266625E-2</v>
      </c>
      <c r="K265" s="16">
        <f t="shared" si="106"/>
        <v>5.1940110638286916E-4</v>
      </c>
      <c r="L265" s="16">
        <f t="shared" si="107"/>
        <v>236.54574829208261</v>
      </c>
      <c r="M265" s="16">
        <f t="shared" si="108"/>
        <v>2.1957744332040225</v>
      </c>
      <c r="Q265" s="1">
        <v>9.1859999999999999</v>
      </c>
      <c r="R265" s="16">
        <f t="shared" si="109"/>
        <v>918600</v>
      </c>
      <c r="S265" s="16">
        <f t="shared" si="101"/>
        <v>3.5532156976266625E-2</v>
      </c>
      <c r="T265" s="16">
        <f t="shared" si="110"/>
        <v>5.1940110638286916E-4</v>
      </c>
      <c r="U265" s="16">
        <f t="shared" si="111"/>
        <v>251.10720066437813</v>
      </c>
      <c r="V265" s="16">
        <f t="shared" si="112"/>
        <v>2.0684436965910988</v>
      </c>
      <c r="Z265" s="1">
        <v>11.241</v>
      </c>
      <c r="AA265" s="16">
        <f t="shared" si="113"/>
        <v>1124100</v>
      </c>
      <c r="AB265" s="16">
        <f t="shared" si="102"/>
        <v>3.5532156976266625E-2</v>
      </c>
      <c r="AC265" s="16">
        <f t="shared" si="114"/>
        <v>5.1940110638286916E-4</v>
      </c>
      <c r="AD265" s="16">
        <f t="shared" si="115"/>
        <v>274.06082191743053</v>
      </c>
      <c r="AE265" s="16">
        <f t="shared" si="116"/>
        <v>1.8952037826820614</v>
      </c>
      <c r="AI265" s="1">
        <v>10.505000000000001</v>
      </c>
      <c r="AJ265" s="16">
        <f t="shared" si="117"/>
        <v>1050500</v>
      </c>
      <c r="AK265" s="16">
        <f t="shared" si="103"/>
        <v>3.5532156976266625E-2</v>
      </c>
      <c r="AL265" s="16">
        <f t="shared" si="118"/>
        <v>5.1940110638286916E-4</v>
      </c>
      <c r="AM265" s="16">
        <f t="shared" si="119"/>
        <v>258.32381281475665</v>
      </c>
      <c r="AN265" s="16">
        <f t="shared" si="120"/>
        <v>2.010659027998051</v>
      </c>
      <c r="AR265" s="1">
        <v>5.5010000000000003</v>
      </c>
      <c r="AS265" s="16">
        <f t="shared" si="121"/>
        <v>550100</v>
      </c>
      <c r="AT265" s="16">
        <f t="shared" si="104"/>
        <v>3.5532156976266625E-2</v>
      </c>
      <c r="AU265" s="16">
        <f t="shared" si="122"/>
        <v>5.1940110638286916E-4</v>
      </c>
      <c r="AV265" s="16">
        <f t="shared" si="123"/>
        <v>164.66714438969788</v>
      </c>
      <c r="AW265" s="16">
        <f t="shared" si="124"/>
        <v>3.1542485801154427</v>
      </c>
    </row>
    <row r="266" spans="6:49" x14ac:dyDescent="0.25">
      <c r="F266" s="1">
        <v>82</v>
      </c>
      <c r="H266" s="1">
        <v>7.8220000000000001</v>
      </c>
      <c r="I266" s="16">
        <f t="shared" si="105"/>
        <v>782200</v>
      </c>
      <c r="J266" s="16">
        <f t="shared" si="100"/>
        <v>3.618116090740911E-2</v>
      </c>
      <c r="K266" s="16">
        <f t="shared" si="106"/>
        <v>5.2736558287594772E-4</v>
      </c>
      <c r="L266" s="16">
        <f t="shared" si="107"/>
        <v>229.6156383051387</v>
      </c>
      <c r="M266" s="16">
        <f t="shared" si="108"/>
        <v>2.2967319942517408</v>
      </c>
      <c r="Q266" s="1">
        <v>8.9830000000000005</v>
      </c>
      <c r="R266" s="16">
        <f t="shared" si="109"/>
        <v>898300</v>
      </c>
      <c r="S266" s="16">
        <f t="shared" si="101"/>
        <v>3.618116090740911E-2</v>
      </c>
      <c r="T266" s="16">
        <f t="shared" si="110"/>
        <v>5.2736558287594772E-4</v>
      </c>
      <c r="U266" s="16">
        <f t="shared" si="111"/>
        <v>243.17674292430613</v>
      </c>
      <c r="V266" s="16">
        <f t="shared" si="112"/>
        <v>2.1686513954177817</v>
      </c>
      <c r="Z266" s="1">
        <v>10.981</v>
      </c>
      <c r="AA266" s="16">
        <f t="shared" si="113"/>
        <v>1098100</v>
      </c>
      <c r="AB266" s="16">
        <f t="shared" si="102"/>
        <v>3.618116090740911E-2</v>
      </c>
      <c r="AC266" s="16">
        <f t="shared" si="114"/>
        <v>5.2736558287594772E-4</v>
      </c>
      <c r="AD266" s="16">
        <f t="shared" si="115"/>
        <v>264.43995119214537</v>
      </c>
      <c r="AE266" s="16">
        <f t="shared" si="116"/>
        <v>1.994273484390251</v>
      </c>
      <c r="AI266" s="1">
        <v>10.3</v>
      </c>
      <c r="AJ266" s="16">
        <f t="shared" si="117"/>
        <v>1030000.0000000001</v>
      </c>
      <c r="AK266" s="16">
        <f t="shared" si="103"/>
        <v>3.618116090740911E-2</v>
      </c>
      <c r="AL266" s="16">
        <f t="shared" si="118"/>
        <v>5.2736558287594772E-4</v>
      </c>
      <c r="AM266" s="16">
        <f t="shared" si="119"/>
        <v>249.32730367190976</v>
      </c>
      <c r="AN266" s="16">
        <f t="shared" si="120"/>
        <v>2.1151537561642626</v>
      </c>
      <c r="AR266" s="1">
        <v>5.4050000000000002</v>
      </c>
      <c r="AS266" s="16">
        <f t="shared" si="121"/>
        <v>540500</v>
      </c>
      <c r="AT266" s="16">
        <f t="shared" si="104"/>
        <v>3.618116090740911E-2</v>
      </c>
      <c r="AU266" s="16">
        <f t="shared" si="122"/>
        <v>5.2736558287594772E-4</v>
      </c>
      <c r="AV266" s="16">
        <f t="shared" si="123"/>
        <v>159.88200736450264</v>
      </c>
      <c r="AW266" s="16">
        <f t="shared" si="124"/>
        <v>3.2984673608309634</v>
      </c>
    </row>
    <row r="267" spans="6:49" x14ac:dyDescent="0.25">
      <c r="F267" s="1">
        <v>83</v>
      </c>
      <c r="H267" s="1">
        <v>7.6660000000000004</v>
      </c>
      <c r="I267" s="16">
        <f t="shared" si="105"/>
        <v>766600</v>
      </c>
      <c r="J267" s="16">
        <f t="shared" si="100"/>
        <v>3.6828529518405324E-2</v>
      </c>
      <c r="K267" s="16">
        <f t="shared" si="106"/>
        <v>5.3530999097153495E-4</v>
      </c>
      <c r="L267" s="16">
        <f t="shared" si="107"/>
        <v>222.76076164679597</v>
      </c>
      <c r="M267" s="16">
        <f t="shared" si="108"/>
        <v>2.4030712905368379</v>
      </c>
      <c r="Q267" s="1">
        <v>8.7959999999999994</v>
      </c>
      <c r="R267" s="16">
        <f t="shared" si="109"/>
        <v>879599.99999999988</v>
      </c>
      <c r="S267" s="16">
        <f t="shared" si="101"/>
        <v>3.6828529518405324E-2</v>
      </c>
      <c r="T267" s="16">
        <f t="shared" si="110"/>
        <v>5.3530999097153495E-4</v>
      </c>
      <c r="U267" s="16">
        <f t="shared" si="111"/>
        <v>235.36326997534826</v>
      </c>
      <c r="V267" s="16">
        <f t="shared" si="112"/>
        <v>2.2743990216808374</v>
      </c>
      <c r="Z267" s="1">
        <v>10.725</v>
      </c>
      <c r="AA267" s="16">
        <f t="shared" si="113"/>
        <v>1072500</v>
      </c>
      <c r="AB267" s="16">
        <f t="shared" si="102"/>
        <v>3.6828529518405324E-2</v>
      </c>
      <c r="AC267" s="16">
        <f t="shared" si="114"/>
        <v>5.3530999097153495E-4</v>
      </c>
      <c r="AD267" s="16">
        <f t="shared" si="115"/>
        <v>254.98275100955877</v>
      </c>
      <c r="AE267" s="16">
        <f t="shared" si="116"/>
        <v>2.099396876267396</v>
      </c>
      <c r="AI267" s="1">
        <v>10.063000000000001</v>
      </c>
      <c r="AJ267" s="16">
        <f t="shared" si="117"/>
        <v>1006300.0000000001</v>
      </c>
      <c r="AK267" s="16">
        <f t="shared" si="103"/>
        <v>3.6828529518405324E-2</v>
      </c>
      <c r="AL267" s="16">
        <f t="shared" si="118"/>
        <v>5.3530999097153495E-4</v>
      </c>
      <c r="AM267" s="16">
        <f t="shared" si="119"/>
        <v>240.45291206541984</v>
      </c>
      <c r="AN267" s="16">
        <f t="shared" si="120"/>
        <v>2.226257051217968</v>
      </c>
      <c r="AR267" s="1">
        <v>5.3120000000000003</v>
      </c>
      <c r="AS267" s="16">
        <f t="shared" si="121"/>
        <v>531200</v>
      </c>
      <c r="AT267" s="16">
        <f t="shared" si="104"/>
        <v>3.6828529518405324E-2</v>
      </c>
      <c r="AU267" s="16">
        <f t="shared" si="122"/>
        <v>5.3530999097153495E-4</v>
      </c>
      <c r="AV267" s="16">
        <f t="shared" si="123"/>
        <v>155.14179685169734</v>
      </c>
      <c r="AW267" s="16">
        <f t="shared" si="124"/>
        <v>3.4504563040690241</v>
      </c>
    </row>
    <row r="268" spans="6:49" x14ac:dyDescent="0.25">
      <c r="F268" s="1">
        <v>84</v>
      </c>
      <c r="H268" s="1">
        <v>7.5129999999999999</v>
      </c>
      <c r="I268" s="16">
        <f t="shared" si="105"/>
        <v>751300</v>
      </c>
      <c r="J268" s="16">
        <f t="shared" si="100"/>
        <v>3.747404134559313E-2</v>
      </c>
      <c r="K268" s="16">
        <f t="shared" si="106"/>
        <v>5.4323161290160743E-4</v>
      </c>
      <c r="L268" s="16">
        <f t="shared" si="107"/>
        <v>215.9916608297213</v>
      </c>
      <c r="M268" s="16">
        <f t="shared" si="108"/>
        <v>2.5150582703740043</v>
      </c>
      <c r="Q268" s="1">
        <v>8.6329999999999991</v>
      </c>
      <c r="R268" s="16">
        <f t="shared" si="109"/>
        <v>863299.99999999988</v>
      </c>
      <c r="S268" s="16">
        <f t="shared" si="101"/>
        <v>3.747404134559313E-2</v>
      </c>
      <c r="T268" s="16">
        <f t="shared" si="110"/>
        <v>5.4323161290160743E-4</v>
      </c>
      <c r="U268" s="16">
        <f t="shared" si="111"/>
        <v>227.66140110683781</v>
      </c>
      <c r="V268" s="16">
        <f t="shared" si="112"/>
        <v>2.3861384066887892</v>
      </c>
      <c r="Z268" s="1">
        <v>10.523999999999999</v>
      </c>
      <c r="AA268" s="16">
        <f t="shared" si="113"/>
        <v>1052400</v>
      </c>
      <c r="AB268" s="16">
        <f t="shared" si="102"/>
        <v>3.747404134559313E-2</v>
      </c>
      <c r="AC268" s="16">
        <f t="shared" si="114"/>
        <v>5.4323161290160743E-4</v>
      </c>
      <c r="AD268" s="16">
        <f t="shared" si="115"/>
        <v>245.6946596797309</v>
      </c>
      <c r="AE268" s="16">
        <f t="shared" si="116"/>
        <v>2.2110029318900266</v>
      </c>
      <c r="AI268" s="1">
        <v>9.8130000000000006</v>
      </c>
      <c r="AJ268" s="16">
        <f t="shared" si="117"/>
        <v>981300.00000000012</v>
      </c>
      <c r="AK268" s="16">
        <f t="shared" si="103"/>
        <v>3.747404134559313E-2</v>
      </c>
      <c r="AL268" s="16">
        <f t="shared" si="118"/>
        <v>5.4323161290160743E-4</v>
      </c>
      <c r="AM268" s="16">
        <f t="shared" si="119"/>
        <v>231.73424232406273</v>
      </c>
      <c r="AN268" s="16">
        <f t="shared" si="120"/>
        <v>2.3442008718846963</v>
      </c>
      <c r="AR268" s="1">
        <v>5.2320000000000002</v>
      </c>
      <c r="AS268" s="16">
        <f t="shared" si="121"/>
        <v>523200</v>
      </c>
      <c r="AT268" s="16">
        <f t="shared" si="104"/>
        <v>3.747404134559313E-2</v>
      </c>
      <c r="AU268" s="16">
        <f t="shared" si="122"/>
        <v>5.4323161290160743E-4</v>
      </c>
      <c r="AV268" s="16">
        <f t="shared" si="123"/>
        <v>150.44876473104526</v>
      </c>
      <c r="AW268" s="16">
        <f t="shared" si="124"/>
        <v>3.6107415961356244</v>
      </c>
    </row>
    <row r="269" spans="6:49" x14ac:dyDescent="0.25">
      <c r="F269" s="1">
        <v>85</v>
      </c>
      <c r="H269" s="1">
        <v>7.3490000000000002</v>
      </c>
      <c r="I269" s="16">
        <f t="shared" si="105"/>
        <v>734900</v>
      </c>
      <c r="J269" s="16">
        <f t="shared" si="100"/>
        <v>3.8117478646525031E-2</v>
      </c>
      <c r="K269" s="16">
        <f t="shared" si="106"/>
        <v>5.5112777656431567E-4</v>
      </c>
      <c r="L269" s="16">
        <f t="shared" si="107"/>
        <v>209.3121769530608</v>
      </c>
      <c r="M269" s="16">
        <f t="shared" si="108"/>
        <v>2.6330421124419749</v>
      </c>
      <c r="Q269" s="1">
        <v>8.4540000000000006</v>
      </c>
      <c r="R269" s="16">
        <f t="shared" si="109"/>
        <v>845400.00000000012</v>
      </c>
      <c r="S269" s="16">
        <f t="shared" si="101"/>
        <v>3.8117478646525031E-2</v>
      </c>
      <c r="T269" s="16">
        <f t="shared" si="110"/>
        <v>5.5112777656431567E-4</v>
      </c>
      <c r="U269" s="16">
        <f t="shared" si="111"/>
        <v>220.05918768882015</v>
      </c>
      <c r="V269" s="16">
        <f t="shared" si="112"/>
        <v>2.5044524718670274</v>
      </c>
      <c r="Z269" s="1">
        <v>10.382</v>
      </c>
      <c r="AA269" s="16">
        <f t="shared" si="113"/>
        <v>1038200</v>
      </c>
      <c r="AB269" s="16">
        <f t="shared" si="102"/>
        <v>3.8117478646525031E-2</v>
      </c>
      <c r="AC269" s="16">
        <f t="shared" si="114"/>
        <v>5.5112777656431567E-4</v>
      </c>
      <c r="AD269" s="16">
        <f t="shared" si="115"/>
        <v>236.54045526931299</v>
      </c>
      <c r="AE269" s="16">
        <f t="shared" si="116"/>
        <v>2.3299514492640574</v>
      </c>
      <c r="AI269" s="1">
        <v>9.6419999999999995</v>
      </c>
      <c r="AJ269" s="16">
        <f t="shared" si="117"/>
        <v>964200</v>
      </c>
      <c r="AK269" s="16">
        <f t="shared" si="103"/>
        <v>3.8117478646525031E-2</v>
      </c>
      <c r="AL269" s="16">
        <f t="shared" si="118"/>
        <v>5.5112777656431567E-4</v>
      </c>
      <c r="AM269" s="16">
        <f t="shared" si="119"/>
        <v>223.18910998963653</v>
      </c>
      <c r="AN269" s="16">
        <f t="shared" si="120"/>
        <v>2.4693309480462848</v>
      </c>
      <c r="AR269" s="1">
        <v>5.1360000000000001</v>
      </c>
      <c r="AS269" s="16">
        <f t="shared" si="121"/>
        <v>513600</v>
      </c>
      <c r="AT269" s="16">
        <f t="shared" si="104"/>
        <v>3.8117478646525031E-2</v>
      </c>
      <c r="AU269" s="16">
        <f t="shared" si="122"/>
        <v>5.5112777656431567E-4</v>
      </c>
      <c r="AV269" s="16">
        <f t="shared" si="123"/>
        <v>145.79709959423693</v>
      </c>
      <c r="AW269" s="16">
        <f t="shared" si="124"/>
        <v>3.7801011000777187</v>
      </c>
    </row>
    <row r="270" spans="6:49" x14ac:dyDescent="0.25">
      <c r="F270" s="1">
        <v>86</v>
      </c>
      <c r="H270" s="1">
        <v>7.194</v>
      </c>
      <c r="I270" s="16">
        <f t="shared" si="105"/>
        <v>719400</v>
      </c>
      <c r="J270" s="16">
        <f t="shared" si="100"/>
        <v>3.8758627500477434E-2</v>
      </c>
      <c r="K270" s="16">
        <f t="shared" si="106"/>
        <v>5.5899585675741866E-4</v>
      </c>
      <c r="L270" s="16">
        <f t="shared" si="107"/>
        <v>202.73680214399755</v>
      </c>
      <c r="M270" s="16">
        <f t="shared" si="108"/>
        <v>2.7572490581181288</v>
      </c>
      <c r="Q270" s="1">
        <v>8.2850000000000001</v>
      </c>
      <c r="R270" s="16">
        <f t="shared" si="109"/>
        <v>828500</v>
      </c>
      <c r="S270" s="16">
        <f t="shared" si="101"/>
        <v>3.8758627500477434E-2</v>
      </c>
      <c r="T270" s="16">
        <f t="shared" si="110"/>
        <v>5.5899585675741866E-4</v>
      </c>
      <c r="U270" s="16">
        <f t="shared" si="111"/>
        <v>212.5758986814524</v>
      </c>
      <c r="V270" s="16">
        <f t="shared" si="112"/>
        <v>2.6296295122105109</v>
      </c>
      <c r="Z270" s="1">
        <v>10.218999999999999</v>
      </c>
      <c r="AA270" s="16">
        <f t="shared" si="113"/>
        <v>1021899.9999999999</v>
      </c>
      <c r="AB270" s="16">
        <f t="shared" si="102"/>
        <v>3.8758627500477434E-2</v>
      </c>
      <c r="AC270" s="16">
        <f t="shared" si="114"/>
        <v>5.5899585675741866E-4</v>
      </c>
      <c r="AD270" s="16">
        <f t="shared" si="115"/>
        <v>227.48188697568958</v>
      </c>
      <c r="AE270" s="16">
        <f t="shared" si="116"/>
        <v>2.4573202912509564</v>
      </c>
      <c r="AI270" s="1">
        <v>9.4619999999999997</v>
      </c>
      <c r="AJ270" s="16">
        <f t="shared" si="117"/>
        <v>946200</v>
      </c>
      <c r="AK270" s="16">
        <f t="shared" si="103"/>
        <v>3.8758627500477434E-2</v>
      </c>
      <c r="AL270" s="16">
        <f t="shared" si="118"/>
        <v>5.5899585675741866E-4</v>
      </c>
      <c r="AM270" s="16">
        <f t="shared" si="119"/>
        <v>214.76253874354407</v>
      </c>
      <c r="AN270" s="16">
        <f t="shared" si="120"/>
        <v>2.602855507425978</v>
      </c>
      <c r="AR270" s="1">
        <v>5.0359999999999996</v>
      </c>
      <c r="AS270" s="16">
        <f t="shared" si="121"/>
        <v>503599.99999999994</v>
      </c>
      <c r="AT270" s="16">
        <f t="shared" si="104"/>
        <v>3.8758627500477434E-2</v>
      </c>
      <c r="AU270" s="16">
        <f t="shared" si="122"/>
        <v>5.5899585675741866E-4</v>
      </c>
      <c r="AV270" s="16">
        <f t="shared" si="123"/>
        <v>141.20365355799666</v>
      </c>
      <c r="AW270" s="16">
        <f t="shared" si="124"/>
        <v>3.9587917357097417</v>
      </c>
    </row>
    <row r="271" spans="6:49" x14ac:dyDescent="0.25">
      <c r="F271" s="1">
        <v>87</v>
      </c>
      <c r="H271" s="1">
        <v>7.0640000000000001</v>
      </c>
      <c r="I271" s="16">
        <f t="shared" si="105"/>
        <v>706400</v>
      </c>
      <c r="J271" s="16">
        <f t="shared" si="100"/>
        <v>3.9397277902692721E-2</v>
      </c>
      <c r="K271" s="16">
        <f t="shared" si="106"/>
        <v>5.6683327633480821E-4</v>
      </c>
      <c r="L271" s="16">
        <f t="shared" si="107"/>
        <v>196.26392162345556</v>
      </c>
      <c r="M271" s="16">
        <f t="shared" si="108"/>
        <v>2.8881175492983009</v>
      </c>
      <c r="Q271" s="1">
        <v>8.1319999999999997</v>
      </c>
      <c r="R271" s="16">
        <f t="shared" si="109"/>
        <v>813200</v>
      </c>
      <c r="S271" s="16">
        <f t="shared" si="101"/>
        <v>3.9397277902692721E-2</v>
      </c>
      <c r="T271" s="16">
        <f t="shared" si="110"/>
        <v>5.6683327633480821E-4</v>
      </c>
      <c r="U271" s="16">
        <f t="shared" si="111"/>
        <v>205.20991156146223</v>
      </c>
      <c r="V271" s="16">
        <f t="shared" si="112"/>
        <v>2.7622119809989614</v>
      </c>
      <c r="Z271" s="1">
        <v>10.034000000000001</v>
      </c>
      <c r="AA271" s="16">
        <f t="shared" si="113"/>
        <v>1003400.0000000001</v>
      </c>
      <c r="AB271" s="16">
        <f t="shared" si="102"/>
        <v>3.9397277902692721E-2</v>
      </c>
      <c r="AC271" s="16">
        <f t="shared" si="114"/>
        <v>5.6683327633480821E-4</v>
      </c>
      <c r="AD271" s="16">
        <f t="shared" si="115"/>
        <v>218.54344013956955</v>
      </c>
      <c r="AE271" s="16">
        <f t="shared" si="116"/>
        <v>2.5936869849436275</v>
      </c>
      <c r="AI271" s="1">
        <v>9.327</v>
      </c>
      <c r="AJ271" s="16">
        <f t="shared" si="117"/>
        <v>932700</v>
      </c>
      <c r="AK271" s="16">
        <f t="shared" si="103"/>
        <v>3.9397277902692721E-2</v>
      </c>
      <c r="AL271" s="16">
        <f t="shared" si="118"/>
        <v>5.6683327633480821E-4</v>
      </c>
      <c r="AM271" s="16">
        <f t="shared" si="119"/>
        <v>206.4687340137003</v>
      </c>
      <c r="AN271" s="16">
        <f t="shared" si="120"/>
        <v>2.7453710075889548</v>
      </c>
      <c r="AR271" s="1">
        <v>4.9240000000000004</v>
      </c>
      <c r="AS271" s="16">
        <f t="shared" si="121"/>
        <v>492400.00000000006</v>
      </c>
      <c r="AT271" s="16">
        <f t="shared" si="104"/>
        <v>3.9397277902692721E-2</v>
      </c>
      <c r="AU271" s="16">
        <f t="shared" si="122"/>
        <v>5.6683327633480821E-4</v>
      </c>
      <c r="AV271" s="16">
        <f t="shared" si="123"/>
        <v>136.67549662768118</v>
      </c>
      <c r="AW271" s="16">
        <f t="shared" si="124"/>
        <v>4.1472926041668119</v>
      </c>
    </row>
    <row r="272" spans="6:49" x14ac:dyDescent="0.25">
      <c r="F272" s="1">
        <v>88</v>
      </c>
      <c r="H272" s="1">
        <v>6.9279999999999999</v>
      </c>
      <c r="I272" s="16">
        <f t="shared" si="105"/>
        <v>692800</v>
      </c>
      <c r="J272" s="16">
        <f t="shared" si="100"/>
        <v>4.003322385224857E-2</v>
      </c>
      <c r="K272" s="16">
        <f t="shared" si="106"/>
        <v>5.7463750728482712E-4</v>
      </c>
      <c r="L272" s="16">
        <f t="shared" si="107"/>
        <v>189.87925215087222</v>
      </c>
      <c r="M272" s="16">
        <f t="shared" si="108"/>
        <v>3.0263312119443038</v>
      </c>
      <c r="Q272" s="1">
        <v>7.9619999999999997</v>
      </c>
      <c r="R272" s="16">
        <f t="shared" si="109"/>
        <v>796200</v>
      </c>
      <c r="S272" s="16">
        <f t="shared" si="101"/>
        <v>4.003322385224857E-2</v>
      </c>
      <c r="T272" s="16">
        <f t="shared" si="110"/>
        <v>5.7463750728482712E-4</v>
      </c>
      <c r="U272" s="16">
        <f t="shared" si="111"/>
        <v>197.95467489086207</v>
      </c>
      <c r="V272" s="16">
        <f t="shared" si="112"/>
        <v>2.9028741432938667</v>
      </c>
      <c r="Z272" s="1">
        <v>9.7739999999999991</v>
      </c>
      <c r="AA272" s="16">
        <f t="shared" si="113"/>
        <v>977399.99999999988</v>
      </c>
      <c r="AB272" s="16">
        <f t="shared" si="102"/>
        <v>4.003322385224857E-2</v>
      </c>
      <c r="AC272" s="16">
        <f t="shared" si="114"/>
        <v>5.7463750728482712E-4</v>
      </c>
      <c r="AD272" s="16">
        <f t="shared" si="115"/>
        <v>209.74968628684724</v>
      </c>
      <c r="AE272" s="16">
        <f t="shared" si="116"/>
        <v>2.7396346447878379</v>
      </c>
      <c r="AI272" s="1">
        <v>9.17</v>
      </c>
      <c r="AJ272" s="16">
        <f t="shared" si="117"/>
        <v>917000</v>
      </c>
      <c r="AK272" s="16">
        <f t="shared" si="103"/>
        <v>4.003322385224857E-2</v>
      </c>
      <c r="AL272" s="16">
        <f t="shared" si="118"/>
        <v>5.7463750728482712E-4</v>
      </c>
      <c r="AM272" s="16">
        <f t="shared" si="119"/>
        <v>198.27940088463944</v>
      </c>
      <c r="AN272" s="16">
        <f t="shared" si="120"/>
        <v>2.8981200503987599</v>
      </c>
      <c r="AR272" s="1">
        <v>4.8159999999999998</v>
      </c>
      <c r="AS272" s="16">
        <f t="shared" si="121"/>
        <v>481600</v>
      </c>
      <c r="AT272" s="16">
        <f t="shared" si="104"/>
        <v>4.003322385224857E-2</v>
      </c>
      <c r="AU272" s="16">
        <f t="shared" si="122"/>
        <v>5.7463750728482712E-4</v>
      </c>
      <c r="AV272" s="16">
        <f t="shared" si="123"/>
        <v>132.22562798294476</v>
      </c>
      <c r="AW272" s="16">
        <f t="shared" si="124"/>
        <v>4.3458860135566706</v>
      </c>
    </row>
    <row r="273" spans="6:49" x14ac:dyDescent="0.25">
      <c r="F273" s="1">
        <v>89</v>
      </c>
      <c r="H273" s="1">
        <v>6.8010000000000002</v>
      </c>
      <c r="I273" s="16">
        <f t="shared" si="105"/>
        <v>680100</v>
      </c>
      <c r="J273" s="16">
        <f t="shared" si="100"/>
        <v>4.0666263433463148E-2</v>
      </c>
      <c r="K273" s="16">
        <f t="shared" si="106"/>
        <v>5.8240607172926179E-4</v>
      </c>
      <c r="L273" s="16">
        <f t="shared" si="107"/>
        <v>183.5925045529514</v>
      </c>
      <c r="M273" s="16">
        <f t="shared" si="108"/>
        <v>3.1722758679469152</v>
      </c>
      <c r="Q273" s="1">
        <v>7.798</v>
      </c>
      <c r="R273" s="16">
        <f t="shared" si="109"/>
        <v>779800</v>
      </c>
      <c r="S273" s="16">
        <f t="shared" si="101"/>
        <v>4.0666263433463148E-2</v>
      </c>
      <c r="T273" s="16">
        <f t="shared" si="110"/>
        <v>5.8240607172926179E-4</v>
      </c>
      <c r="U273" s="16">
        <f t="shared" si="111"/>
        <v>190.82899856167663</v>
      </c>
      <c r="V273" s="16">
        <f t="shared" si="112"/>
        <v>3.0519788717595038</v>
      </c>
      <c r="Z273" s="1">
        <v>9.5510000000000002</v>
      </c>
      <c r="AA273" s="16">
        <f t="shared" si="113"/>
        <v>955100</v>
      </c>
      <c r="AB273" s="16">
        <f t="shared" si="102"/>
        <v>4.0666263433463148E-2</v>
      </c>
      <c r="AC273" s="16">
        <f t="shared" si="114"/>
        <v>5.8240607172926179E-4</v>
      </c>
      <c r="AD273" s="16">
        <f t="shared" si="115"/>
        <v>201.16541148664891</v>
      </c>
      <c r="AE273" s="16">
        <f t="shared" si="116"/>
        <v>2.895160094497236</v>
      </c>
      <c r="AI273" s="1">
        <v>8.9849999999999994</v>
      </c>
      <c r="AJ273" s="16">
        <f t="shared" si="117"/>
        <v>898500</v>
      </c>
      <c r="AK273" s="16">
        <f t="shared" si="103"/>
        <v>4.0666263433463148E-2</v>
      </c>
      <c r="AL273" s="16">
        <f t="shared" si="118"/>
        <v>5.8240607172926179E-4</v>
      </c>
      <c r="AM273" s="16">
        <f t="shared" si="119"/>
        <v>190.21829134376264</v>
      </c>
      <c r="AN273" s="16">
        <f t="shared" si="120"/>
        <v>3.0617774327324661</v>
      </c>
      <c r="AR273" s="1">
        <v>4.7370000000000001</v>
      </c>
      <c r="AS273" s="16">
        <f t="shared" si="121"/>
        <v>473700</v>
      </c>
      <c r="AT273" s="16">
        <f t="shared" si="104"/>
        <v>4.0666263433463148E-2</v>
      </c>
      <c r="AU273" s="16">
        <f t="shared" si="122"/>
        <v>5.8240607172926179E-4</v>
      </c>
      <c r="AV273" s="16">
        <f t="shared" si="123"/>
        <v>127.8542617351853</v>
      </c>
      <c r="AW273" s="16">
        <f t="shared" si="124"/>
        <v>4.5552339345211248</v>
      </c>
    </row>
    <row r="274" spans="6:49" x14ac:dyDescent="0.25">
      <c r="F274" s="1">
        <v>90</v>
      </c>
      <c r="H274" s="1">
        <v>6.6420000000000003</v>
      </c>
      <c r="I274" s="16">
        <f t="shared" si="105"/>
        <v>664200</v>
      </c>
      <c r="J274" s="16">
        <f t="shared" si="100"/>
        <v>4.1296198890762026E-2</v>
      </c>
      <c r="K274" s="16">
        <f t="shared" si="106"/>
        <v>5.9013654284209723E-4</v>
      </c>
      <c r="L274" s="16">
        <f t="shared" si="107"/>
        <v>177.40144463646757</v>
      </c>
      <c r="M274" s="16">
        <f t="shared" si="108"/>
        <v>3.3265599615122055</v>
      </c>
      <c r="Q274" s="1">
        <v>7.6470000000000002</v>
      </c>
      <c r="R274" s="16">
        <f t="shared" si="109"/>
        <v>764700</v>
      </c>
      <c r="S274" s="16">
        <f t="shared" si="101"/>
        <v>4.1296198890762026E-2</v>
      </c>
      <c r="T274" s="16">
        <f t="shared" si="110"/>
        <v>5.9013654284209723E-4</v>
      </c>
      <c r="U274" s="16">
        <f t="shared" si="111"/>
        <v>183.83336301620244</v>
      </c>
      <c r="V274" s="16">
        <f t="shared" si="112"/>
        <v>3.2101710655757554</v>
      </c>
      <c r="Z274" s="1">
        <v>9.3710000000000004</v>
      </c>
      <c r="AA274" s="16">
        <f t="shared" si="113"/>
        <v>937100</v>
      </c>
      <c r="AB274" s="16">
        <f t="shared" si="102"/>
        <v>4.1296198890762026E-2</v>
      </c>
      <c r="AC274" s="16">
        <f t="shared" si="114"/>
        <v>5.9013654284209723E-4</v>
      </c>
      <c r="AD274" s="16">
        <f t="shared" si="115"/>
        <v>192.7676083217691</v>
      </c>
      <c r="AE274" s="16">
        <f t="shared" si="116"/>
        <v>3.0613885184332266</v>
      </c>
      <c r="AI274" s="1">
        <v>8.7870000000000008</v>
      </c>
      <c r="AJ274" s="16">
        <f t="shared" si="117"/>
        <v>878700.00000000012</v>
      </c>
      <c r="AK274" s="16">
        <f t="shared" si="103"/>
        <v>4.1296198890762026E-2</v>
      </c>
      <c r="AL274" s="16">
        <f t="shared" si="118"/>
        <v>5.9013654284209723E-4</v>
      </c>
      <c r="AM274" s="16">
        <f t="shared" si="119"/>
        <v>182.31304945370414</v>
      </c>
      <c r="AN274" s="16">
        <f t="shared" si="120"/>
        <v>3.2369407708906444</v>
      </c>
      <c r="AR274" s="1">
        <v>4.66</v>
      </c>
      <c r="AS274" s="16">
        <f t="shared" si="121"/>
        <v>466000</v>
      </c>
      <c r="AT274" s="16">
        <f t="shared" si="104"/>
        <v>4.1296198890762026E-2</v>
      </c>
      <c r="AU274" s="16">
        <f t="shared" si="122"/>
        <v>5.9013654284209723E-4</v>
      </c>
      <c r="AV274" s="16">
        <f t="shared" si="123"/>
        <v>123.54220270917558</v>
      </c>
      <c r="AW274" s="16">
        <f t="shared" si="124"/>
        <v>4.7768012055872733</v>
      </c>
    </row>
    <row r="275" spans="6:49" x14ac:dyDescent="0.25">
      <c r="F275" s="1">
        <v>91</v>
      </c>
      <c r="H275" s="1">
        <v>6.4889999999999999</v>
      </c>
      <c r="I275" s="16">
        <f t="shared" si="105"/>
        <v>648900</v>
      </c>
      <c r="J275" s="16">
        <f t="shared" si="100"/>
        <v>4.1922836696947567E-2</v>
      </c>
      <c r="K275" s="16">
        <f t="shared" si="106"/>
        <v>5.9782654568730869E-4</v>
      </c>
      <c r="L275" s="16">
        <f t="shared" si="107"/>
        <v>171.33502658833973</v>
      </c>
      <c r="M275" s="16">
        <f t="shared" si="108"/>
        <v>3.4892255109265204</v>
      </c>
      <c r="Q275" s="1">
        <v>7.5030000000000001</v>
      </c>
      <c r="R275" s="16">
        <f t="shared" si="109"/>
        <v>750300</v>
      </c>
      <c r="S275" s="16">
        <f t="shared" si="101"/>
        <v>4.1922836696947567E-2</v>
      </c>
      <c r="T275" s="16">
        <f t="shared" si="110"/>
        <v>5.9782654568730869E-4</v>
      </c>
      <c r="U275" s="16">
        <f t="shared" si="111"/>
        <v>176.96261011097803</v>
      </c>
      <c r="V275" s="16">
        <f t="shared" si="112"/>
        <v>3.3782647380279682</v>
      </c>
      <c r="Z275" s="1">
        <v>9.2070000000000007</v>
      </c>
      <c r="AA275" s="16">
        <f t="shared" si="113"/>
        <v>920700.00000000012</v>
      </c>
      <c r="AB275" s="16">
        <f t="shared" si="102"/>
        <v>4.1922836696947567E-2</v>
      </c>
      <c r="AC275" s="16">
        <f t="shared" si="114"/>
        <v>5.9782654568730869E-4</v>
      </c>
      <c r="AD275" s="16">
        <f t="shared" si="115"/>
        <v>184.52876194858959</v>
      </c>
      <c r="AE275" s="16">
        <f t="shared" si="116"/>
        <v>3.2397472316747318</v>
      </c>
      <c r="AI275" s="1">
        <v>8.5830000000000002</v>
      </c>
      <c r="AJ275" s="16">
        <f t="shared" si="117"/>
        <v>858300</v>
      </c>
      <c r="AK275" s="16">
        <f t="shared" si="103"/>
        <v>4.1922836696947567E-2</v>
      </c>
      <c r="AL275" s="16">
        <f t="shared" si="118"/>
        <v>5.9782654568730869E-4</v>
      </c>
      <c r="AM275" s="16">
        <f t="shared" si="119"/>
        <v>174.57897404085116</v>
      </c>
      <c r="AN275" s="16">
        <f t="shared" si="120"/>
        <v>3.4243903022790039</v>
      </c>
      <c r="AR275" s="1">
        <v>4.5919999999999996</v>
      </c>
      <c r="AS275" s="16">
        <f t="shared" si="121"/>
        <v>459199.99999999994</v>
      </c>
      <c r="AT275" s="16">
        <f t="shared" si="104"/>
        <v>4.1922836696947567E-2</v>
      </c>
      <c r="AU275" s="16">
        <f t="shared" si="122"/>
        <v>5.9782654568730869E-4</v>
      </c>
      <c r="AV275" s="16">
        <f t="shared" si="123"/>
        <v>119.2911586420599</v>
      </c>
      <c r="AW275" s="16">
        <f t="shared" si="124"/>
        <v>5.0114908136748193</v>
      </c>
    </row>
    <row r="276" spans="6:49" x14ac:dyDescent="0.25">
      <c r="F276" s="1">
        <v>92</v>
      </c>
      <c r="H276" s="1">
        <v>6.327</v>
      </c>
      <c r="I276" s="16">
        <f t="shared" si="105"/>
        <v>632700</v>
      </c>
      <c r="J276" s="16">
        <f t="shared" si="100"/>
        <v>4.254598761482864E-2</v>
      </c>
      <c r="K276" s="16">
        <f t="shared" si="106"/>
        <v>6.054737579751716E-4</v>
      </c>
      <c r="L276" s="16">
        <f t="shared" si="107"/>
        <v>165.39243548139379</v>
      </c>
      <c r="M276" s="16">
        <f t="shared" si="108"/>
        <v>3.6608310181349601</v>
      </c>
      <c r="Q276" s="1">
        <v>7.3230000000000004</v>
      </c>
      <c r="R276" s="16">
        <f t="shared" si="109"/>
        <v>732300</v>
      </c>
      <c r="S276" s="16">
        <f t="shared" si="101"/>
        <v>4.254598761482864E-2</v>
      </c>
      <c r="T276" s="16">
        <f t="shared" si="110"/>
        <v>6.054737579751716E-4</v>
      </c>
      <c r="U276" s="16">
        <f t="shared" si="111"/>
        <v>170.21600140862969</v>
      </c>
      <c r="V276" s="16">
        <f t="shared" si="112"/>
        <v>3.5570907139431545</v>
      </c>
      <c r="Z276" s="1">
        <v>9.048</v>
      </c>
      <c r="AA276" s="16">
        <f t="shared" si="113"/>
        <v>904800</v>
      </c>
      <c r="AB276" s="16">
        <f t="shared" si="102"/>
        <v>4.254598761482864E-2</v>
      </c>
      <c r="AC276" s="16">
        <f t="shared" si="114"/>
        <v>6.054737579751716E-4</v>
      </c>
      <c r="AD276" s="16">
        <f t="shared" si="115"/>
        <v>176.442164520381</v>
      </c>
      <c r="AE276" s="16">
        <f t="shared" si="116"/>
        <v>3.4315706771168788</v>
      </c>
      <c r="AI276" s="1">
        <v>8.3849999999999998</v>
      </c>
      <c r="AJ276" s="16">
        <f t="shared" si="117"/>
        <v>838500</v>
      </c>
      <c r="AK276" s="16">
        <f t="shared" si="103"/>
        <v>4.254598761482864E-2</v>
      </c>
      <c r="AL276" s="16">
        <f t="shared" si="118"/>
        <v>6.054737579751716E-4</v>
      </c>
      <c r="AM276" s="16">
        <f t="shared" si="119"/>
        <v>167.02537789458569</v>
      </c>
      <c r="AN276" s="16">
        <f t="shared" si="120"/>
        <v>3.625040491495267</v>
      </c>
      <c r="AR276" s="1">
        <v>4.5209999999999999</v>
      </c>
      <c r="AS276" s="16">
        <f t="shared" si="121"/>
        <v>452100</v>
      </c>
      <c r="AT276" s="16">
        <f t="shared" si="104"/>
        <v>4.254598761482864E-2</v>
      </c>
      <c r="AU276" s="16">
        <f t="shared" si="122"/>
        <v>6.054737579751716E-4</v>
      </c>
      <c r="AV276" s="16">
        <f t="shared" si="123"/>
        <v>115.09735302591699</v>
      </c>
      <c r="AW276" s="16">
        <f t="shared" si="124"/>
        <v>5.260535903365513</v>
      </c>
    </row>
    <row r="277" spans="6:49" x14ac:dyDescent="0.25">
      <c r="F277" s="1">
        <v>93</v>
      </c>
      <c r="H277" s="1">
        <v>6.2069999999999999</v>
      </c>
      <c r="I277" s="16">
        <f t="shared" si="105"/>
        <v>620700</v>
      </c>
      <c r="J277" s="16">
        <f t="shared" si="100"/>
        <v>4.3165466752184682E-2</v>
      </c>
      <c r="K277" s="16">
        <f t="shared" si="106"/>
        <v>6.1307591073677271E-4</v>
      </c>
      <c r="L277" s="16">
        <f t="shared" si="107"/>
        <v>159.58395825598626</v>
      </c>
      <c r="M277" s="16">
        <f t="shared" si="108"/>
        <v>3.8417139005497454</v>
      </c>
      <c r="Q277" s="1">
        <v>7.1509999999999998</v>
      </c>
      <c r="R277" s="16">
        <f t="shared" si="109"/>
        <v>715100</v>
      </c>
      <c r="S277" s="16">
        <f t="shared" si="101"/>
        <v>4.3165466752184682E-2</v>
      </c>
      <c r="T277" s="16">
        <f t="shared" si="110"/>
        <v>6.1307591073677271E-4</v>
      </c>
      <c r="U277" s="16">
        <f t="shared" si="111"/>
        <v>163.62506259437689</v>
      </c>
      <c r="V277" s="16">
        <f t="shared" si="112"/>
        <v>3.7468337736045676</v>
      </c>
      <c r="Z277" s="1">
        <v>8.8480000000000008</v>
      </c>
      <c r="AA277" s="16">
        <f t="shared" si="113"/>
        <v>884800.00000000012</v>
      </c>
      <c r="AB277" s="16">
        <f t="shared" si="102"/>
        <v>4.3165466752184682E-2</v>
      </c>
      <c r="AC277" s="16">
        <f t="shared" si="114"/>
        <v>6.1307591073677271E-4</v>
      </c>
      <c r="AD277" s="16">
        <f t="shared" si="115"/>
        <v>168.50929133763648</v>
      </c>
      <c r="AE277" s="16">
        <f t="shared" si="116"/>
        <v>3.638232087205048</v>
      </c>
      <c r="AI277" s="1">
        <v>8.1859999999999999</v>
      </c>
      <c r="AJ277" s="16">
        <f t="shared" si="117"/>
        <v>818600</v>
      </c>
      <c r="AK277" s="16">
        <f t="shared" si="103"/>
        <v>4.3165466752184682E-2</v>
      </c>
      <c r="AL277" s="16">
        <f t="shared" si="118"/>
        <v>6.1307591073677271E-4</v>
      </c>
      <c r="AM277" s="16">
        <f t="shared" si="119"/>
        <v>159.65195215960472</v>
      </c>
      <c r="AN277" s="16">
        <f t="shared" si="120"/>
        <v>3.8400777594243141</v>
      </c>
      <c r="AR277" s="1">
        <v>4.4089999999999998</v>
      </c>
      <c r="AS277" s="16">
        <f t="shared" si="121"/>
        <v>440900</v>
      </c>
      <c r="AT277" s="16">
        <f t="shared" si="104"/>
        <v>4.3165466752184682E-2</v>
      </c>
      <c r="AU277" s="16">
        <f t="shared" si="122"/>
        <v>6.1307591073677271E-4</v>
      </c>
      <c r="AV277" s="16">
        <f t="shared" si="123"/>
        <v>110.96605070533137</v>
      </c>
      <c r="AW277" s="16">
        <f t="shared" si="124"/>
        <v>5.5248961897795779</v>
      </c>
    </row>
    <row r="278" spans="6:49" x14ac:dyDescent="0.25">
      <c r="F278" s="1">
        <v>94</v>
      </c>
      <c r="H278" s="1">
        <v>6.0579999999999998</v>
      </c>
      <c r="I278" s="16">
        <f t="shared" si="105"/>
        <v>605800</v>
      </c>
      <c r="J278" s="16">
        <f t="shared" si="100"/>
        <v>4.3781093610054458E-2</v>
      </c>
      <c r="K278" s="16">
        <f t="shared" si="106"/>
        <v>6.2063078891660191E-4</v>
      </c>
      <c r="L278" s="16">
        <f t="shared" si="107"/>
        <v>153.8810949692454</v>
      </c>
      <c r="M278" s="16">
        <f t="shared" si="108"/>
        <v>4.0331841220693212</v>
      </c>
      <c r="Q278" s="1">
        <v>6.9470000000000001</v>
      </c>
      <c r="R278" s="16">
        <f t="shared" si="109"/>
        <v>694700</v>
      </c>
      <c r="S278" s="16">
        <f t="shared" si="101"/>
        <v>4.3781093610054458E-2</v>
      </c>
      <c r="T278" s="16">
        <f t="shared" si="110"/>
        <v>6.2063078891660191E-4</v>
      </c>
      <c r="U278" s="16">
        <f t="shared" si="111"/>
        <v>157.18724259608067</v>
      </c>
      <c r="V278" s="16">
        <f t="shared" si="112"/>
        <v>3.9483534329272394</v>
      </c>
      <c r="Z278" s="1">
        <v>8.56</v>
      </c>
      <c r="AA278" s="16">
        <f t="shared" si="113"/>
        <v>856000</v>
      </c>
      <c r="AB278" s="16">
        <f t="shared" si="102"/>
        <v>4.3781093610054458E-2</v>
      </c>
      <c r="AC278" s="16">
        <f t="shared" si="114"/>
        <v>6.2063078891660191E-4</v>
      </c>
      <c r="AD278" s="16">
        <f t="shared" si="115"/>
        <v>160.76583780260745</v>
      </c>
      <c r="AE278" s="16">
        <f t="shared" si="116"/>
        <v>3.8604643710352744</v>
      </c>
      <c r="AI278" s="1">
        <v>8.0120000000000005</v>
      </c>
      <c r="AJ278" s="16">
        <f t="shared" si="117"/>
        <v>801200</v>
      </c>
      <c r="AK278" s="16">
        <f t="shared" si="103"/>
        <v>4.3781093610054458E-2</v>
      </c>
      <c r="AL278" s="16">
        <f t="shared" si="118"/>
        <v>6.2063078891660191E-4</v>
      </c>
      <c r="AM278" s="16">
        <f t="shared" si="119"/>
        <v>152.46331679283409</v>
      </c>
      <c r="AN278" s="16">
        <f t="shared" si="120"/>
        <v>4.0706892777356396</v>
      </c>
      <c r="AR278" s="1">
        <v>4.2990000000000004</v>
      </c>
      <c r="AS278" s="16">
        <f t="shared" si="121"/>
        <v>429900.00000000006</v>
      </c>
      <c r="AT278" s="16">
        <f t="shared" si="104"/>
        <v>4.3781093610054458E-2</v>
      </c>
      <c r="AU278" s="16">
        <f t="shared" si="122"/>
        <v>6.2063078891660191E-4</v>
      </c>
      <c r="AV278" s="16">
        <f t="shared" si="123"/>
        <v>106.93079649099803</v>
      </c>
      <c r="AW278" s="16">
        <f t="shared" si="124"/>
        <v>5.8040415790679134</v>
      </c>
    </row>
    <row r="279" spans="6:49" x14ac:dyDescent="0.25">
      <c r="F279" s="1">
        <v>95</v>
      </c>
      <c r="H279" s="1">
        <v>5.8940000000000001</v>
      </c>
      <c r="I279" s="16">
        <f t="shared" si="105"/>
        <v>589400</v>
      </c>
      <c r="J279" s="16">
        <f t="shared" si="100"/>
        <v>4.4392692124356418E-2</v>
      </c>
      <c r="K279" s="16">
        <f t="shared" si="106"/>
        <v>6.2813623188331079E-4</v>
      </c>
      <c r="L279" s="16">
        <f t="shared" si="107"/>
        <v>148.30879682843388</v>
      </c>
      <c r="M279" s="16">
        <f t="shared" si="108"/>
        <v>4.2353268674274887</v>
      </c>
      <c r="Q279" s="1">
        <v>6.77</v>
      </c>
      <c r="R279" s="16">
        <f t="shared" si="109"/>
        <v>677000</v>
      </c>
      <c r="S279" s="16">
        <f t="shared" si="101"/>
        <v>4.4392692124356418E-2</v>
      </c>
      <c r="T279" s="16">
        <f t="shared" si="110"/>
        <v>6.2813623188331079E-4</v>
      </c>
      <c r="U279" s="16">
        <f t="shared" si="111"/>
        <v>150.92958876306042</v>
      </c>
      <c r="V279" s="16">
        <f t="shared" si="112"/>
        <v>4.1617832330372408</v>
      </c>
      <c r="Z279" s="1">
        <v>8.2319999999999993</v>
      </c>
      <c r="AA279" s="16">
        <f t="shared" si="113"/>
        <v>823199.99999999988</v>
      </c>
      <c r="AB279" s="16">
        <f t="shared" si="102"/>
        <v>4.4392692124356418E-2</v>
      </c>
      <c r="AC279" s="16">
        <f t="shared" si="114"/>
        <v>6.2813623188331079E-4</v>
      </c>
      <c r="AD279" s="16">
        <f t="shared" si="115"/>
        <v>153.28129483636724</v>
      </c>
      <c r="AE279" s="16">
        <f t="shared" si="116"/>
        <v>4.0979314048323152</v>
      </c>
      <c r="AI279" s="1">
        <v>7.7930000000000001</v>
      </c>
      <c r="AJ279" s="16">
        <f t="shared" si="117"/>
        <v>779300</v>
      </c>
      <c r="AK279" s="16">
        <f t="shared" si="103"/>
        <v>4.4392692124356418E-2</v>
      </c>
      <c r="AL279" s="16">
        <f t="shared" si="118"/>
        <v>6.2813623188331079E-4</v>
      </c>
      <c r="AM279" s="16">
        <f t="shared" si="119"/>
        <v>145.44426229920469</v>
      </c>
      <c r="AN279" s="16">
        <f t="shared" si="120"/>
        <v>4.318741914968931</v>
      </c>
      <c r="AR279" s="1">
        <v>4.16</v>
      </c>
      <c r="AS279" s="16">
        <f t="shared" si="121"/>
        <v>416000</v>
      </c>
      <c r="AT279" s="16">
        <f t="shared" si="104"/>
        <v>4.4392692124356418E-2</v>
      </c>
      <c r="AU279" s="16">
        <f t="shared" si="122"/>
        <v>6.2813623188331079E-4</v>
      </c>
      <c r="AV279" s="16">
        <f t="shared" si="123"/>
        <v>102.99205437747962</v>
      </c>
      <c r="AW279" s="16">
        <f t="shared" si="124"/>
        <v>6.0988804979179045</v>
      </c>
    </row>
    <row r="280" spans="6:49" x14ac:dyDescent="0.25">
      <c r="F280" s="1">
        <v>96</v>
      </c>
      <c r="H280" s="1">
        <v>5.7729999999999997</v>
      </c>
      <c r="I280" s="16">
        <f t="shared" si="105"/>
        <v>577300</v>
      </c>
      <c r="J280" s="16">
        <f t="shared" si="100"/>
        <v>4.5000090700864179E-2</v>
      </c>
      <c r="K280" s="16">
        <f t="shared" si="106"/>
        <v>6.3559013385892666E-4</v>
      </c>
      <c r="L280" s="16">
        <f t="shared" si="107"/>
        <v>142.88075317279126</v>
      </c>
      <c r="M280" s="16">
        <f t="shared" si="108"/>
        <v>4.4483957408194978</v>
      </c>
      <c r="Q280" s="1">
        <v>6.5940000000000003</v>
      </c>
      <c r="R280" s="16">
        <f t="shared" si="109"/>
        <v>659400</v>
      </c>
      <c r="S280" s="16">
        <f t="shared" si="101"/>
        <v>4.5000090700864179E-2</v>
      </c>
      <c r="T280" s="16">
        <f t="shared" si="110"/>
        <v>6.3559013385892666E-4</v>
      </c>
      <c r="U280" s="16">
        <f t="shared" si="111"/>
        <v>144.83443512052202</v>
      </c>
      <c r="V280" s="16">
        <f t="shared" si="112"/>
        <v>4.388391015783152</v>
      </c>
      <c r="Z280" s="1">
        <v>7.9779999999999998</v>
      </c>
      <c r="AA280" s="16">
        <f t="shared" si="113"/>
        <v>797800</v>
      </c>
      <c r="AB280" s="16">
        <f t="shared" si="102"/>
        <v>4.5000090700864179E-2</v>
      </c>
      <c r="AC280" s="16">
        <f t="shared" si="114"/>
        <v>6.3559013385892666E-4</v>
      </c>
      <c r="AD280" s="16">
        <f t="shared" si="115"/>
        <v>146.08730767260843</v>
      </c>
      <c r="AE280" s="16">
        <f t="shared" si="116"/>
        <v>4.3507553392887983</v>
      </c>
      <c r="AI280" s="1">
        <v>7.5759999999999996</v>
      </c>
      <c r="AJ280" s="16">
        <f t="shared" si="117"/>
        <v>757600</v>
      </c>
      <c r="AK280" s="16">
        <f t="shared" si="103"/>
        <v>4.5000090700864179E-2</v>
      </c>
      <c r="AL280" s="16">
        <f t="shared" si="118"/>
        <v>6.3559013385892666E-4</v>
      </c>
      <c r="AM280" s="16">
        <f t="shared" si="119"/>
        <v>138.63149493647686</v>
      </c>
      <c r="AN280" s="16">
        <f t="shared" si="120"/>
        <v>4.5847455814435536</v>
      </c>
      <c r="AR280" s="1">
        <v>4.0359999999999996</v>
      </c>
      <c r="AS280" s="16">
        <f t="shared" si="121"/>
        <v>403599.99999999994</v>
      </c>
      <c r="AT280" s="16">
        <f t="shared" si="104"/>
        <v>4.5000090700864179E-2</v>
      </c>
      <c r="AU280" s="16">
        <f t="shared" si="122"/>
        <v>6.3559013385892666E-4</v>
      </c>
      <c r="AV280" s="16">
        <f t="shared" si="123"/>
        <v>99.173039840641934</v>
      </c>
      <c r="AW280" s="16">
        <f t="shared" si="124"/>
        <v>6.4089003914797464</v>
      </c>
    </row>
    <row r="281" spans="6:49" x14ac:dyDescent="0.25">
      <c r="F281" s="1">
        <v>97</v>
      </c>
      <c r="H281" s="1">
        <v>5.718</v>
      </c>
      <c r="I281" s="16">
        <f t="shared" si="105"/>
        <v>571800</v>
      </c>
      <c r="J281" s="16">
        <f t="shared" si="100"/>
        <v>4.560312224357594E-2</v>
      </c>
      <c r="K281" s="16">
        <f t="shared" si="106"/>
        <v>6.4299044426699772E-4</v>
      </c>
      <c r="L281" s="16">
        <f t="shared" si="107"/>
        <v>137.56740999817723</v>
      </c>
      <c r="M281" s="16">
        <f t="shared" si="108"/>
        <v>4.6740026891217727</v>
      </c>
      <c r="Q281" s="1">
        <v>6.43</v>
      </c>
      <c r="R281" s="16">
        <f t="shared" si="109"/>
        <v>643000</v>
      </c>
      <c r="S281" s="16">
        <f t="shared" si="101"/>
        <v>4.560312224357594E-2</v>
      </c>
      <c r="T281" s="16">
        <f t="shared" si="110"/>
        <v>6.4299044426699772E-4</v>
      </c>
      <c r="U281" s="16">
        <f t="shared" si="111"/>
        <v>138.90341524527514</v>
      </c>
      <c r="V281" s="16">
        <f t="shared" si="112"/>
        <v>4.6290470477749421</v>
      </c>
      <c r="Z281" s="1">
        <v>7.7389999999999999</v>
      </c>
      <c r="AA281" s="16">
        <f t="shared" si="113"/>
        <v>773900</v>
      </c>
      <c r="AB281" s="16">
        <f t="shared" si="102"/>
        <v>4.560312224357594E-2</v>
      </c>
      <c r="AC281" s="16">
        <f t="shared" si="114"/>
        <v>6.4299044426699772E-4</v>
      </c>
      <c r="AD281" s="16">
        <f t="shared" si="115"/>
        <v>139.1303672086359</v>
      </c>
      <c r="AE281" s="16">
        <f t="shared" si="116"/>
        <v>4.6214960627739003</v>
      </c>
      <c r="AI281" s="1">
        <v>7.298</v>
      </c>
      <c r="AJ281" s="16">
        <f t="shared" si="117"/>
        <v>729800</v>
      </c>
      <c r="AK281" s="16">
        <f t="shared" si="103"/>
        <v>4.560312224357594E-2</v>
      </c>
      <c r="AL281" s="16">
        <f t="shared" si="118"/>
        <v>6.4299044426699772E-4</v>
      </c>
      <c r="AM281" s="16">
        <f t="shared" si="119"/>
        <v>132.02581594135827</v>
      </c>
      <c r="AN281" s="16">
        <f t="shared" si="120"/>
        <v>4.8701872408998703</v>
      </c>
      <c r="AR281" s="1">
        <v>3.8980000000000001</v>
      </c>
      <c r="AS281" s="16">
        <f t="shared" si="121"/>
        <v>389800</v>
      </c>
      <c r="AT281" s="16">
        <f t="shared" si="104"/>
        <v>4.560312224357594E-2</v>
      </c>
      <c r="AU281" s="16">
        <f t="shared" si="122"/>
        <v>6.4299044426699772E-4</v>
      </c>
      <c r="AV281" s="16">
        <f t="shared" si="123"/>
        <v>95.46378119669987</v>
      </c>
      <c r="AW281" s="16">
        <f t="shared" si="124"/>
        <v>6.7354386784883147</v>
      </c>
    </row>
    <row r="282" spans="6:49" x14ac:dyDescent="0.25">
      <c r="F282" s="1">
        <v>98</v>
      </c>
      <c r="H282" s="1">
        <v>5.6319999999999997</v>
      </c>
      <c r="I282" s="16">
        <f t="shared" si="105"/>
        <v>563200</v>
      </c>
      <c r="J282" s="16">
        <f t="shared" si="100"/>
        <v>4.6201624176533819E-2</v>
      </c>
      <c r="K282" s="16">
        <f t="shared" si="106"/>
        <v>6.5033516800035618E-4</v>
      </c>
      <c r="L282" s="16">
        <f t="shared" si="107"/>
        <v>132.32312034359609</v>
      </c>
      <c r="M282" s="16">
        <f t="shared" si="108"/>
        <v>4.9147508486171345</v>
      </c>
      <c r="Q282" s="1">
        <v>6.2510000000000003</v>
      </c>
      <c r="R282" s="16">
        <f t="shared" si="109"/>
        <v>625100</v>
      </c>
      <c r="S282" s="16">
        <f t="shared" si="101"/>
        <v>4.6201624176533819E-2</v>
      </c>
      <c r="T282" s="16">
        <f t="shared" si="110"/>
        <v>6.5033516800035618E-4</v>
      </c>
      <c r="U282" s="16">
        <f t="shared" si="111"/>
        <v>133.12981311891295</v>
      </c>
      <c r="V282" s="16">
        <f t="shared" si="112"/>
        <v>4.8849701863508956</v>
      </c>
      <c r="Z282" s="1">
        <v>7.5359999999999996</v>
      </c>
      <c r="AA282" s="16">
        <f t="shared" si="113"/>
        <v>753600</v>
      </c>
      <c r="AB282" s="16">
        <f t="shared" si="102"/>
        <v>4.6201624176533819E-2</v>
      </c>
      <c r="AC282" s="16">
        <f t="shared" si="114"/>
        <v>6.5033516800035618E-4</v>
      </c>
      <c r="AD282" s="16">
        <f t="shared" si="115"/>
        <v>132.40109335801245</v>
      </c>
      <c r="AE282" s="16">
        <f t="shared" si="116"/>
        <v>4.9118564772108817</v>
      </c>
      <c r="AI282" s="1">
        <v>7.04</v>
      </c>
      <c r="AJ282" s="16">
        <f t="shared" si="117"/>
        <v>704000</v>
      </c>
      <c r="AK282" s="16">
        <f t="shared" si="103"/>
        <v>4.6201624176533819E-2</v>
      </c>
      <c r="AL282" s="16">
        <f t="shared" si="118"/>
        <v>6.5033516800035618E-4</v>
      </c>
      <c r="AM282" s="16">
        <f t="shared" si="119"/>
        <v>125.67355252537899</v>
      </c>
      <c r="AN282" s="16">
        <f t="shared" si="120"/>
        <v>5.1747973613543312</v>
      </c>
      <c r="AR282" s="1">
        <v>3.766</v>
      </c>
      <c r="AS282" s="16">
        <f t="shared" si="121"/>
        <v>376600</v>
      </c>
      <c r="AT282" s="16">
        <f t="shared" si="104"/>
        <v>4.6201624176533819E-2</v>
      </c>
      <c r="AU282" s="16">
        <f t="shared" si="122"/>
        <v>6.5033516800035618E-4</v>
      </c>
      <c r="AV282" s="16">
        <f t="shared" si="123"/>
        <v>91.875530014813648</v>
      </c>
      <c r="AW282" s="16">
        <f t="shared" si="124"/>
        <v>7.0784371844766358</v>
      </c>
    </row>
    <row r="283" spans="6:49" x14ac:dyDescent="0.25">
      <c r="F283" s="1">
        <v>99</v>
      </c>
      <c r="H283" s="1">
        <v>5.4210000000000003</v>
      </c>
      <c r="I283" s="16">
        <f t="shared" si="105"/>
        <v>542100</v>
      </c>
      <c r="J283" s="16">
        <f t="shared" si="100"/>
        <v>4.6795438459163244E-2</v>
      </c>
      <c r="K283" s="16">
        <f t="shared" si="106"/>
        <v>6.5762236560936121E-4</v>
      </c>
      <c r="L283" s="16">
        <f t="shared" si="107"/>
        <v>127.17364916058476</v>
      </c>
      <c r="M283" s="16">
        <f t="shared" si="108"/>
        <v>5.171058391026965</v>
      </c>
      <c r="Q283" s="1">
        <v>6.0990000000000002</v>
      </c>
      <c r="R283" s="16">
        <f t="shared" si="109"/>
        <v>609900</v>
      </c>
      <c r="S283" s="16">
        <f t="shared" si="101"/>
        <v>4.6795438459163244E-2</v>
      </c>
      <c r="T283" s="16">
        <f t="shared" si="110"/>
        <v>6.5762236560936121E-4</v>
      </c>
      <c r="U283" s="16">
        <f t="shared" si="111"/>
        <v>127.52636520533792</v>
      </c>
      <c r="V283" s="16">
        <f t="shared" si="112"/>
        <v>5.1567561307850625</v>
      </c>
      <c r="Z283" s="1">
        <v>7.2329999999999997</v>
      </c>
      <c r="AA283" s="16">
        <f t="shared" si="113"/>
        <v>723300</v>
      </c>
      <c r="AB283" s="16">
        <f t="shared" si="102"/>
        <v>4.6795438459163244E-2</v>
      </c>
      <c r="AC283" s="16">
        <f t="shared" si="114"/>
        <v>6.5762236560936121E-4</v>
      </c>
      <c r="AD283" s="16">
        <f t="shared" si="115"/>
        <v>125.87481569250801</v>
      </c>
      <c r="AE283" s="16">
        <f t="shared" si="116"/>
        <v>5.2244157180402722</v>
      </c>
      <c r="AI283" s="1">
        <v>6.7839999999999998</v>
      </c>
      <c r="AJ283" s="16">
        <f t="shared" si="117"/>
        <v>678400</v>
      </c>
      <c r="AK283" s="16">
        <f t="shared" si="103"/>
        <v>4.6795438459163244E-2</v>
      </c>
      <c r="AL283" s="16">
        <f t="shared" si="118"/>
        <v>6.5762236560936121E-4</v>
      </c>
      <c r="AM283" s="16">
        <f t="shared" si="119"/>
        <v>119.56062026840205</v>
      </c>
      <c r="AN283" s="16">
        <f t="shared" si="120"/>
        <v>5.5003258107315141</v>
      </c>
      <c r="AR283" s="1">
        <v>3.6779999999999999</v>
      </c>
      <c r="AS283" s="16">
        <f t="shared" si="121"/>
        <v>367800</v>
      </c>
      <c r="AT283" s="16">
        <f t="shared" si="104"/>
        <v>4.6795438459163244E-2</v>
      </c>
      <c r="AU283" s="16">
        <f t="shared" si="122"/>
        <v>6.5762236560936121E-4</v>
      </c>
      <c r="AV283" s="16">
        <f t="shared" si="123"/>
        <v>88.404518167725342</v>
      </c>
      <c r="AW283" s="16">
        <f t="shared" si="124"/>
        <v>7.4387868317056842</v>
      </c>
    </row>
    <row r="284" spans="6:49" x14ac:dyDescent="0.25">
      <c r="F284" s="1">
        <v>100</v>
      </c>
      <c r="H284" s="1">
        <v>5.2750000000000004</v>
      </c>
      <c r="I284" s="16">
        <f t="shared" si="105"/>
        <v>527500</v>
      </c>
      <c r="J284" s="16">
        <f t="shared" si="100"/>
        <v>4.7384411595218737E-2</v>
      </c>
      <c r="K284" s="16">
        <f t="shared" si="106"/>
        <v>6.6485015341168031E-4</v>
      </c>
      <c r="L284" s="16">
        <f t="shared" si="107"/>
        <v>122.2111790797057</v>
      </c>
      <c r="M284" s="16">
        <f t="shared" si="108"/>
        <v>5.4401746093789622</v>
      </c>
      <c r="Q284" s="1">
        <v>5.9560000000000004</v>
      </c>
      <c r="R284" s="16">
        <f t="shared" si="109"/>
        <v>595600</v>
      </c>
      <c r="S284" s="16">
        <f t="shared" si="101"/>
        <v>4.7384411595218737E-2</v>
      </c>
      <c r="T284" s="16">
        <f t="shared" si="110"/>
        <v>6.6485015341168031E-4</v>
      </c>
      <c r="U284" s="16">
        <f t="shared" si="111"/>
        <v>122.07501462755567</v>
      </c>
      <c r="V284" s="16">
        <f t="shared" si="112"/>
        <v>5.4462426684125536</v>
      </c>
      <c r="Z284" s="1">
        <v>6.9160000000000004</v>
      </c>
      <c r="AA284" s="16">
        <f t="shared" si="113"/>
        <v>691600</v>
      </c>
      <c r="AB284" s="16">
        <f t="shared" si="102"/>
        <v>4.7384411595218737E-2</v>
      </c>
      <c r="AC284" s="16">
        <f t="shared" si="114"/>
        <v>6.6485015341168031E-4</v>
      </c>
      <c r="AD284" s="16">
        <f t="shared" si="115"/>
        <v>119.6247711438665</v>
      </c>
      <c r="AE284" s="16">
        <f t="shared" si="116"/>
        <v>5.5577966591225465</v>
      </c>
      <c r="AI284" s="1">
        <v>6.58</v>
      </c>
      <c r="AJ284" s="16">
        <f t="shared" si="117"/>
        <v>658000</v>
      </c>
      <c r="AK284" s="16">
        <f t="shared" si="103"/>
        <v>4.7384411595218737E-2</v>
      </c>
      <c r="AL284" s="16">
        <f t="shared" si="118"/>
        <v>6.6485015341168031E-4</v>
      </c>
      <c r="AM284" s="16">
        <f t="shared" si="119"/>
        <v>113.68585106509138</v>
      </c>
      <c r="AN284" s="16">
        <f t="shared" si="120"/>
        <v>5.8481345495757182</v>
      </c>
      <c r="AR284" s="1">
        <v>3.5390000000000001</v>
      </c>
      <c r="AS284" s="16">
        <f t="shared" si="121"/>
        <v>353900</v>
      </c>
      <c r="AT284" s="16">
        <f t="shared" si="104"/>
        <v>4.7384411595218737E-2</v>
      </c>
      <c r="AU284" s="16">
        <f t="shared" si="122"/>
        <v>6.6485015341168031E-4</v>
      </c>
      <c r="AV284" s="16">
        <f t="shared" si="123"/>
        <v>85.019650612454143</v>
      </c>
      <c r="AW284" s="16">
        <f t="shared" si="124"/>
        <v>7.8199586639360934</v>
      </c>
    </row>
    <row r="285" spans="6:49" x14ac:dyDescent="0.25">
      <c r="F285" s="1">
        <v>101</v>
      </c>
      <c r="H285" s="1">
        <v>5.2569999999999997</v>
      </c>
      <c r="I285" s="16">
        <f t="shared" si="105"/>
        <v>525700</v>
      </c>
      <c r="J285" s="16">
        <f t="shared" si="100"/>
        <v>4.7968394635436382E-2</v>
      </c>
      <c r="K285" s="16">
        <f t="shared" si="106"/>
        <v>6.7201670352483962E-4</v>
      </c>
      <c r="L285" s="16">
        <f t="shared" si="107"/>
        <v>117.38955519654793</v>
      </c>
      <c r="M285" s="16">
        <f t="shared" si="108"/>
        <v>5.7246720323598392</v>
      </c>
      <c r="Q285" s="1">
        <v>5.8170000000000002</v>
      </c>
      <c r="R285" s="16">
        <f t="shared" si="109"/>
        <v>581700</v>
      </c>
      <c r="S285" s="16">
        <f t="shared" si="101"/>
        <v>4.7968394635436382E-2</v>
      </c>
      <c r="T285" s="16">
        <f t="shared" si="110"/>
        <v>6.7201670352483962E-4</v>
      </c>
      <c r="U285" s="16">
        <f t="shared" si="111"/>
        <v>116.77083683658186</v>
      </c>
      <c r="V285" s="16">
        <f t="shared" si="112"/>
        <v>5.7550046032924449</v>
      </c>
      <c r="Z285" s="1">
        <v>6.6109999999999998</v>
      </c>
      <c r="AA285" s="16">
        <f t="shared" si="113"/>
        <v>661100</v>
      </c>
      <c r="AB285" s="16">
        <f t="shared" si="102"/>
        <v>4.7968394635436382E-2</v>
      </c>
      <c r="AC285" s="16">
        <f t="shared" si="114"/>
        <v>6.7201670352483962E-4</v>
      </c>
      <c r="AD285" s="16">
        <f t="shared" si="115"/>
        <v>113.66019654003603</v>
      </c>
      <c r="AE285" s="16">
        <f t="shared" si="116"/>
        <v>5.9125069635800456</v>
      </c>
      <c r="AI285" s="1">
        <v>6.319</v>
      </c>
      <c r="AJ285" s="16">
        <f t="shared" si="117"/>
        <v>631900</v>
      </c>
      <c r="AK285" s="16">
        <f t="shared" si="103"/>
        <v>4.7968394635436382E-2</v>
      </c>
      <c r="AL285" s="16">
        <f t="shared" si="118"/>
        <v>6.7201670352483962E-4</v>
      </c>
      <c r="AM285" s="16">
        <f t="shared" si="119"/>
        <v>108.01217164900245</v>
      </c>
      <c r="AN285" s="16">
        <f t="shared" si="120"/>
        <v>6.2216756988150603</v>
      </c>
      <c r="AR285" s="1">
        <v>3.411</v>
      </c>
      <c r="AS285" s="16">
        <f t="shared" si="121"/>
        <v>341100</v>
      </c>
      <c r="AT285" s="16">
        <f t="shared" si="104"/>
        <v>4.7968394635436382E-2</v>
      </c>
      <c r="AU285" s="16">
        <f t="shared" si="122"/>
        <v>6.7201670352483962E-4</v>
      </c>
      <c r="AV285" s="16">
        <f t="shared" si="123"/>
        <v>81.758197061188369</v>
      </c>
      <c r="AW285" s="16">
        <f t="shared" si="124"/>
        <v>8.2195636361929303</v>
      </c>
    </row>
    <row r="286" spans="6:49" x14ac:dyDescent="0.25">
      <c r="F286" s="1">
        <v>102</v>
      </c>
      <c r="H286" s="1">
        <v>5.2510000000000003</v>
      </c>
      <c r="I286" s="16">
        <f t="shared" si="105"/>
        <v>525100</v>
      </c>
      <c r="J286" s="16">
        <f t="shared" si="100"/>
        <v>4.8547243174008131E-2</v>
      </c>
      <c r="K286" s="16">
        <f t="shared" si="106"/>
        <v>6.7912024382295755E-4</v>
      </c>
      <c r="L286" s="16">
        <f t="shared" si="107"/>
        <v>112.61961617753335</v>
      </c>
      <c r="M286" s="16">
        <f t="shared" si="108"/>
        <v>6.0302127362287736</v>
      </c>
      <c r="Q286" s="1">
        <v>5.6310000000000002</v>
      </c>
      <c r="R286" s="16">
        <f t="shared" si="109"/>
        <v>563100</v>
      </c>
      <c r="S286" s="16">
        <f t="shared" si="101"/>
        <v>4.8547243174008131E-2</v>
      </c>
      <c r="T286" s="16">
        <f t="shared" si="110"/>
        <v>6.7912024382295755E-4</v>
      </c>
      <c r="U286" s="16">
        <f t="shared" si="111"/>
        <v>111.612361894667</v>
      </c>
      <c r="V286" s="16">
        <f t="shared" si="112"/>
        <v>6.0846328515462309</v>
      </c>
      <c r="Z286" s="1">
        <v>6.3360000000000003</v>
      </c>
      <c r="AA286" s="16">
        <f t="shared" si="113"/>
        <v>633600</v>
      </c>
      <c r="AB286" s="16">
        <f t="shared" si="102"/>
        <v>4.8547243174008131E-2</v>
      </c>
      <c r="AC286" s="16">
        <f t="shared" si="114"/>
        <v>6.7912024382295755E-4</v>
      </c>
      <c r="AD286" s="16">
        <f t="shared" si="115"/>
        <v>107.97118341439612</v>
      </c>
      <c r="AE286" s="16">
        <f t="shared" si="116"/>
        <v>6.2898286593421595</v>
      </c>
      <c r="AI286" s="1">
        <v>6.0839999999999996</v>
      </c>
      <c r="AJ286" s="16">
        <f t="shared" si="117"/>
        <v>608400</v>
      </c>
      <c r="AK286" s="16">
        <f t="shared" si="103"/>
        <v>4.8547243174008131E-2</v>
      </c>
      <c r="AL286" s="16">
        <f t="shared" si="118"/>
        <v>6.7912024382295755E-4</v>
      </c>
      <c r="AM286" s="16">
        <f t="shared" si="119"/>
        <v>102.58015577465233</v>
      </c>
      <c r="AN286" s="16">
        <f t="shared" si="120"/>
        <v>6.6203861623572324</v>
      </c>
      <c r="AR286" s="1">
        <v>3.302</v>
      </c>
      <c r="AS286" s="16">
        <f t="shared" si="121"/>
        <v>330200</v>
      </c>
      <c r="AT286" s="16">
        <f t="shared" si="104"/>
        <v>4.8547243174008131E-2</v>
      </c>
      <c r="AU286" s="16">
        <f t="shared" si="122"/>
        <v>6.7912024382295755E-4</v>
      </c>
      <c r="AV286" s="16">
        <f t="shared" si="123"/>
        <v>78.612290235950667</v>
      </c>
      <c r="AW286" s="16">
        <f t="shared" si="124"/>
        <v>8.6388558555489716</v>
      </c>
    </row>
    <row r="287" spans="6:49" x14ac:dyDescent="0.25">
      <c r="F287" s="1">
        <v>103</v>
      </c>
      <c r="H287" s="1">
        <v>5.1050000000000004</v>
      </c>
      <c r="I287" s="16">
        <f t="shared" si="105"/>
        <v>510500.00000000006</v>
      </c>
      <c r="J287" s="16">
        <f t="shared" si="100"/>
        <v>4.9120817339005723E-2</v>
      </c>
      <c r="K287" s="16">
        <f t="shared" si="106"/>
        <v>6.8615905781922834E-4</v>
      </c>
      <c r="L287" s="16">
        <f t="shared" si="107"/>
        <v>107.89621078385731</v>
      </c>
      <c r="M287" s="16">
        <f t="shared" si="108"/>
        <v>6.359436099139514</v>
      </c>
      <c r="Q287" s="1">
        <v>5.4279999999999999</v>
      </c>
      <c r="R287" s="16">
        <f t="shared" si="109"/>
        <v>542800</v>
      </c>
      <c r="S287" s="16">
        <f t="shared" si="101"/>
        <v>4.9120817339005723E-2</v>
      </c>
      <c r="T287" s="16">
        <f t="shared" si="110"/>
        <v>6.8615905781922834E-4</v>
      </c>
      <c r="U287" s="16">
        <f t="shared" si="111"/>
        <v>106.6335043163357</v>
      </c>
      <c r="V287" s="16">
        <f t="shared" si="112"/>
        <v>6.4347417091694723</v>
      </c>
      <c r="Z287" s="1">
        <v>6.05</v>
      </c>
      <c r="AA287" s="16">
        <f t="shared" si="113"/>
        <v>605000</v>
      </c>
      <c r="AB287" s="16">
        <f t="shared" si="102"/>
        <v>4.9120817339005723E-2</v>
      </c>
      <c r="AC287" s="16">
        <f t="shared" si="114"/>
        <v>6.8615905781922834E-4</v>
      </c>
      <c r="AD287" s="16">
        <f t="shared" si="115"/>
        <v>102.53511192754941</v>
      </c>
      <c r="AE287" s="16">
        <f t="shared" si="116"/>
        <v>6.6919423495052461</v>
      </c>
      <c r="AI287" s="1">
        <v>5.8419999999999996</v>
      </c>
      <c r="AJ287" s="16">
        <f t="shared" si="117"/>
        <v>584200</v>
      </c>
      <c r="AK287" s="16">
        <f t="shared" si="103"/>
        <v>4.9120817339005723E-2</v>
      </c>
      <c r="AL287" s="16">
        <f t="shared" si="118"/>
        <v>6.8615905781922834E-4</v>
      </c>
      <c r="AM287" s="16">
        <f t="shared" si="119"/>
        <v>97.370635502959388</v>
      </c>
      <c r="AN287" s="16">
        <f t="shared" si="120"/>
        <v>7.0468787050113679</v>
      </c>
      <c r="AR287" s="1">
        <v>3.181</v>
      </c>
      <c r="AS287" s="16">
        <f t="shared" si="121"/>
        <v>318100</v>
      </c>
      <c r="AT287" s="16">
        <f t="shared" si="104"/>
        <v>4.9120817339005723E-2</v>
      </c>
      <c r="AU287" s="16">
        <f t="shared" si="122"/>
        <v>6.8615905781922834E-4</v>
      </c>
      <c r="AV287" s="16">
        <f t="shared" si="123"/>
        <v>75.568554590240993</v>
      </c>
      <c r="AW287" s="16">
        <f t="shared" si="124"/>
        <v>9.0799547713969329</v>
      </c>
    </row>
    <row r="288" spans="6:49" x14ac:dyDescent="0.25">
      <c r="F288" s="1">
        <v>104</v>
      </c>
      <c r="H288" s="1">
        <v>4.9539999999999997</v>
      </c>
      <c r="I288" s="16">
        <f t="shared" si="105"/>
        <v>495400</v>
      </c>
      <c r="J288" s="16">
        <f t="shared" si="100"/>
        <v>4.9688981776895541E-2</v>
      </c>
      <c r="K288" s="16">
        <f t="shared" si="106"/>
        <v>6.9313148447589098E-4</v>
      </c>
      <c r="L288" s="16">
        <f t="shared" si="107"/>
        <v>103.31932329698085</v>
      </c>
      <c r="M288" s="16">
        <f t="shared" si="108"/>
        <v>6.7086336065476848</v>
      </c>
      <c r="Q288" s="1">
        <v>5.2539999999999996</v>
      </c>
      <c r="R288" s="16">
        <f t="shared" si="109"/>
        <v>525400</v>
      </c>
      <c r="S288" s="16">
        <f t="shared" si="101"/>
        <v>4.9688981776895541E-2</v>
      </c>
      <c r="T288" s="16">
        <f t="shared" si="110"/>
        <v>6.9313148447589098E-4</v>
      </c>
      <c r="U288" s="16">
        <f t="shared" si="111"/>
        <v>101.84591719497904</v>
      </c>
      <c r="V288" s="16">
        <f t="shared" si="112"/>
        <v>6.8056874891599684</v>
      </c>
      <c r="Z288" s="1">
        <v>5.8209999999999997</v>
      </c>
      <c r="AA288" s="16">
        <f t="shared" si="113"/>
        <v>582100</v>
      </c>
      <c r="AB288" s="16">
        <f t="shared" si="102"/>
        <v>4.9688981776895541E-2</v>
      </c>
      <c r="AC288" s="16">
        <f t="shared" si="114"/>
        <v>6.9313148447589098E-4</v>
      </c>
      <c r="AD288" s="16">
        <f t="shared" si="115"/>
        <v>97.358035440990349</v>
      </c>
      <c r="AE288" s="16">
        <f t="shared" si="116"/>
        <v>7.1194070559897922</v>
      </c>
      <c r="AI288" s="1">
        <v>5.5650000000000004</v>
      </c>
      <c r="AJ288" s="16">
        <f t="shared" si="117"/>
        <v>556500</v>
      </c>
      <c r="AK288" s="16">
        <f t="shared" si="103"/>
        <v>4.9688981776895541E-2</v>
      </c>
      <c r="AL288" s="16">
        <f t="shared" si="118"/>
        <v>6.9313148447589098E-4</v>
      </c>
      <c r="AM288" s="16">
        <f t="shared" si="119"/>
        <v>92.387533787611176</v>
      </c>
      <c r="AN288" s="16">
        <f t="shared" si="120"/>
        <v>7.5024351885972447</v>
      </c>
      <c r="AR288" s="1">
        <v>3.032</v>
      </c>
      <c r="AS288" s="16">
        <f t="shared" si="121"/>
        <v>303200</v>
      </c>
      <c r="AT288" s="16">
        <f t="shared" si="104"/>
        <v>4.9688981776895541E-2</v>
      </c>
      <c r="AU288" s="16">
        <f t="shared" si="122"/>
        <v>6.9313148447589098E-4</v>
      </c>
      <c r="AV288" s="16">
        <f t="shared" si="123"/>
        <v>72.635330523286797</v>
      </c>
      <c r="AW288" s="16">
        <f t="shared" si="124"/>
        <v>9.5426217445747543</v>
      </c>
    </row>
    <row r="289" spans="6:49" x14ac:dyDescent="0.25">
      <c r="F289" s="1">
        <v>105</v>
      </c>
      <c r="H289" s="1">
        <v>4.8680000000000003</v>
      </c>
      <c r="I289" s="16">
        <f t="shared" si="105"/>
        <v>486800.00000000006</v>
      </c>
      <c r="J289" s="16">
        <f t="shared" si="100"/>
        <v>5.025160563129788E-2</v>
      </c>
      <c r="K289" s="16">
        <f t="shared" si="106"/>
        <v>7.0003591794356589E-4</v>
      </c>
      <c r="L289" s="16">
        <f t="shared" si="107"/>
        <v>98.892646136203027</v>
      </c>
      <c r="M289" s="16">
        <f t="shared" si="108"/>
        <v>7.0787459461790441</v>
      </c>
      <c r="Q289" s="1">
        <v>5.0789999999999997</v>
      </c>
      <c r="R289" s="16">
        <f t="shared" si="109"/>
        <v>507900</v>
      </c>
      <c r="S289" s="16">
        <f t="shared" si="101"/>
        <v>5.025160563129788E-2</v>
      </c>
      <c r="T289" s="16">
        <f t="shared" si="110"/>
        <v>7.0003591794356589E-4</v>
      </c>
      <c r="U289" s="16">
        <f t="shared" si="111"/>
        <v>97.229034083403093</v>
      </c>
      <c r="V289" s="16">
        <f t="shared" si="112"/>
        <v>7.1998649841885181</v>
      </c>
      <c r="Z289" s="1">
        <v>5.5419999999999998</v>
      </c>
      <c r="AA289" s="16">
        <f t="shared" si="113"/>
        <v>554200</v>
      </c>
      <c r="AB289" s="16">
        <f t="shared" si="102"/>
        <v>5.025160563129788E-2</v>
      </c>
      <c r="AC289" s="16">
        <f t="shared" si="114"/>
        <v>7.0003591794356589E-4</v>
      </c>
      <c r="AD289" s="16">
        <f t="shared" si="115"/>
        <v>92.398817823280993</v>
      </c>
      <c r="AE289" s="16">
        <f t="shared" si="116"/>
        <v>7.5762432294581092</v>
      </c>
      <c r="AI289" s="1">
        <v>5.3220000000000001</v>
      </c>
      <c r="AJ289" s="16">
        <f t="shared" si="117"/>
        <v>532200</v>
      </c>
      <c r="AK289" s="16">
        <f t="shared" si="103"/>
        <v>5.025160563129788E-2</v>
      </c>
      <c r="AL289" s="16">
        <f t="shared" si="118"/>
        <v>7.0003591794356589E-4</v>
      </c>
      <c r="AM289" s="16">
        <f t="shared" si="119"/>
        <v>87.653354190335222</v>
      </c>
      <c r="AN289" s="16">
        <f t="shared" si="120"/>
        <v>7.9864133484666215</v>
      </c>
      <c r="AR289" s="1">
        <v>2.9020000000000001</v>
      </c>
      <c r="AS289" s="16">
        <f t="shared" si="121"/>
        <v>290200</v>
      </c>
      <c r="AT289" s="16">
        <f t="shared" si="104"/>
        <v>5.025160563129788E-2</v>
      </c>
      <c r="AU289" s="16">
        <f t="shared" si="122"/>
        <v>7.0003591794356589E-4</v>
      </c>
      <c r="AV289" s="16">
        <f t="shared" si="123"/>
        <v>69.831380370795969</v>
      </c>
      <c r="AW289" s="16">
        <f t="shared" si="124"/>
        <v>10.024661036721056</v>
      </c>
    </row>
    <row r="290" spans="6:49" x14ac:dyDescent="0.25">
      <c r="F290" s="1">
        <v>106</v>
      </c>
      <c r="H290" s="1">
        <v>4.7640000000000002</v>
      </c>
      <c r="I290" s="16">
        <f t="shared" si="105"/>
        <v>476400</v>
      </c>
      <c r="J290" s="16">
        <f t="shared" si="100"/>
        <v>5.080856251615519E-2</v>
      </c>
      <c r="K290" s="16">
        <f t="shared" si="106"/>
        <v>7.0687080723197979E-4</v>
      </c>
      <c r="L290" s="16">
        <f t="shared" si="107"/>
        <v>94.572130877038489</v>
      </c>
      <c r="M290" s="16">
        <f t="shared" si="108"/>
        <v>7.4744092226392196</v>
      </c>
      <c r="Q290" s="1">
        <v>4.9029999999999996</v>
      </c>
      <c r="R290" s="16">
        <f t="shared" si="109"/>
        <v>490299.99999999994</v>
      </c>
      <c r="S290" s="16">
        <f t="shared" si="101"/>
        <v>5.080856251615519E-2</v>
      </c>
      <c r="T290" s="16">
        <f t="shared" si="110"/>
        <v>7.0687080723197979E-4</v>
      </c>
      <c r="U290" s="16">
        <f t="shared" si="111"/>
        <v>92.78309292703301</v>
      </c>
      <c r="V290" s="16">
        <f t="shared" si="112"/>
        <v>7.6185303262942643</v>
      </c>
      <c r="Z290" s="1">
        <v>5.2539999999999996</v>
      </c>
      <c r="AA290" s="16">
        <f t="shared" si="113"/>
        <v>525400</v>
      </c>
      <c r="AB290" s="16">
        <f t="shared" si="102"/>
        <v>5.080856251615519E-2</v>
      </c>
      <c r="AC290" s="16">
        <f t="shared" si="114"/>
        <v>7.0687080723197979E-4</v>
      </c>
      <c r="AD290" s="16">
        <f t="shared" si="115"/>
        <v>87.689914944597732</v>
      </c>
      <c r="AE290" s="16">
        <f t="shared" si="116"/>
        <v>8.0610274018235621</v>
      </c>
      <c r="AI290" s="1">
        <v>5.1059999999999999</v>
      </c>
      <c r="AJ290" s="16">
        <f t="shared" si="117"/>
        <v>510600</v>
      </c>
      <c r="AK290" s="16">
        <f t="shared" si="103"/>
        <v>5.080856251615519E-2</v>
      </c>
      <c r="AL290" s="16">
        <f t="shared" si="118"/>
        <v>7.0687080723197979E-4</v>
      </c>
      <c r="AM290" s="16">
        <f t="shared" si="119"/>
        <v>83.142579542750155</v>
      </c>
      <c r="AN290" s="16">
        <f t="shared" si="120"/>
        <v>8.5019109476693799</v>
      </c>
      <c r="AR290" s="1">
        <v>2.823</v>
      </c>
      <c r="AS290" s="16">
        <f t="shared" si="121"/>
        <v>282300</v>
      </c>
      <c r="AT290" s="16">
        <f t="shared" si="104"/>
        <v>5.080856251615519E-2</v>
      </c>
      <c r="AU290" s="16">
        <f t="shared" si="122"/>
        <v>7.0687080723197979E-4</v>
      </c>
      <c r="AV290" s="16">
        <f t="shared" si="123"/>
        <v>67.142695721434563</v>
      </c>
      <c r="AW290" s="16">
        <f t="shared" si="124"/>
        <v>10.527888397044492</v>
      </c>
    </row>
    <row r="291" spans="6:49" x14ac:dyDescent="0.25">
      <c r="F291" s="1">
        <v>107</v>
      </c>
      <c r="H291" s="1">
        <v>4.641</v>
      </c>
      <c r="I291" s="16">
        <f t="shared" si="105"/>
        <v>464100</v>
      </c>
      <c r="J291" s="16">
        <f t="shared" si="100"/>
        <v>5.1359730483484675E-2</v>
      </c>
      <c r="K291" s="16">
        <f t="shared" si="106"/>
        <v>7.1363465581423115E-4</v>
      </c>
      <c r="L291" s="16">
        <f t="shared" si="107"/>
        <v>90.370903906588907</v>
      </c>
      <c r="M291" s="16">
        <f t="shared" si="108"/>
        <v>7.8967303077091415</v>
      </c>
      <c r="Q291" s="1">
        <v>4.7720000000000002</v>
      </c>
      <c r="R291" s="16">
        <f t="shared" si="109"/>
        <v>477200</v>
      </c>
      <c r="S291" s="16">
        <f t="shared" si="101"/>
        <v>5.1359730483484675E-2</v>
      </c>
      <c r="T291" s="16">
        <f t="shared" si="110"/>
        <v>7.1363465581423115E-4</v>
      </c>
      <c r="U291" s="16">
        <f t="shared" si="111"/>
        <v>88.508027792414467</v>
      </c>
      <c r="V291" s="16">
        <f t="shared" si="112"/>
        <v>8.0629370421401791</v>
      </c>
      <c r="Z291" s="1">
        <v>4.9859999999999998</v>
      </c>
      <c r="AA291" s="16">
        <f t="shared" si="113"/>
        <v>498600</v>
      </c>
      <c r="AB291" s="16">
        <f t="shared" si="102"/>
        <v>5.1359730483484675E-2</v>
      </c>
      <c r="AC291" s="16">
        <f t="shared" si="114"/>
        <v>7.1363465581423115E-4</v>
      </c>
      <c r="AD291" s="16">
        <f t="shared" si="115"/>
        <v>83.234562758000394</v>
      </c>
      <c r="AE291" s="16">
        <f t="shared" si="116"/>
        <v>8.5737779134982901</v>
      </c>
      <c r="AI291" s="1">
        <v>4.8760000000000003</v>
      </c>
      <c r="AJ291" s="16">
        <f t="shared" si="117"/>
        <v>487600.00000000006</v>
      </c>
      <c r="AK291" s="16">
        <f t="shared" si="103"/>
        <v>5.1359730483484675E-2</v>
      </c>
      <c r="AL291" s="16">
        <f t="shared" si="118"/>
        <v>7.1363465581423115E-4</v>
      </c>
      <c r="AM291" s="16">
        <f t="shared" si="119"/>
        <v>78.834990038640854</v>
      </c>
      <c r="AN291" s="16">
        <f t="shared" si="120"/>
        <v>9.0522578294795775</v>
      </c>
      <c r="AR291" s="1">
        <v>2.7269999999999999</v>
      </c>
      <c r="AS291" s="16">
        <f t="shared" si="121"/>
        <v>272700</v>
      </c>
      <c r="AT291" s="16">
        <f t="shared" si="104"/>
        <v>5.1359730483484675E-2</v>
      </c>
      <c r="AU291" s="16">
        <f t="shared" si="122"/>
        <v>7.1363465581423115E-4</v>
      </c>
      <c r="AV291" s="16">
        <f t="shared" si="123"/>
        <v>64.534204006982733</v>
      </c>
      <c r="AW291" s="16">
        <f t="shared" si="124"/>
        <v>11.058239065550641</v>
      </c>
    </row>
    <row r="292" spans="6:49" x14ac:dyDescent="0.25">
      <c r="F292" s="1">
        <v>108</v>
      </c>
      <c r="H292" s="1">
        <v>4.556</v>
      </c>
      <c r="I292" s="16">
        <f t="shared" si="105"/>
        <v>455600</v>
      </c>
      <c r="J292" s="16">
        <f t="shared" si="100"/>
        <v>5.190499198590065E-2</v>
      </c>
      <c r="K292" s="16">
        <f t="shared" si="106"/>
        <v>7.2032602116686923E-4</v>
      </c>
      <c r="L292" s="16">
        <f t="shared" si="107"/>
        <v>86.302036019841296</v>
      </c>
      <c r="M292" s="16">
        <f t="shared" si="108"/>
        <v>8.3465704215977308</v>
      </c>
      <c r="Q292" s="1">
        <v>4.6360000000000001</v>
      </c>
      <c r="R292" s="16">
        <f t="shared" si="109"/>
        <v>463600</v>
      </c>
      <c r="S292" s="16">
        <f t="shared" si="101"/>
        <v>5.190499198590065E-2</v>
      </c>
      <c r="T292" s="16">
        <f t="shared" si="110"/>
        <v>7.2032602116686923E-4</v>
      </c>
      <c r="U292" s="16">
        <f t="shared" si="111"/>
        <v>84.373036786640839</v>
      </c>
      <c r="V292" s="16">
        <f t="shared" si="112"/>
        <v>8.5373959335895524</v>
      </c>
      <c r="Z292" s="1">
        <v>4.7480000000000002</v>
      </c>
      <c r="AA292" s="16">
        <f t="shared" si="113"/>
        <v>474800</v>
      </c>
      <c r="AB292" s="16">
        <f t="shared" si="102"/>
        <v>5.190499198590065E-2</v>
      </c>
      <c r="AC292" s="16">
        <f t="shared" si="114"/>
        <v>7.2032602116686923E-4</v>
      </c>
      <c r="AD292" s="16">
        <f t="shared" si="115"/>
        <v>79.016176137324308</v>
      </c>
      <c r="AE292" s="16">
        <f t="shared" si="116"/>
        <v>9.1161842597267118</v>
      </c>
      <c r="AI292" s="1">
        <v>4.6539999999999999</v>
      </c>
      <c r="AJ292" s="16">
        <f t="shared" si="117"/>
        <v>465400</v>
      </c>
      <c r="AK292" s="16">
        <f t="shared" si="103"/>
        <v>5.190499198590065E-2</v>
      </c>
      <c r="AL292" s="16">
        <f t="shared" si="118"/>
        <v>7.2032602116686923E-4</v>
      </c>
      <c r="AM292" s="16">
        <f t="shared" si="119"/>
        <v>74.737966860260528</v>
      </c>
      <c r="AN292" s="16">
        <f t="shared" si="120"/>
        <v>9.6380200241957485</v>
      </c>
      <c r="AR292" s="1">
        <v>2.621</v>
      </c>
      <c r="AS292" s="16">
        <f t="shared" si="121"/>
        <v>262100</v>
      </c>
      <c r="AT292" s="16">
        <f t="shared" si="104"/>
        <v>5.190499198590065E-2</v>
      </c>
      <c r="AU292" s="16">
        <f t="shared" si="122"/>
        <v>7.2032602116686923E-4</v>
      </c>
      <c r="AV292" s="16">
        <f t="shared" si="123"/>
        <v>62.017159910067612</v>
      </c>
      <c r="AW292" s="16">
        <f t="shared" si="124"/>
        <v>11.614946931001503</v>
      </c>
    </row>
    <row r="293" spans="6:49" x14ac:dyDescent="0.25">
      <c r="F293" s="1">
        <v>109</v>
      </c>
      <c r="H293" s="1">
        <v>4.4589999999999996</v>
      </c>
      <c r="I293" s="16">
        <f t="shared" si="105"/>
        <v>445899.99999999994</v>
      </c>
      <c r="J293" s="16">
        <f t="shared" si="100"/>
        <v>5.2444233834100906E-2</v>
      </c>
      <c r="K293" s="16">
        <f t="shared" si="106"/>
        <v>7.2694351424817439E-4</v>
      </c>
      <c r="L293" s="16">
        <f t="shared" si="107"/>
        <v>82.340540614827091</v>
      </c>
      <c r="M293" s="16">
        <f t="shared" si="108"/>
        <v>8.8285006246033007</v>
      </c>
      <c r="Q293" s="1">
        <v>4.46</v>
      </c>
      <c r="R293" s="16">
        <f t="shared" si="109"/>
        <v>446000</v>
      </c>
      <c r="S293" s="16">
        <f t="shared" si="101"/>
        <v>5.2444233834100906E-2</v>
      </c>
      <c r="T293" s="16">
        <f t="shared" si="110"/>
        <v>7.2694351424817439E-4</v>
      </c>
      <c r="U293" s="16">
        <f t="shared" si="111"/>
        <v>80.3811263564792</v>
      </c>
      <c r="V293" s="16">
        <f t="shared" si="112"/>
        <v>9.0437089799448724</v>
      </c>
      <c r="Z293" s="1">
        <v>4.508</v>
      </c>
      <c r="AA293" s="16">
        <f t="shared" si="113"/>
        <v>450800</v>
      </c>
      <c r="AB293" s="16">
        <f t="shared" si="102"/>
        <v>5.2444233834100906E-2</v>
      </c>
      <c r="AC293" s="16">
        <f t="shared" si="114"/>
        <v>7.2694351424817439E-4</v>
      </c>
      <c r="AD293" s="16">
        <f t="shared" si="115"/>
        <v>75.011873328679158</v>
      </c>
      <c r="AE293" s="16">
        <f t="shared" si="116"/>
        <v>9.6910459903184876</v>
      </c>
      <c r="AI293" s="1">
        <v>4.4429999999999996</v>
      </c>
      <c r="AJ293" s="16">
        <f t="shared" si="117"/>
        <v>444299.99999999994</v>
      </c>
      <c r="AK293" s="16">
        <f t="shared" si="103"/>
        <v>5.2444233834100906E-2</v>
      </c>
      <c r="AL293" s="16">
        <f t="shared" si="118"/>
        <v>7.2694351424817439E-4</v>
      </c>
      <c r="AM293" s="16">
        <f t="shared" si="119"/>
        <v>70.84378376609672</v>
      </c>
      <c r="AN293" s="16">
        <f t="shared" si="120"/>
        <v>10.261218071698528</v>
      </c>
      <c r="AR293" s="1">
        <v>2.4929999999999999</v>
      </c>
      <c r="AS293" s="16">
        <f t="shared" si="121"/>
        <v>249300</v>
      </c>
      <c r="AT293" s="16">
        <f t="shared" si="104"/>
        <v>5.2444233834100906E-2</v>
      </c>
      <c r="AU293" s="16">
        <f t="shared" si="122"/>
        <v>7.2694351424817439E-4</v>
      </c>
      <c r="AV293" s="16">
        <f t="shared" si="123"/>
        <v>59.59759642018679</v>
      </c>
      <c r="AW293" s="16">
        <f t="shared" si="124"/>
        <v>12.197530738034017</v>
      </c>
    </row>
    <row r="294" spans="6:49" x14ac:dyDescent="0.25">
      <c r="F294" s="1">
        <v>110</v>
      </c>
      <c r="H294" s="1">
        <v>4.3170000000000002</v>
      </c>
      <c r="I294" s="16">
        <f t="shared" si="105"/>
        <v>431700</v>
      </c>
      <c r="J294" s="16">
        <f t="shared" si="100"/>
        <v>5.2977347149519183E-2</v>
      </c>
      <c r="K294" s="16">
        <f t="shared" si="106"/>
        <v>7.334857989171156E-4</v>
      </c>
      <c r="L294" s="16">
        <f t="shared" si="107"/>
        <v>78.494719474383714</v>
      </c>
      <c r="M294" s="16">
        <f t="shared" si="108"/>
        <v>9.3443967164757424</v>
      </c>
      <c r="Q294" s="1">
        <v>4.3230000000000004</v>
      </c>
      <c r="R294" s="16">
        <f t="shared" si="109"/>
        <v>432300.00000000006</v>
      </c>
      <c r="S294" s="16">
        <f t="shared" si="101"/>
        <v>5.2977347149519183E-2</v>
      </c>
      <c r="T294" s="16">
        <f t="shared" si="110"/>
        <v>7.334857989171156E-4</v>
      </c>
      <c r="U294" s="16">
        <f t="shared" si="111"/>
        <v>76.55756807780007</v>
      </c>
      <c r="V294" s="16">
        <f t="shared" si="112"/>
        <v>9.580839848148333</v>
      </c>
      <c r="Z294" s="1">
        <v>4.3150000000000004</v>
      </c>
      <c r="AA294" s="16">
        <f t="shared" si="113"/>
        <v>431500.00000000006</v>
      </c>
      <c r="AB294" s="16">
        <f t="shared" si="102"/>
        <v>5.2977347149519183E-2</v>
      </c>
      <c r="AC294" s="16">
        <f t="shared" si="114"/>
        <v>7.334857989171156E-4</v>
      </c>
      <c r="AD294" s="16">
        <f t="shared" si="115"/>
        <v>71.220056469389547</v>
      </c>
      <c r="AE294" s="16">
        <f t="shared" si="116"/>
        <v>10.298865730784257</v>
      </c>
      <c r="AI294" s="1">
        <v>4.2279999999999998</v>
      </c>
      <c r="AJ294" s="16">
        <f t="shared" si="117"/>
        <v>422800</v>
      </c>
      <c r="AK294" s="16">
        <f t="shared" si="103"/>
        <v>5.2977347149519183E-2</v>
      </c>
      <c r="AL294" s="16">
        <f t="shared" si="118"/>
        <v>7.334857989171156E-4</v>
      </c>
      <c r="AM294" s="16">
        <f t="shared" si="119"/>
        <v>67.142727795538946</v>
      </c>
      <c r="AN294" s="16">
        <f t="shared" si="120"/>
        <v>10.92427762468491</v>
      </c>
      <c r="AR294" s="1">
        <v>2.3969999999999998</v>
      </c>
      <c r="AS294" s="16">
        <f t="shared" si="121"/>
        <v>239699.99999999997</v>
      </c>
      <c r="AT294" s="16">
        <f t="shared" si="104"/>
        <v>5.2977347149519183E-2</v>
      </c>
      <c r="AU294" s="16">
        <f t="shared" si="122"/>
        <v>7.334857989171156E-4</v>
      </c>
      <c r="AV294" s="16">
        <f t="shared" si="123"/>
        <v>57.288860210781053</v>
      </c>
      <c r="AW294" s="16">
        <f t="shared" si="124"/>
        <v>12.803288391816926</v>
      </c>
    </row>
    <row r="295" spans="6:49" x14ac:dyDescent="0.25">
      <c r="F295" s="1">
        <v>111</v>
      </c>
      <c r="H295" s="1">
        <v>4.149</v>
      </c>
      <c r="I295" s="16">
        <f t="shared" si="105"/>
        <v>414900</v>
      </c>
      <c r="J295" s="16">
        <f t="shared" si="100"/>
        <v>5.3504227312353735E-2</v>
      </c>
      <c r="K295" s="16">
        <f t="shared" si="106"/>
        <v>7.3995159129556566E-4</v>
      </c>
      <c r="L295" s="16">
        <f t="shared" si="107"/>
        <v>74.793413998551657</v>
      </c>
      <c r="M295" s="16">
        <f t="shared" si="108"/>
        <v>9.8932720374269127</v>
      </c>
      <c r="Q295" s="1">
        <v>4.1790000000000003</v>
      </c>
      <c r="R295" s="16">
        <f t="shared" si="109"/>
        <v>417900</v>
      </c>
      <c r="S295" s="16">
        <f t="shared" si="101"/>
        <v>5.3504227312353735E-2</v>
      </c>
      <c r="T295" s="16">
        <f t="shared" si="110"/>
        <v>7.3995159129556566E-4</v>
      </c>
      <c r="U295" s="16">
        <f t="shared" si="111"/>
        <v>72.875716050739825</v>
      </c>
      <c r="V295" s="16">
        <f t="shared" si="112"/>
        <v>10.153609890849967</v>
      </c>
      <c r="Z295" s="1">
        <v>4.1360000000000001</v>
      </c>
      <c r="AA295" s="16">
        <f t="shared" si="113"/>
        <v>413600</v>
      </c>
      <c r="AB295" s="16">
        <f t="shared" si="102"/>
        <v>5.3504227312353735E-2</v>
      </c>
      <c r="AC295" s="16">
        <f t="shared" si="114"/>
        <v>7.3995159129556566E-4</v>
      </c>
      <c r="AD295" s="16">
        <f t="shared" si="115"/>
        <v>67.607476551871031</v>
      </c>
      <c r="AE295" s="16">
        <f t="shared" si="116"/>
        <v>10.944818961373993</v>
      </c>
      <c r="AI295" s="1">
        <v>4.0190000000000001</v>
      </c>
      <c r="AJ295" s="16">
        <f t="shared" si="117"/>
        <v>401900</v>
      </c>
      <c r="AK295" s="16">
        <f t="shared" si="103"/>
        <v>5.3504227312353735E-2</v>
      </c>
      <c r="AL295" s="16">
        <f t="shared" si="118"/>
        <v>7.3995159129556566E-4</v>
      </c>
      <c r="AM295" s="16">
        <f t="shared" si="119"/>
        <v>63.634737198959058</v>
      </c>
      <c r="AN295" s="16">
        <f t="shared" si="120"/>
        <v>11.628107915053507</v>
      </c>
      <c r="AR295" s="1">
        <v>2.3119999999999998</v>
      </c>
      <c r="AS295" s="16">
        <f t="shared" si="121"/>
        <v>231199.99999999997</v>
      </c>
      <c r="AT295" s="16">
        <f t="shared" si="104"/>
        <v>5.3504227312353735E-2</v>
      </c>
      <c r="AU295" s="16">
        <f t="shared" si="122"/>
        <v>7.3995159129556566E-4</v>
      </c>
      <c r="AV295" s="16">
        <f t="shared" si="123"/>
        <v>55.068977111614359</v>
      </c>
      <c r="AW295" s="16">
        <f t="shared" si="124"/>
        <v>13.436813794376901</v>
      </c>
    </row>
    <row r="296" spans="6:49" x14ac:dyDescent="0.25">
      <c r="F296" s="1">
        <v>112</v>
      </c>
      <c r="H296" s="1">
        <v>4.0430000000000001</v>
      </c>
      <c r="I296" s="16">
        <f t="shared" si="105"/>
        <v>404300</v>
      </c>
      <c r="J296" s="16">
        <f t="shared" si="100"/>
        <v>5.4024773905187624E-2</v>
      </c>
      <c r="K296" s="16">
        <f t="shared" si="106"/>
        <v>7.4633965907641784E-4</v>
      </c>
      <c r="L296" s="16">
        <f t="shared" si="107"/>
        <v>71.25188678690472</v>
      </c>
      <c r="M296" s="16">
        <f t="shared" si="108"/>
        <v>10.474665201618024</v>
      </c>
      <c r="Q296" s="1">
        <v>4.0369999999999999</v>
      </c>
      <c r="R296" s="16">
        <f t="shared" si="109"/>
        <v>403700</v>
      </c>
      <c r="S296" s="16">
        <f t="shared" si="101"/>
        <v>5.4024773905187624E-2</v>
      </c>
      <c r="T296" s="16">
        <f t="shared" si="110"/>
        <v>7.4633965907641784E-4</v>
      </c>
      <c r="U296" s="16">
        <f t="shared" si="111"/>
        <v>69.338948958280071</v>
      </c>
      <c r="V296" s="16">
        <f t="shared" si="112"/>
        <v>10.763642516783406</v>
      </c>
      <c r="Z296" s="1">
        <v>3.9359999999999999</v>
      </c>
      <c r="AA296" s="16">
        <f t="shared" si="113"/>
        <v>393600</v>
      </c>
      <c r="AB296" s="16">
        <f t="shared" si="102"/>
        <v>5.4024773905187624E-2</v>
      </c>
      <c r="AC296" s="16">
        <f t="shared" si="114"/>
        <v>7.4633965907641784E-4</v>
      </c>
      <c r="AD296" s="16">
        <f t="shared" si="115"/>
        <v>64.16291269639467</v>
      </c>
      <c r="AE296" s="16">
        <f t="shared" si="116"/>
        <v>11.631947923061711</v>
      </c>
      <c r="AI296" s="1">
        <v>3.8340000000000001</v>
      </c>
      <c r="AJ296" s="16">
        <f t="shared" si="117"/>
        <v>383400</v>
      </c>
      <c r="AK296" s="16">
        <f t="shared" si="103"/>
        <v>5.4024773905187624E-2</v>
      </c>
      <c r="AL296" s="16">
        <f t="shared" si="118"/>
        <v>7.4633965907641784E-4</v>
      </c>
      <c r="AM296" s="16">
        <f t="shared" si="119"/>
        <v>60.313062224670546</v>
      </c>
      <c r="AN296" s="16">
        <f t="shared" si="120"/>
        <v>12.374428217493723</v>
      </c>
      <c r="AR296" s="1">
        <v>2.234</v>
      </c>
      <c r="AS296" s="16">
        <f t="shared" si="121"/>
        <v>223400</v>
      </c>
      <c r="AT296" s="16">
        <f t="shared" si="104"/>
        <v>5.4024773905187624E-2</v>
      </c>
      <c r="AU296" s="16">
        <f t="shared" si="122"/>
        <v>7.4633965907641784E-4</v>
      </c>
      <c r="AV296" s="16">
        <f t="shared" si="123"/>
        <v>52.93008119875843</v>
      </c>
      <c r="AW296" s="16">
        <f t="shared" si="124"/>
        <v>14.100482035420052</v>
      </c>
    </row>
    <row r="297" spans="6:49" x14ac:dyDescent="0.25">
      <c r="F297" s="1">
        <v>113</v>
      </c>
      <c r="H297" s="1">
        <v>3.9630000000000001</v>
      </c>
      <c r="I297" s="16">
        <f t="shared" si="105"/>
        <v>396300</v>
      </c>
      <c r="J297" s="16">
        <f t="shared" si="100"/>
        <v>5.4538890652422393E-2</v>
      </c>
      <c r="K297" s="16">
        <f t="shared" si="106"/>
        <v>7.5264882078032497E-4</v>
      </c>
      <c r="L297" s="16">
        <f t="shared" si="107"/>
        <v>67.829556146626899</v>
      </c>
      <c r="M297" s="16">
        <f t="shared" si="108"/>
        <v>11.096177883772773</v>
      </c>
      <c r="Q297" s="1">
        <v>3.9180000000000001</v>
      </c>
      <c r="R297" s="16">
        <f t="shared" si="109"/>
        <v>391800</v>
      </c>
      <c r="S297" s="16">
        <f t="shared" si="101"/>
        <v>5.4538890652422393E-2</v>
      </c>
      <c r="T297" s="16">
        <f t="shared" si="110"/>
        <v>7.5264882078032497E-4</v>
      </c>
      <c r="U297" s="16">
        <f t="shared" si="111"/>
        <v>65.94462316869766</v>
      </c>
      <c r="V297" s="16">
        <f t="shared" si="112"/>
        <v>11.413346298983621</v>
      </c>
      <c r="Z297" s="1">
        <v>3.7429999999999999</v>
      </c>
      <c r="AA297" s="16">
        <f t="shared" si="113"/>
        <v>374300</v>
      </c>
      <c r="AB297" s="16">
        <f t="shared" si="102"/>
        <v>5.4538890652422393E-2</v>
      </c>
      <c r="AC297" s="16">
        <f t="shared" si="114"/>
        <v>7.5264882078032497E-4</v>
      </c>
      <c r="AD297" s="16">
        <f t="shared" si="115"/>
        <v>60.897163842801874</v>
      </c>
      <c r="AE297" s="16">
        <f t="shared" si="116"/>
        <v>12.359341113540037</v>
      </c>
      <c r="AI297" s="1">
        <v>3.669</v>
      </c>
      <c r="AJ297" s="16">
        <f t="shared" si="117"/>
        <v>366900</v>
      </c>
      <c r="AK297" s="16">
        <f t="shared" si="103"/>
        <v>5.4538890652422393E-2</v>
      </c>
      <c r="AL297" s="16">
        <f t="shared" si="118"/>
        <v>7.5264882078032497E-4</v>
      </c>
      <c r="AM297" s="16">
        <f t="shared" si="119"/>
        <v>57.159689332697631</v>
      </c>
      <c r="AN297" s="16">
        <f t="shared" si="120"/>
        <v>13.167475708265959</v>
      </c>
      <c r="AR297" s="1">
        <v>2.13</v>
      </c>
      <c r="AS297" s="16">
        <f t="shared" si="121"/>
        <v>213000</v>
      </c>
      <c r="AT297" s="16">
        <f t="shared" si="104"/>
        <v>5.4538890652422393E-2</v>
      </c>
      <c r="AU297" s="16">
        <f t="shared" si="122"/>
        <v>7.5264882078032497E-4</v>
      </c>
      <c r="AV297" s="16">
        <f t="shared" si="123"/>
        <v>50.867028082518779</v>
      </c>
      <c r="AW297" s="16">
        <f t="shared" si="124"/>
        <v>14.796398554272606</v>
      </c>
    </row>
    <row r="298" spans="6:49" x14ac:dyDescent="0.25">
      <c r="F298" s="1">
        <v>114</v>
      </c>
      <c r="H298" s="1">
        <v>3.871</v>
      </c>
      <c r="I298" s="16">
        <f t="shared" si="105"/>
        <v>387100</v>
      </c>
      <c r="J298" s="16">
        <f t="shared" si="100"/>
        <v>5.5046485355750865E-2</v>
      </c>
      <c r="K298" s="16">
        <f t="shared" si="106"/>
        <v>7.5887794496383204E-4</v>
      </c>
      <c r="L298" s="16">
        <f t="shared" si="107"/>
        <v>64.509780756018841</v>
      </c>
      <c r="M298" s="16">
        <f t="shared" si="108"/>
        <v>11.763765681268849</v>
      </c>
      <c r="Q298" s="1">
        <v>3.774</v>
      </c>
      <c r="R298" s="16">
        <f t="shared" si="109"/>
        <v>377400</v>
      </c>
      <c r="S298" s="16">
        <f t="shared" si="101"/>
        <v>5.5046485355750865E-2</v>
      </c>
      <c r="T298" s="16">
        <f t="shared" si="110"/>
        <v>7.5887794496383204E-4</v>
      </c>
      <c r="U298" s="16">
        <f t="shared" si="111"/>
        <v>62.677060639046324</v>
      </c>
      <c r="V298" s="16">
        <f t="shared" si="112"/>
        <v>12.107746234849262</v>
      </c>
      <c r="Z298" s="1">
        <v>3.5489999999999999</v>
      </c>
      <c r="AA298" s="16">
        <f t="shared" si="113"/>
        <v>354900</v>
      </c>
      <c r="AB298" s="16">
        <f t="shared" si="102"/>
        <v>5.5046485355750865E-2</v>
      </c>
      <c r="AC298" s="16">
        <f t="shared" si="114"/>
        <v>7.5887794496383204E-4</v>
      </c>
      <c r="AD298" s="16">
        <f t="shared" si="115"/>
        <v>57.802922736544446</v>
      </c>
      <c r="AE298" s="16">
        <f t="shared" si="116"/>
        <v>13.128712339039744</v>
      </c>
      <c r="AI298" s="1">
        <v>3.5070000000000001</v>
      </c>
      <c r="AJ298" s="16">
        <f t="shared" si="117"/>
        <v>350700</v>
      </c>
      <c r="AK298" s="16">
        <f t="shared" si="103"/>
        <v>5.5046485355750865E-2</v>
      </c>
      <c r="AL298" s="16">
        <f t="shared" si="118"/>
        <v>7.5887794496383204E-4</v>
      </c>
      <c r="AM298" s="16">
        <f t="shared" si="119"/>
        <v>54.15961531850381</v>
      </c>
      <c r="AN298" s="16">
        <f t="shared" si="120"/>
        <v>14.011878417174779</v>
      </c>
      <c r="AR298" s="1">
        <v>2.0310000000000001</v>
      </c>
      <c r="AS298" s="16">
        <f t="shared" si="121"/>
        <v>203100</v>
      </c>
      <c r="AT298" s="16">
        <f t="shared" si="104"/>
        <v>5.5046485355750865E-2</v>
      </c>
      <c r="AU298" s="16">
        <f t="shared" si="122"/>
        <v>7.5887794496383204E-4</v>
      </c>
      <c r="AV298" s="16">
        <f t="shared" si="123"/>
        <v>48.89507913546602</v>
      </c>
      <c r="AW298" s="16">
        <f t="shared" si="124"/>
        <v>15.520538229651425</v>
      </c>
    </row>
    <row r="299" spans="6:49" x14ac:dyDescent="0.25">
      <c r="F299" s="1">
        <v>115</v>
      </c>
      <c r="H299" s="1">
        <v>3.7250000000000001</v>
      </c>
      <c r="I299" s="16">
        <f t="shared" si="105"/>
        <v>372500</v>
      </c>
      <c r="J299" s="16">
        <f t="shared" si="100"/>
        <v>5.5547469825898831E-2</v>
      </c>
      <c r="K299" s="16">
        <f t="shared" si="106"/>
        <v>7.6502594938172039E-4</v>
      </c>
      <c r="L299" s="16">
        <f t="shared" si="107"/>
        <v>61.29966766855668</v>
      </c>
      <c r="M299" s="16">
        <f t="shared" si="108"/>
        <v>12.480099460215119</v>
      </c>
      <c r="Q299" s="1">
        <v>3.6150000000000002</v>
      </c>
      <c r="R299" s="16">
        <f t="shared" si="109"/>
        <v>361500</v>
      </c>
      <c r="S299" s="16">
        <f t="shared" si="101"/>
        <v>5.5547469825898831E-2</v>
      </c>
      <c r="T299" s="16">
        <f t="shared" si="110"/>
        <v>7.6502594938172039E-4</v>
      </c>
      <c r="U299" s="16">
        <f t="shared" si="111"/>
        <v>59.550276319554463</v>
      </c>
      <c r="V299" s="16">
        <f t="shared" si="112"/>
        <v>12.846723754504387</v>
      </c>
      <c r="Z299" s="1">
        <v>3.3690000000000002</v>
      </c>
      <c r="AA299" s="16">
        <f t="shared" si="113"/>
        <v>336900</v>
      </c>
      <c r="AB299" s="16">
        <f t="shared" si="102"/>
        <v>5.5547469825898831E-2</v>
      </c>
      <c r="AC299" s="16">
        <f t="shared" si="114"/>
        <v>7.6502594938172039E-4</v>
      </c>
      <c r="AD299" s="16">
        <f t="shared" si="115"/>
        <v>54.87775150632141</v>
      </c>
      <c r="AE299" s="16">
        <f t="shared" si="116"/>
        <v>13.9405483712939</v>
      </c>
      <c r="AI299" s="1">
        <v>3.3530000000000002</v>
      </c>
      <c r="AJ299" s="16">
        <f t="shared" si="117"/>
        <v>335300</v>
      </c>
      <c r="AK299" s="16">
        <f t="shared" si="103"/>
        <v>5.5547469825898831E-2</v>
      </c>
      <c r="AL299" s="16">
        <f t="shared" si="118"/>
        <v>7.6502594938172039E-4</v>
      </c>
      <c r="AM299" s="16">
        <f t="shared" si="119"/>
        <v>51.308604939910502</v>
      </c>
      <c r="AN299" s="16">
        <f t="shared" si="120"/>
        <v>14.910285521847104</v>
      </c>
      <c r="AR299" s="1">
        <v>1.9950000000000001</v>
      </c>
      <c r="AS299" s="16">
        <f t="shared" si="121"/>
        <v>199500</v>
      </c>
      <c r="AT299" s="16">
        <f t="shared" si="104"/>
        <v>5.5547469825898831E-2</v>
      </c>
      <c r="AU299" s="16">
        <f t="shared" si="122"/>
        <v>7.6502594938172039E-4</v>
      </c>
      <c r="AV299" s="16">
        <f t="shared" si="123"/>
        <v>47.009736531318701</v>
      </c>
      <c r="AW299" s="16">
        <f t="shared" si="124"/>
        <v>16.27377657971018</v>
      </c>
    </row>
    <row r="300" spans="6:49" x14ac:dyDescent="0.25">
      <c r="F300" s="1">
        <v>116</v>
      </c>
      <c r="H300" s="1">
        <v>3.5870000000000002</v>
      </c>
      <c r="I300" s="16">
        <f t="shared" si="105"/>
        <v>358700</v>
      </c>
      <c r="J300" s="16">
        <f t="shared" si="100"/>
        <v>5.6041759810867973E-2</v>
      </c>
      <c r="K300" s="16">
        <f t="shared" si="106"/>
        <v>7.7109180010641602E-4</v>
      </c>
      <c r="L300" s="16">
        <f t="shared" si="107"/>
        <v>58.230917847556704</v>
      </c>
      <c r="M300" s="16">
        <f t="shared" si="108"/>
        <v>13.241965413031354</v>
      </c>
      <c r="Q300" s="1">
        <v>3.49</v>
      </c>
      <c r="R300" s="16">
        <f t="shared" si="109"/>
        <v>349000</v>
      </c>
      <c r="S300" s="16">
        <f t="shared" si="101"/>
        <v>5.6041759810867973E-2</v>
      </c>
      <c r="T300" s="16">
        <f t="shared" si="110"/>
        <v>7.7109180010641602E-4</v>
      </c>
      <c r="U300" s="16">
        <f t="shared" si="111"/>
        <v>56.571313954601429</v>
      </c>
      <c r="V300" s="16">
        <f t="shared" si="112"/>
        <v>13.630438223959558</v>
      </c>
      <c r="Z300" s="1">
        <v>3.2269999999999999</v>
      </c>
      <c r="AA300" s="16">
        <f t="shared" si="113"/>
        <v>322700</v>
      </c>
      <c r="AB300" s="16">
        <f t="shared" si="102"/>
        <v>5.6041759810867973E-2</v>
      </c>
      <c r="AC300" s="16">
        <f t="shared" si="114"/>
        <v>7.7109180010641602E-4</v>
      </c>
      <c r="AD300" s="16">
        <f t="shared" si="115"/>
        <v>52.110006734065223</v>
      </c>
      <c r="AE300" s="16">
        <f t="shared" si="116"/>
        <v>14.79738438802273</v>
      </c>
      <c r="AI300" s="1">
        <v>3.21</v>
      </c>
      <c r="AJ300" s="16">
        <f t="shared" si="117"/>
        <v>321000</v>
      </c>
      <c r="AK300" s="16">
        <f t="shared" si="103"/>
        <v>5.6041759810867973E-2</v>
      </c>
      <c r="AL300" s="16">
        <f t="shared" si="118"/>
        <v>7.7109180010641602E-4</v>
      </c>
      <c r="AM300" s="16">
        <f t="shared" si="119"/>
        <v>48.599352212125233</v>
      </c>
      <c r="AN300" s="16">
        <f t="shared" si="120"/>
        <v>15.866297903329531</v>
      </c>
      <c r="AR300" s="1">
        <v>1.9379999999999999</v>
      </c>
      <c r="AS300" s="16">
        <f t="shared" si="121"/>
        <v>193800</v>
      </c>
      <c r="AT300" s="16">
        <f t="shared" si="104"/>
        <v>5.6041759810867973E-2</v>
      </c>
      <c r="AU300" s="16">
        <f t="shared" si="122"/>
        <v>7.7109180010641602E-4</v>
      </c>
      <c r="AV300" s="16">
        <f t="shared" si="123"/>
        <v>45.171857366148039</v>
      </c>
      <c r="AW300" s="16">
        <f t="shared" si="124"/>
        <v>17.070181415304724</v>
      </c>
    </row>
    <row r="301" spans="6:49" x14ac:dyDescent="0.25">
      <c r="F301" s="1">
        <v>117</v>
      </c>
      <c r="H301" s="1">
        <v>3.48</v>
      </c>
      <c r="I301" s="16">
        <f t="shared" si="105"/>
        <v>348000</v>
      </c>
      <c r="J301" s="16">
        <f t="shared" si="100"/>
        <v>5.6529274920914308E-2</v>
      </c>
      <c r="K301" s="16">
        <f t="shared" si="106"/>
        <v>7.7707451060733625E-4</v>
      </c>
      <c r="L301" s="16">
        <f t="shared" si="107"/>
        <v>55.296708676114122</v>
      </c>
      <c r="M301" s="16">
        <f t="shared" si="108"/>
        <v>14.052816690390113</v>
      </c>
      <c r="Q301" s="1">
        <v>3.343</v>
      </c>
      <c r="R301" s="16">
        <f t="shared" si="109"/>
        <v>334300</v>
      </c>
      <c r="S301" s="16">
        <f t="shared" si="101"/>
        <v>5.6529274920914308E-2</v>
      </c>
      <c r="T301" s="16">
        <f t="shared" si="110"/>
        <v>7.7707451060733625E-4</v>
      </c>
      <c r="U301" s="16">
        <f t="shared" si="111"/>
        <v>53.717645375394532</v>
      </c>
      <c r="V301" s="16">
        <f t="shared" si="112"/>
        <v>14.465907900037568</v>
      </c>
      <c r="Z301" s="1">
        <v>3.0979999999999999</v>
      </c>
      <c r="AA301" s="16">
        <f t="shared" si="113"/>
        <v>309800</v>
      </c>
      <c r="AB301" s="16">
        <f t="shared" si="102"/>
        <v>5.6529274920914308E-2</v>
      </c>
      <c r="AC301" s="16">
        <f t="shared" si="114"/>
        <v>7.7707451060733625E-4</v>
      </c>
      <c r="AD301" s="16">
        <f t="shared" si="115"/>
        <v>49.474170819781278</v>
      </c>
      <c r="AE301" s="16">
        <f t="shared" si="116"/>
        <v>15.706670728004161</v>
      </c>
      <c r="AI301" s="1">
        <v>3.0630000000000002</v>
      </c>
      <c r="AJ301" s="16">
        <f t="shared" si="117"/>
        <v>306300</v>
      </c>
      <c r="AK301" s="16">
        <f t="shared" si="103"/>
        <v>5.6529274920914308E-2</v>
      </c>
      <c r="AL301" s="16">
        <f t="shared" si="118"/>
        <v>7.7707451060733625E-4</v>
      </c>
      <c r="AM301" s="16">
        <f t="shared" si="119"/>
        <v>46.022882298111391</v>
      </c>
      <c r="AN301" s="16">
        <f t="shared" si="120"/>
        <v>16.884525084149814</v>
      </c>
      <c r="AR301" s="1">
        <v>1.8620000000000001</v>
      </c>
      <c r="AS301" s="16">
        <f t="shared" si="121"/>
        <v>186200</v>
      </c>
      <c r="AT301" s="16">
        <f t="shared" si="104"/>
        <v>5.6529274920914308E-2</v>
      </c>
      <c r="AU301" s="16">
        <f t="shared" si="122"/>
        <v>7.7707451060733625E-4</v>
      </c>
      <c r="AV301" s="16">
        <f t="shared" si="123"/>
        <v>43.393862824332089</v>
      </c>
      <c r="AW301" s="16">
        <f t="shared" si="124"/>
        <v>17.907474929187682</v>
      </c>
    </row>
    <row r="302" spans="6:49" x14ac:dyDescent="0.25">
      <c r="F302" s="1">
        <v>118</v>
      </c>
      <c r="H302" s="1">
        <v>3.3519999999999999</v>
      </c>
      <c r="I302" s="16">
        <f t="shared" si="105"/>
        <v>335200</v>
      </c>
      <c r="J302" s="16">
        <f t="shared" si="100"/>
        <v>5.700993855049756E-2</v>
      </c>
      <c r="K302" s="16">
        <f t="shared" si="106"/>
        <v>7.8297314079306499E-4</v>
      </c>
      <c r="L302" s="16">
        <f t="shared" si="107"/>
        <v>52.476958899124298</v>
      </c>
      <c r="M302" s="16">
        <f t="shared" si="108"/>
        <v>14.920322313230136</v>
      </c>
      <c r="Q302" s="1">
        <v>3.2080000000000002</v>
      </c>
      <c r="R302" s="16">
        <f t="shared" si="109"/>
        <v>320800</v>
      </c>
      <c r="S302" s="16">
        <f t="shared" si="101"/>
        <v>5.700993855049756E-2</v>
      </c>
      <c r="T302" s="16">
        <f t="shared" si="110"/>
        <v>7.8297314079306499E-4</v>
      </c>
      <c r="U302" s="16">
        <f t="shared" si="111"/>
        <v>51.000290471674283</v>
      </c>
      <c r="V302" s="16">
        <f t="shared" si="112"/>
        <v>15.352327085821809</v>
      </c>
      <c r="Z302" s="1">
        <v>2.9489999999999998</v>
      </c>
      <c r="AA302" s="16">
        <f t="shared" si="113"/>
        <v>294900</v>
      </c>
      <c r="AB302" s="16">
        <f t="shared" si="102"/>
        <v>5.700993855049756E-2</v>
      </c>
      <c r="AC302" s="16">
        <f t="shared" si="114"/>
        <v>7.8297314079306499E-4</v>
      </c>
      <c r="AD302" s="16">
        <f t="shared" si="115"/>
        <v>46.960381455000991</v>
      </c>
      <c r="AE302" s="16">
        <f t="shared" si="116"/>
        <v>16.673057512178346</v>
      </c>
      <c r="AI302" s="1">
        <v>2.8879999999999999</v>
      </c>
      <c r="AJ302" s="16">
        <f t="shared" si="117"/>
        <v>288800</v>
      </c>
      <c r="AK302" s="16">
        <f t="shared" si="103"/>
        <v>5.700993855049756E-2</v>
      </c>
      <c r="AL302" s="16">
        <f t="shared" si="118"/>
        <v>7.8297314079306499E-4</v>
      </c>
      <c r="AM302" s="16">
        <f t="shared" si="119"/>
        <v>43.579159575454028</v>
      </c>
      <c r="AN302" s="16">
        <f t="shared" si="120"/>
        <v>17.966687481372972</v>
      </c>
      <c r="AR302" s="1">
        <v>1.79</v>
      </c>
      <c r="AS302" s="16">
        <f t="shared" si="121"/>
        <v>179000</v>
      </c>
      <c r="AT302" s="16">
        <f t="shared" si="104"/>
        <v>5.700993855049756E-2</v>
      </c>
      <c r="AU302" s="16">
        <f t="shared" si="122"/>
        <v>7.8297314079306499E-4</v>
      </c>
      <c r="AV302" s="16">
        <f t="shared" si="123"/>
        <v>41.686233433809441</v>
      </c>
      <c r="AW302" s="16">
        <f t="shared" si="124"/>
        <v>18.782535055278895</v>
      </c>
    </row>
    <row r="303" spans="6:49" x14ac:dyDescent="0.25">
      <c r="F303" s="1">
        <v>119</v>
      </c>
      <c r="H303" s="1">
        <v>3.2410000000000001</v>
      </c>
      <c r="I303" s="16">
        <f t="shared" si="105"/>
        <v>324100</v>
      </c>
      <c r="J303" s="16">
        <f t="shared" si="100"/>
        <v>5.7483677797437092E-2</v>
      </c>
      <c r="K303" s="16">
        <f t="shared" si="106"/>
        <v>7.8878679601924616E-4</v>
      </c>
      <c r="L303" s="16">
        <f t="shared" si="107"/>
        <v>49.782289277378787</v>
      </c>
      <c r="M303" s="16">
        <f t="shared" si="108"/>
        <v>15.844727260818701</v>
      </c>
      <c r="Q303" s="1">
        <v>3.0640000000000001</v>
      </c>
      <c r="R303" s="16">
        <f t="shared" si="109"/>
        <v>306400</v>
      </c>
      <c r="S303" s="16">
        <f t="shared" si="101"/>
        <v>5.7483677797437092E-2</v>
      </c>
      <c r="T303" s="16">
        <f t="shared" si="110"/>
        <v>7.8878679601924616E-4</v>
      </c>
      <c r="U303" s="16">
        <f t="shared" si="111"/>
        <v>48.409901198396362</v>
      </c>
      <c r="V303" s="16">
        <f t="shared" si="112"/>
        <v>16.293914602027233</v>
      </c>
      <c r="Z303" s="1">
        <v>2.7909999999999999</v>
      </c>
      <c r="AA303" s="16">
        <f t="shared" si="113"/>
        <v>279100</v>
      </c>
      <c r="AB303" s="16">
        <f t="shared" si="102"/>
        <v>5.7483677797437092E-2</v>
      </c>
      <c r="AC303" s="16">
        <f t="shared" si="114"/>
        <v>7.8878679601924616E-4</v>
      </c>
      <c r="AD303" s="16">
        <f t="shared" si="115"/>
        <v>44.577982897731744</v>
      </c>
      <c r="AE303" s="16">
        <f t="shared" si="116"/>
        <v>17.694537633720117</v>
      </c>
      <c r="AI303" s="1">
        <v>2.7509999999999999</v>
      </c>
      <c r="AJ303" s="16">
        <f t="shared" si="117"/>
        <v>275100</v>
      </c>
      <c r="AK303" s="16">
        <f t="shared" si="103"/>
        <v>5.7483677797437092E-2</v>
      </c>
      <c r="AL303" s="16">
        <f t="shared" si="118"/>
        <v>7.8878679601924616E-4</v>
      </c>
      <c r="AM303" s="16">
        <f t="shared" si="119"/>
        <v>41.281616706352835</v>
      </c>
      <c r="AN303" s="16">
        <f t="shared" si="120"/>
        <v>19.107458935779992</v>
      </c>
      <c r="AR303" s="1">
        <v>1.726</v>
      </c>
      <c r="AS303" s="16">
        <f t="shared" si="121"/>
        <v>172600</v>
      </c>
      <c r="AT303" s="16">
        <f t="shared" si="104"/>
        <v>5.7483677797437092E-2</v>
      </c>
      <c r="AU303" s="16">
        <f t="shared" si="122"/>
        <v>7.8878679601924616E-4</v>
      </c>
      <c r="AV303" s="16">
        <f t="shared" si="123"/>
        <v>40.045550982461322</v>
      </c>
      <c r="AW303" s="16">
        <f t="shared" si="124"/>
        <v>19.6972391855642</v>
      </c>
    </row>
    <row r="304" spans="6:49" x14ac:dyDescent="0.25">
      <c r="F304" s="1">
        <v>120</v>
      </c>
      <c r="H304" s="1">
        <v>3.1269999999999998</v>
      </c>
      <c r="I304" s="16">
        <f t="shared" si="105"/>
        <v>312700</v>
      </c>
      <c r="J304" s="16">
        <f t="shared" si="100"/>
        <v>5.7950423379509487E-2</v>
      </c>
      <c r="K304" s="16">
        <f t="shared" si="106"/>
        <v>7.9451462606508266E-4</v>
      </c>
      <c r="L304" s="16">
        <f t="shared" si="107"/>
        <v>47.201032041361181</v>
      </c>
      <c r="M304" s="16">
        <f t="shared" si="108"/>
        <v>16.832568944019439</v>
      </c>
      <c r="Q304" s="1">
        <v>2.9329999999999998</v>
      </c>
      <c r="R304" s="16">
        <f t="shared" si="109"/>
        <v>293300</v>
      </c>
      <c r="S304" s="16">
        <f t="shared" si="101"/>
        <v>5.7950423379509487E-2</v>
      </c>
      <c r="T304" s="16">
        <f t="shared" si="110"/>
        <v>7.9451462606508266E-4</v>
      </c>
      <c r="U304" s="16">
        <f t="shared" si="111"/>
        <v>45.949250201560758</v>
      </c>
      <c r="V304" s="16">
        <f t="shared" si="112"/>
        <v>17.291133643745408</v>
      </c>
      <c r="Z304" s="1">
        <v>2.6269999999999998</v>
      </c>
      <c r="AA304" s="16">
        <f t="shared" si="113"/>
        <v>262700</v>
      </c>
      <c r="AB304" s="16">
        <f t="shared" si="102"/>
        <v>5.7950423379509487E-2</v>
      </c>
      <c r="AC304" s="16">
        <f t="shared" si="114"/>
        <v>7.9451462606508266E-4</v>
      </c>
      <c r="AD304" s="16">
        <f t="shared" si="115"/>
        <v>42.329293434548923</v>
      </c>
      <c r="AE304" s="16">
        <f t="shared" si="116"/>
        <v>18.76985325289187</v>
      </c>
      <c r="AI304" s="1">
        <v>2.605</v>
      </c>
      <c r="AJ304" s="16">
        <f t="shared" si="117"/>
        <v>260500</v>
      </c>
      <c r="AK304" s="16">
        <f t="shared" si="103"/>
        <v>5.7950423379509487E-2</v>
      </c>
      <c r="AL304" s="16">
        <f t="shared" si="118"/>
        <v>7.9451462606508266E-4</v>
      </c>
      <c r="AM304" s="16">
        <f t="shared" si="119"/>
        <v>39.105348768276102</v>
      </c>
      <c r="AN304" s="16">
        <f t="shared" si="120"/>
        <v>20.317287815871016</v>
      </c>
      <c r="AR304" s="1">
        <v>1.647</v>
      </c>
      <c r="AS304" s="16">
        <f t="shared" si="121"/>
        <v>164700</v>
      </c>
      <c r="AT304" s="16">
        <f t="shared" si="104"/>
        <v>5.7950423379509487E-2</v>
      </c>
      <c r="AU304" s="16">
        <f t="shared" si="122"/>
        <v>7.9451462606508266E-4</v>
      </c>
      <c r="AV304" s="16">
        <f t="shared" si="123"/>
        <v>38.46620103303777</v>
      </c>
      <c r="AW304" s="16">
        <f t="shared" si="124"/>
        <v>20.654876351909344</v>
      </c>
    </row>
    <row r="305" spans="6:49" x14ac:dyDescent="0.25">
      <c r="F305" s="1">
        <v>121</v>
      </c>
      <c r="H305" s="1">
        <v>3.0179999999999998</v>
      </c>
      <c r="I305" s="16">
        <f t="shared" si="105"/>
        <v>301800</v>
      </c>
      <c r="J305" s="16">
        <f t="shared" si="100"/>
        <v>5.8410109548721632E-2</v>
      </c>
      <c r="K305" s="16">
        <f t="shared" si="106"/>
        <v>8.0015582408130806E-4</v>
      </c>
      <c r="L305" s="16">
        <f t="shared" si="107"/>
        <v>44.733093627342683</v>
      </c>
      <c r="M305" s="16">
        <f t="shared" si="108"/>
        <v>17.887334838657804</v>
      </c>
      <c r="Q305" s="1">
        <v>2.8170000000000002</v>
      </c>
      <c r="R305" s="16">
        <f t="shared" si="109"/>
        <v>281700</v>
      </c>
      <c r="S305" s="16">
        <f t="shared" si="101"/>
        <v>5.8410109548721632E-2</v>
      </c>
      <c r="T305" s="16">
        <f t="shared" si="110"/>
        <v>8.0015582408130806E-4</v>
      </c>
      <c r="U305" s="16">
        <f t="shared" si="111"/>
        <v>43.608448837531164</v>
      </c>
      <c r="V305" s="16">
        <f t="shared" si="112"/>
        <v>18.348642187718958</v>
      </c>
      <c r="Z305" s="1">
        <v>2.4540000000000002</v>
      </c>
      <c r="AA305" s="16">
        <f t="shared" si="113"/>
        <v>245400.00000000003</v>
      </c>
      <c r="AB305" s="16">
        <f t="shared" si="102"/>
        <v>5.8410109548721632E-2</v>
      </c>
      <c r="AC305" s="16">
        <f t="shared" si="114"/>
        <v>8.0015582408130806E-4</v>
      </c>
      <c r="AD305" s="16">
        <f t="shared" si="115"/>
        <v>40.214520782944398</v>
      </c>
      <c r="AE305" s="16">
        <f t="shared" si="116"/>
        <v>19.897186600832669</v>
      </c>
      <c r="AI305" s="1">
        <v>2.476</v>
      </c>
      <c r="AJ305" s="16">
        <f t="shared" si="117"/>
        <v>247600</v>
      </c>
      <c r="AK305" s="16">
        <f t="shared" si="103"/>
        <v>5.8410109548721632E-2</v>
      </c>
      <c r="AL305" s="16">
        <f t="shared" si="118"/>
        <v>8.0015582408130806E-4</v>
      </c>
      <c r="AM305" s="16">
        <f t="shared" si="119"/>
        <v>37.052741628180456</v>
      </c>
      <c r="AN305" s="16">
        <f t="shared" si="120"/>
        <v>21.595050431376169</v>
      </c>
      <c r="AR305" s="1">
        <v>1.605</v>
      </c>
      <c r="AS305" s="16">
        <f t="shared" si="121"/>
        <v>160500</v>
      </c>
      <c r="AT305" s="16">
        <f t="shared" si="104"/>
        <v>5.8410109548721632E-2</v>
      </c>
      <c r="AU305" s="16">
        <f t="shared" si="122"/>
        <v>8.0015582408130806E-4</v>
      </c>
      <c r="AV305" s="16">
        <f t="shared" si="123"/>
        <v>36.95555010313501</v>
      </c>
      <c r="AW305" s="16">
        <f t="shared" si="124"/>
        <v>21.651844495569538</v>
      </c>
    </row>
    <row r="306" spans="6:49" x14ac:dyDescent="0.25">
      <c r="F306" s="1">
        <v>122</v>
      </c>
      <c r="H306" s="1">
        <v>2.8860000000000001</v>
      </c>
      <c r="I306" s="16">
        <f t="shared" si="105"/>
        <v>288600</v>
      </c>
      <c r="J306" s="16">
        <f t="shared" si="100"/>
        <v>5.8862674003490899E-2</v>
      </c>
      <c r="K306" s="16">
        <f t="shared" si="106"/>
        <v>8.0570962551247606E-4</v>
      </c>
      <c r="L306" s="16">
        <f t="shared" si="107"/>
        <v>42.373788840282657</v>
      </c>
      <c r="M306" s="16">
        <f t="shared" si="108"/>
        <v>19.014339938998514</v>
      </c>
      <c r="Q306" s="1">
        <v>2.694</v>
      </c>
      <c r="R306" s="16">
        <f t="shared" si="109"/>
        <v>269400</v>
      </c>
      <c r="S306" s="16">
        <f t="shared" si="101"/>
        <v>5.8862674003490899E-2</v>
      </c>
      <c r="T306" s="16">
        <f t="shared" si="110"/>
        <v>8.0570962551247606E-4</v>
      </c>
      <c r="U306" s="16">
        <f t="shared" si="111"/>
        <v>41.376848537618095</v>
      </c>
      <c r="V306" s="16">
        <f t="shared" si="112"/>
        <v>19.472474438935546</v>
      </c>
      <c r="Z306" s="1">
        <v>2.3090000000000002</v>
      </c>
      <c r="AA306" s="16">
        <f t="shared" si="113"/>
        <v>230900.00000000003</v>
      </c>
      <c r="AB306" s="16">
        <f t="shared" si="102"/>
        <v>5.8862674003490899E-2</v>
      </c>
      <c r="AC306" s="16">
        <f t="shared" si="114"/>
        <v>8.0570962551247606E-4</v>
      </c>
      <c r="AD306" s="16">
        <f t="shared" si="115"/>
        <v>38.235174820668583</v>
      </c>
      <c r="AE306" s="16">
        <f t="shared" si="116"/>
        <v>21.07247133801355</v>
      </c>
      <c r="AI306" s="1">
        <v>2.3460000000000001</v>
      </c>
      <c r="AJ306" s="16">
        <f t="shared" si="117"/>
        <v>234600</v>
      </c>
      <c r="AK306" s="16">
        <f t="shared" si="103"/>
        <v>5.8862674003490899E-2</v>
      </c>
      <c r="AL306" s="16">
        <f t="shared" si="118"/>
        <v>8.0570962551247606E-4</v>
      </c>
      <c r="AM306" s="16">
        <f t="shared" si="119"/>
        <v>35.11153785261596</v>
      </c>
      <c r="AN306" s="16">
        <f t="shared" si="120"/>
        <v>22.947147142757441</v>
      </c>
      <c r="AR306" s="1">
        <v>1.5309999999999999</v>
      </c>
      <c r="AS306" s="16">
        <f t="shared" si="121"/>
        <v>153100</v>
      </c>
      <c r="AT306" s="16">
        <f t="shared" si="104"/>
        <v>5.8862674003490899E-2</v>
      </c>
      <c r="AU306" s="16">
        <f t="shared" si="122"/>
        <v>8.0570962551247606E-4</v>
      </c>
      <c r="AV306" s="16">
        <f t="shared" si="123"/>
        <v>35.491949283895863</v>
      </c>
      <c r="AW306" s="16">
        <f t="shared" si="124"/>
        <v>22.701193982548013</v>
      </c>
    </row>
    <row r="307" spans="6:49" x14ac:dyDescent="0.25">
      <c r="F307" s="1">
        <v>123</v>
      </c>
      <c r="H307" s="1">
        <v>2.754</v>
      </c>
      <c r="I307" s="16">
        <f t="shared" si="105"/>
        <v>275400</v>
      </c>
      <c r="J307" s="16">
        <f t="shared" si="100"/>
        <v>5.9308057798962047E-2</v>
      </c>
      <c r="K307" s="16">
        <f t="shared" si="106"/>
        <v>8.1117530699638266E-4</v>
      </c>
      <c r="L307" s="16">
        <f t="shared" si="107"/>
        <v>40.133556923445219</v>
      </c>
      <c r="M307" s="16">
        <f t="shared" si="108"/>
        <v>20.211896706382142</v>
      </c>
      <c r="Q307" s="1">
        <v>2.573</v>
      </c>
      <c r="R307" s="16">
        <f t="shared" si="109"/>
        <v>257300</v>
      </c>
      <c r="S307" s="16">
        <f t="shared" si="101"/>
        <v>5.9308057798962047E-2</v>
      </c>
      <c r="T307" s="16">
        <f t="shared" si="110"/>
        <v>8.1117530699638266E-4</v>
      </c>
      <c r="U307" s="16">
        <f t="shared" si="111"/>
        <v>39.256050393534551</v>
      </c>
      <c r="V307" s="16">
        <f t="shared" si="112"/>
        <v>20.663701489694002</v>
      </c>
      <c r="Z307" s="1">
        <v>2.206</v>
      </c>
      <c r="AA307" s="16">
        <f t="shared" si="113"/>
        <v>220600</v>
      </c>
      <c r="AB307" s="16">
        <f t="shared" si="102"/>
        <v>5.9308057798962047E-2</v>
      </c>
      <c r="AC307" s="16">
        <f t="shared" si="114"/>
        <v>8.1117530699638266E-4</v>
      </c>
      <c r="AD307" s="16">
        <f t="shared" si="115"/>
        <v>36.372430589667552</v>
      </c>
      <c r="AE307" s="16">
        <f t="shared" si="116"/>
        <v>22.301927417157987</v>
      </c>
      <c r="AI307" s="1">
        <v>2.238</v>
      </c>
      <c r="AJ307" s="16">
        <f t="shared" si="117"/>
        <v>223800</v>
      </c>
      <c r="AK307" s="16">
        <f t="shared" si="103"/>
        <v>5.9308057798962047E-2</v>
      </c>
      <c r="AL307" s="16">
        <f t="shared" si="118"/>
        <v>8.1117530699638266E-4</v>
      </c>
      <c r="AM307" s="16">
        <f t="shared" si="119"/>
        <v>33.279650221992185</v>
      </c>
      <c r="AN307" s="16">
        <f t="shared" si="120"/>
        <v>24.374514202686356</v>
      </c>
      <c r="AR307" s="1">
        <v>1.4750000000000001</v>
      </c>
      <c r="AS307" s="16">
        <f t="shared" si="121"/>
        <v>147500</v>
      </c>
      <c r="AT307" s="16">
        <f t="shared" si="104"/>
        <v>5.9308057798962047E-2</v>
      </c>
      <c r="AU307" s="16">
        <f t="shared" si="122"/>
        <v>8.1117530699638266E-4</v>
      </c>
      <c r="AV307" s="16">
        <f t="shared" si="123"/>
        <v>34.092096525114137</v>
      </c>
      <c r="AW307" s="16">
        <f t="shared" si="124"/>
        <v>23.793646905781397</v>
      </c>
    </row>
    <row r="308" spans="6:49" x14ac:dyDescent="0.25">
      <c r="F308" s="1">
        <v>124</v>
      </c>
      <c r="H308" s="1">
        <v>2.6429999999999998</v>
      </c>
      <c r="I308" s="16">
        <f t="shared" si="105"/>
        <v>264300</v>
      </c>
      <c r="J308" s="16">
        <f t="shared" si="100"/>
        <v>5.9746205255685809E-2</v>
      </c>
      <c r="K308" s="16">
        <f t="shared" si="106"/>
        <v>8.1655218524338434E-4</v>
      </c>
      <c r="L308" s="16">
        <f t="shared" si="107"/>
        <v>38.009752749299416</v>
      </c>
      <c r="M308" s="16">
        <f t="shared" si="108"/>
        <v>21.48270183784436</v>
      </c>
      <c r="Q308" s="1">
        <v>2.4649999999999999</v>
      </c>
      <c r="R308" s="16">
        <f t="shared" si="109"/>
        <v>246500</v>
      </c>
      <c r="S308" s="16">
        <f t="shared" si="101"/>
        <v>5.9746205255685809E-2</v>
      </c>
      <c r="T308" s="16">
        <f t="shared" si="110"/>
        <v>8.1655218524338434E-4</v>
      </c>
      <c r="U308" s="16">
        <f t="shared" si="111"/>
        <v>37.242546561264959</v>
      </c>
      <c r="V308" s="16">
        <f t="shared" si="112"/>
        <v>21.925251107631286</v>
      </c>
      <c r="Z308" s="1">
        <v>2.0640000000000001</v>
      </c>
      <c r="AA308" s="16">
        <f t="shared" si="113"/>
        <v>206400</v>
      </c>
      <c r="AB308" s="16">
        <f t="shared" si="102"/>
        <v>5.9746205255685809E-2</v>
      </c>
      <c r="AC308" s="16">
        <f t="shared" si="114"/>
        <v>8.1655218524338434E-4</v>
      </c>
      <c r="AD308" s="16">
        <f t="shared" si="115"/>
        <v>34.600946206047745</v>
      </c>
      <c r="AE308" s="16">
        <f t="shared" si="116"/>
        <v>23.599128774711449</v>
      </c>
      <c r="AI308" s="1">
        <v>2.17</v>
      </c>
      <c r="AJ308" s="16">
        <f t="shared" si="117"/>
        <v>217000</v>
      </c>
      <c r="AK308" s="16">
        <f t="shared" si="103"/>
        <v>5.9746205255685809E-2</v>
      </c>
      <c r="AL308" s="16">
        <f t="shared" si="118"/>
        <v>8.1655218524338434E-4</v>
      </c>
      <c r="AM308" s="16">
        <f t="shared" si="119"/>
        <v>31.542696315219807</v>
      </c>
      <c r="AN308" s="16">
        <f t="shared" si="120"/>
        <v>25.887203081284653</v>
      </c>
      <c r="AR308" s="1">
        <v>1.4319999999999999</v>
      </c>
      <c r="AS308" s="16">
        <f t="shared" si="121"/>
        <v>143200</v>
      </c>
      <c r="AT308" s="16">
        <f t="shared" si="104"/>
        <v>5.9746205255685809E-2</v>
      </c>
      <c r="AU308" s="16">
        <f t="shared" si="122"/>
        <v>8.1655218524338434E-4</v>
      </c>
      <c r="AV308" s="16">
        <f t="shared" si="123"/>
        <v>32.745058046157347</v>
      </c>
      <c r="AW308" s="16">
        <f t="shared" si="124"/>
        <v>24.936654077460314</v>
      </c>
    </row>
    <row r="309" spans="6:49" x14ac:dyDescent="0.25">
      <c r="F309" s="1">
        <v>125</v>
      </c>
      <c r="H309" s="1">
        <v>2.5259999999999998</v>
      </c>
      <c r="I309" s="16">
        <f t="shared" si="105"/>
        <v>252599.99999999997</v>
      </c>
      <c r="J309" s="16">
        <f t="shared" si="100"/>
        <v>6.017706386688184E-2</v>
      </c>
      <c r="K309" s="16">
        <f t="shared" si="106"/>
        <v>8.2183961589834273E-4</v>
      </c>
      <c r="L309" s="16">
        <f t="shared" si="107"/>
        <v>35.988713763999101</v>
      </c>
      <c r="M309" s="16">
        <f t="shared" si="108"/>
        <v>22.836037466847745</v>
      </c>
      <c r="Q309" s="1">
        <v>2.36</v>
      </c>
      <c r="R309" s="16">
        <f t="shared" si="109"/>
        <v>236000</v>
      </c>
      <c r="S309" s="16">
        <f t="shared" si="101"/>
        <v>6.017706386688184E-2</v>
      </c>
      <c r="T309" s="16">
        <f t="shared" si="110"/>
        <v>8.2183961589834273E-4</v>
      </c>
      <c r="U309" s="16">
        <f t="shared" si="111"/>
        <v>35.327087736883811</v>
      </c>
      <c r="V309" s="16">
        <f t="shared" si="112"/>
        <v>23.263723916882281</v>
      </c>
      <c r="Z309" s="1">
        <v>1.95</v>
      </c>
      <c r="AA309" s="16">
        <f t="shared" si="113"/>
        <v>195000</v>
      </c>
      <c r="AB309" s="16">
        <f t="shared" si="102"/>
        <v>6.017706386688184E-2</v>
      </c>
      <c r="AC309" s="16">
        <f t="shared" si="114"/>
        <v>8.2183961589834273E-4</v>
      </c>
      <c r="AD309" s="16">
        <f t="shared" si="115"/>
        <v>32.938893239951575</v>
      </c>
      <c r="AE309" s="16">
        <f t="shared" si="116"/>
        <v>24.950431998775649</v>
      </c>
      <c r="AI309" s="1">
        <v>2.0659999999999998</v>
      </c>
      <c r="AJ309" s="16">
        <f t="shared" si="117"/>
        <v>206599.99999999997</v>
      </c>
      <c r="AK309" s="16">
        <f t="shared" si="103"/>
        <v>6.017706386688184E-2</v>
      </c>
      <c r="AL309" s="16">
        <f t="shared" si="118"/>
        <v>8.2183961589834273E-4</v>
      </c>
      <c r="AM309" s="16">
        <f t="shared" si="119"/>
        <v>29.87763848762712</v>
      </c>
      <c r="AN309" s="16">
        <f t="shared" si="120"/>
        <v>27.506846507922024</v>
      </c>
      <c r="AR309" s="1">
        <v>1.405</v>
      </c>
      <c r="AS309" s="16">
        <f t="shared" si="121"/>
        <v>140500</v>
      </c>
      <c r="AT309" s="16">
        <f t="shared" si="104"/>
        <v>6.017706386688184E-2</v>
      </c>
      <c r="AU309" s="16">
        <f t="shared" si="122"/>
        <v>8.2183961589834273E-4</v>
      </c>
      <c r="AV309" s="16">
        <f t="shared" si="123"/>
        <v>31.443088286269099</v>
      </c>
      <c r="AW309" s="16">
        <f t="shared" si="124"/>
        <v>26.137369472617369</v>
      </c>
    </row>
    <row r="310" spans="6:49" x14ac:dyDescent="0.25">
      <c r="F310" s="1">
        <v>126</v>
      </c>
      <c r="H310" s="1">
        <v>2.4119999999999999</v>
      </c>
      <c r="I310" s="16">
        <f t="shared" si="105"/>
        <v>241200</v>
      </c>
      <c r="J310" s="16">
        <f t="shared" si="100"/>
        <v>6.060058420450281E-2</v>
      </c>
      <c r="K310" s="16">
        <f t="shared" si="106"/>
        <v>8.2703699238785794E-4</v>
      </c>
      <c r="L310" s="16">
        <f t="shared" si="107"/>
        <v>34.071230445763966</v>
      </c>
      <c r="M310" s="16">
        <f t="shared" si="108"/>
        <v>24.273763570246476</v>
      </c>
      <c r="Q310" s="1">
        <v>2.2309999999999999</v>
      </c>
      <c r="R310" s="16">
        <f t="shared" si="109"/>
        <v>223100</v>
      </c>
      <c r="S310" s="16">
        <f t="shared" si="101"/>
        <v>6.060058420450281E-2</v>
      </c>
      <c r="T310" s="16">
        <f t="shared" si="110"/>
        <v>8.2703699238785794E-4</v>
      </c>
      <c r="U310" s="16">
        <f t="shared" si="111"/>
        <v>33.505912958677108</v>
      </c>
      <c r="V310" s="16">
        <f t="shared" si="112"/>
        <v>24.683314655769681</v>
      </c>
      <c r="Z310" s="1">
        <v>1.8480000000000001</v>
      </c>
      <c r="AA310" s="16">
        <f t="shared" si="113"/>
        <v>184800</v>
      </c>
      <c r="AB310" s="16">
        <f t="shared" si="102"/>
        <v>6.060058420450281E-2</v>
      </c>
      <c r="AC310" s="16">
        <f t="shared" si="114"/>
        <v>8.2703699238785794E-4</v>
      </c>
      <c r="AD310" s="16">
        <f t="shared" si="115"/>
        <v>31.368737092860954</v>
      </c>
      <c r="AE310" s="16">
        <f t="shared" si="116"/>
        <v>26.365007616965201</v>
      </c>
      <c r="AI310" s="1">
        <v>1.954</v>
      </c>
      <c r="AJ310" s="16">
        <f t="shared" si="117"/>
        <v>195400</v>
      </c>
      <c r="AK310" s="16">
        <f t="shared" si="103"/>
        <v>6.060058420450281E-2</v>
      </c>
      <c r="AL310" s="16">
        <f t="shared" si="118"/>
        <v>8.2703699238785794E-4</v>
      </c>
      <c r="AM310" s="16">
        <f t="shared" si="119"/>
        <v>28.301621620915476</v>
      </c>
      <c r="AN310" s="16">
        <f t="shared" si="120"/>
        <v>29.222247525797627</v>
      </c>
      <c r="AR310" s="1">
        <v>1.3819999999999999</v>
      </c>
      <c r="AS310" s="16">
        <f t="shared" si="121"/>
        <v>138200</v>
      </c>
      <c r="AT310" s="16">
        <f t="shared" si="104"/>
        <v>6.060058420450281E-2</v>
      </c>
      <c r="AU310" s="16">
        <f t="shared" si="122"/>
        <v>8.2703699238785794E-4</v>
      </c>
      <c r="AV310" s="16">
        <f t="shared" si="123"/>
        <v>30.177331765513504</v>
      </c>
      <c r="AW310" s="16">
        <f t="shared" si="124"/>
        <v>27.40590184759116</v>
      </c>
    </row>
    <row r="311" spans="6:49" x14ac:dyDescent="0.25">
      <c r="F311" s="1">
        <v>127</v>
      </c>
      <c r="H311" s="1">
        <v>2.2869999999999999</v>
      </c>
      <c r="I311" s="16">
        <f t="shared" si="105"/>
        <v>228700</v>
      </c>
      <c r="J311" s="16">
        <f t="shared" si="100"/>
        <v>6.1016719824312338E-2</v>
      </c>
      <c r="K311" s="16">
        <f t="shared" si="106"/>
        <v>8.3214374475539953E-4</v>
      </c>
      <c r="L311" s="16">
        <f t="shared" si="107"/>
        <v>32.253277049600392</v>
      </c>
      <c r="M311" s="16">
        <f t="shared" si="108"/>
        <v>25.80028514546585</v>
      </c>
      <c r="Q311" s="1">
        <v>2.1389999999999998</v>
      </c>
      <c r="R311" s="16">
        <f t="shared" si="109"/>
        <v>213899.99999999997</v>
      </c>
      <c r="S311" s="16">
        <f t="shared" si="101"/>
        <v>6.1016719824312338E-2</v>
      </c>
      <c r="T311" s="16">
        <f t="shared" si="110"/>
        <v>8.3214374475539953E-4</v>
      </c>
      <c r="U311" s="16">
        <f t="shared" si="111"/>
        <v>31.788833070066136</v>
      </c>
      <c r="V311" s="16">
        <f t="shared" si="112"/>
        <v>26.177234720169245</v>
      </c>
      <c r="Z311" s="1">
        <v>1.7250000000000001</v>
      </c>
      <c r="AA311" s="16">
        <f t="shared" si="113"/>
        <v>172500</v>
      </c>
      <c r="AB311" s="16">
        <f t="shared" si="102"/>
        <v>6.1016719824312338E-2</v>
      </c>
      <c r="AC311" s="16">
        <f t="shared" si="114"/>
        <v>8.3214374475539953E-4</v>
      </c>
      <c r="AD311" s="16">
        <f t="shared" si="115"/>
        <v>29.881904333360687</v>
      </c>
      <c r="AE311" s="16">
        <f t="shared" si="116"/>
        <v>27.847748104406435</v>
      </c>
      <c r="AI311" s="1">
        <v>1.849</v>
      </c>
      <c r="AJ311" s="16">
        <f t="shared" si="117"/>
        <v>184900</v>
      </c>
      <c r="AK311" s="16">
        <f t="shared" si="103"/>
        <v>6.1016719824312338E-2</v>
      </c>
      <c r="AL311" s="16">
        <f t="shared" si="118"/>
        <v>8.3214374475539953E-4</v>
      </c>
      <c r="AM311" s="16">
        <f t="shared" si="119"/>
        <v>26.816373444685329</v>
      </c>
      <c r="AN311" s="16">
        <f t="shared" si="120"/>
        <v>31.031181247228645</v>
      </c>
      <c r="AR311" s="1">
        <v>1.3380000000000001</v>
      </c>
      <c r="AS311" s="16">
        <f t="shared" si="121"/>
        <v>133800</v>
      </c>
      <c r="AT311" s="16">
        <f t="shared" si="104"/>
        <v>6.1016719824312338E-2</v>
      </c>
      <c r="AU311" s="16">
        <f t="shared" si="122"/>
        <v>8.3214374475539953E-4</v>
      </c>
      <c r="AV311" s="16">
        <f t="shared" si="123"/>
        <v>28.945492983694965</v>
      </c>
      <c r="AW311" s="16">
        <f t="shared" si="124"/>
        <v>28.74864647232463</v>
      </c>
    </row>
    <row r="312" spans="6:49" x14ac:dyDescent="0.25">
      <c r="F312" s="1">
        <v>128</v>
      </c>
      <c r="H312" s="1">
        <v>2.1520000000000001</v>
      </c>
      <c r="I312" s="16">
        <f t="shared" si="105"/>
        <v>215200</v>
      </c>
      <c r="J312" s="16">
        <f t="shared" si="100"/>
        <v>6.1425427170183393E-2</v>
      </c>
      <c r="K312" s="16">
        <f t="shared" si="106"/>
        <v>8.3715933848687099E-4</v>
      </c>
      <c r="L312" s="16">
        <f t="shared" si="107"/>
        <v>30.537751497901763</v>
      </c>
      <c r="M312" s="16">
        <f t="shared" si="108"/>
        <v>27.413915479153463</v>
      </c>
      <c r="Q312" s="1">
        <v>2.0190000000000001</v>
      </c>
      <c r="R312" s="16">
        <f t="shared" si="109"/>
        <v>201900</v>
      </c>
      <c r="S312" s="16">
        <f t="shared" si="101"/>
        <v>6.1425427170183393E-2</v>
      </c>
      <c r="T312" s="16">
        <f t="shared" si="110"/>
        <v>8.3715933848687099E-4</v>
      </c>
      <c r="U312" s="16">
        <f t="shared" si="111"/>
        <v>30.154669367177831</v>
      </c>
      <c r="V312" s="16">
        <f t="shared" si="112"/>
        <v>27.762179325968201</v>
      </c>
      <c r="Z312" s="1">
        <v>1.615</v>
      </c>
      <c r="AA312" s="16">
        <f t="shared" si="113"/>
        <v>161500</v>
      </c>
      <c r="AB312" s="16">
        <f t="shared" si="102"/>
        <v>6.1425427170183393E-2</v>
      </c>
      <c r="AC312" s="16">
        <f t="shared" si="114"/>
        <v>8.3715933848687099E-4</v>
      </c>
      <c r="AD312" s="16">
        <f t="shared" si="115"/>
        <v>28.486440242637109</v>
      </c>
      <c r="AE312" s="16">
        <f t="shared" si="116"/>
        <v>29.387994124792463</v>
      </c>
      <c r="AI312" s="1">
        <v>1.736</v>
      </c>
      <c r="AJ312" s="16">
        <f t="shared" si="117"/>
        <v>173600</v>
      </c>
      <c r="AK312" s="16">
        <f t="shared" si="103"/>
        <v>6.1425427170183393E-2</v>
      </c>
      <c r="AL312" s="16">
        <f t="shared" si="118"/>
        <v>8.3715933848687099E-4</v>
      </c>
      <c r="AM312" s="16">
        <f t="shared" si="119"/>
        <v>25.415874475034997</v>
      </c>
      <c r="AN312" s="16">
        <f t="shared" si="120"/>
        <v>32.938443228037634</v>
      </c>
      <c r="AR312" s="1">
        <v>1.2729999999999999</v>
      </c>
      <c r="AS312" s="16">
        <f t="shared" si="121"/>
        <v>127299.99999999999</v>
      </c>
      <c r="AT312" s="16">
        <f t="shared" si="104"/>
        <v>6.1425427170183393E-2</v>
      </c>
      <c r="AU312" s="16">
        <f t="shared" si="122"/>
        <v>8.3715933848687099E-4</v>
      </c>
      <c r="AV312" s="16">
        <f t="shared" si="123"/>
        <v>27.757697885990037</v>
      </c>
      <c r="AW312" s="16">
        <f t="shared" si="124"/>
        <v>30.159537794717657</v>
      </c>
    </row>
    <row r="313" spans="6:49" x14ac:dyDescent="0.25">
      <c r="F313" s="1">
        <v>129</v>
      </c>
      <c r="H313" s="1">
        <v>2.048</v>
      </c>
      <c r="I313" s="16">
        <f t="shared" si="105"/>
        <v>204800</v>
      </c>
      <c r="J313" s="16">
        <f t="shared" si="100"/>
        <v>6.1826665477818656E-2</v>
      </c>
      <c r="K313" s="16">
        <f t="shared" si="106"/>
        <v>8.4208327332908092E-4</v>
      </c>
      <c r="L313" s="16">
        <f t="shared" si="107"/>
        <v>28.926589589842948</v>
      </c>
      <c r="M313" s="16">
        <f t="shared" si="108"/>
        <v>29.111045763402519</v>
      </c>
      <c r="Q313" s="1">
        <v>1.9179999999999999</v>
      </c>
      <c r="R313" s="16">
        <f t="shared" si="109"/>
        <v>191800</v>
      </c>
      <c r="S313" s="16">
        <f t="shared" si="101"/>
        <v>6.1826665477818656E-2</v>
      </c>
      <c r="T313" s="16">
        <f t="shared" si="110"/>
        <v>8.4208327332908092E-4</v>
      </c>
      <c r="U313" s="16">
        <f t="shared" si="111"/>
        <v>28.614937923892615</v>
      </c>
      <c r="V313" s="16">
        <f t="shared" si="112"/>
        <v>29.428100650393748</v>
      </c>
      <c r="Z313" s="1">
        <v>1.51</v>
      </c>
      <c r="AA313" s="16">
        <f t="shared" si="113"/>
        <v>151000</v>
      </c>
      <c r="AB313" s="16">
        <f t="shared" si="102"/>
        <v>6.1826665477818656E-2</v>
      </c>
      <c r="AC313" s="16">
        <f t="shared" si="114"/>
        <v>8.4208327332908092E-4</v>
      </c>
      <c r="AD313" s="16">
        <f t="shared" si="115"/>
        <v>27.173126185604552</v>
      </c>
      <c r="AE313" s="16">
        <f t="shared" si="116"/>
        <v>30.989561803720235</v>
      </c>
      <c r="AI313" s="1">
        <v>1.623</v>
      </c>
      <c r="AJ313" s="16">
        <f t="shared" si="117"/>
        <v>162300</v>
      </c>
      <c r="AK313" s="16">
        <f t="shared" si="103"/>
        <v>6.1826665477818656E-2</v>
      </c>
      <c r="AL313" s="16">
        <f t="shared" si="118"/>
        <v>8.4208327332908092E-4</v>
      </c>
      <c r="AM313" s="16">
        <f t="shared" si="119"/>
        <v>24.101545347703343</v>
      </c>
      <c r="AN313" s="16">
        <f t="shared" si="120"/>
        <v>34.938974293170119</v>
      </c>
      <c r="AR313" s="1">
        <v>1.2250000000000001</v>
      </c>
      <c r="AS313" s="16">
        <f t="shared" si="121"/>
        <v>122500.00000000001</v>
      </c>
      <c r="AT313" s="16">
        <f t="shared" si="104"/>
        <v>6.1826665477818656E-2</v>
      </c>
      <c r="AU313" s="16">
        <f t="shared" si="122"/>
        <v>8.4208327332908092E-4</v>
      </c>
      <c r="AV313" s="16">
        <f t="shared" si="123"/>
        <v>26.623266347075123</v>
      </c>
      <c r="AW313" s="16">
        <f t="shared" si="124"/>
        <v>31.629600303405056</v>
      </c>
    </row>
    <row r="314" spans="6:49" x14ac:dyDescent="0.25">
      <c r="F314" s="1">
        <v>130</v>
      </c>
      <c r="H314" s="1">
        <v>1.931</v>
      </c>
      <c r="I314" s="16">
        <f t="shared" si="105"/>
        <v>193100</v>
      </c>
      <c r="J314" s="16">
        <f t="shared" si="100"/>
        <v>6.2220396678087118E-2</v>
      </c>
      <c r="K314" s="16">
        <f t="shared" si="106"/>
        <v>8.4691508210350472E-4</v>
      </c>
      <c r="L314" s="16">
        <f t="shared" si="107"/>
        <v>27.401854623861087</v>
      </c>
      <c r="M314" s="16">
        <f t="shared" si="108"/>
        <v>30.907217548918197</v>
      </c>
      <c r="Q314" s="1">
        <v>1.8120000000000001</v>
      </c>
      <c r="R314" s="16">
        <f t="shared" si="109"/>
        <v>181200</v>
      </c>
      <c r="S314" s="16">
        <f t="shared" si="101"/>
        <v>6.2220396678087118E-2</v>
      </c>
      <c r="T314" s="16">
        <f t="shared" si="110"/>
        <v>8.4691508210350472E-4</v>
      </c>
      <c r="U314" s="16">
        <f t="shared" si="111"/>
        <v>27.157783382032477</v>
      </c>
      <c r="V314" s="16">
        <f t="shared" si="112"/>
        <v>31.184985541339195</v>
      </c>
      <c r="Z314" s="1">
        <v>1.4279999999999999</v>
      </c>
      <c r="AA314" s="16">
        <f t="shared" si="113"/>
        <v>142800</v>
      </c>
      <c r="AB314" s="16">
        <f t="shared" si="102"/>
        <v>6.2220396678087118E-2</v>
      </c>
      <c r="AC314" s="16">
        <f t="shared" si="114"/>
        <v>8.4691508210350472E-4</v>
      </c>
      <c r="AD314" s="16">
        <f t="shared" si="115"/>
        <v>25.936953248148008</v>
      </c>
      <c r="AE314" s="16">
        <f t="shared" si="116"/>
        <v>32.652836052128734</v>
      </c>
      <c r="AI314" s="1">
        <v>1.5289999999999999</v>
      </c>
      <c r="AJ314" s="16">
        <f t="shared" si="117"/>
        <v>152900</v>
      </c>
      <c r="AK314" s="16">
        <f t="shared" si="103"/>
        <v>6.2220396678087118E-2</v>
      </c>
      <c r="AL314" s="16">
        <f t="shared" si="118"/>
        <v>8.4691508210350472E-4</v>
      </c>
      <c r="AM314" s="16">
        <f t="shared" si="119"/>
        <v>22.870660171194388</v>
      </c>
      <c r="AN314" s="16">
        <f t="shared" si="120"/>
        <v>37.030635572566233</v>
      </c>
      <c r="AR314" s="1">
        <v>1.1930000000000001</v>
      </c>
      <c r="AS314" s="16">
        <f t="shared" si="121"/>
        <v>119300</v>
      </c>
      <c r="AT314" s="16">
        <f t="shared" si="104"/>
        <v>6.2220396678087118E-2</v>
      </c>
      <c r="AU314" s="16">
        <f t="shared" si="122"/>
        <v>8.4691508210350472E-4</v>
      </c>
      <c r="AV314" s="16">
        <f t="shared" si="123"/>
        <v>25.532695443721199</v>
      </c>
      <c r="AW314" s="16">
        <f t="shared" si="124"/>
        <v>33.169826662847356</v>
      </c>
    </row>
    <row r="315" spans="6:49" x14ac:dyDescent="0.25">
      <c r="F315" s="1">
        <v>131</v>
      </c>
      <c r="H315" s="1">
        <v>1.8320000000000001</v>
      </c>
      <c r="I315" s="16">
        <f t="shared" si="105"/>
        <v>183200</v>
      </c>
      <c r="J315" s="16">
        <f t="shared" si="100"/>
        <v>6.2606585300165635E-2</v>
      </c>
      <c r="K315" s="16">
        <f t="shared" si="106"/>
        <v>8.516543295176525E-4</v>
      </c>
      <c r="L315" s="16">
        <f t="shared" si="107"/>
        <v>25.967137815915141</v>
      </c>
      <c r="M315" s="16">
        <f t="shared" si="108"/>
        <v>32.797389360165731</v>
      </c>
      <c r="Q315" s="1">
        <v>1.712</v>
      </c>
      <c r="R315" s="16">
        <f t="shared" si="109"/>
        <v>171200</v>
      </c>
      <c r="S315" s="16">
        <f t="shared" si="101"/>
        <v>6.2606585300165635E-2</v>
      </c>
      <c r="T315" s="16">
        <f t="shared" si="110"/>
        <v>8.516543295176525E-4</v>
      </c>
      <c r="U315" s="16">
        <f t="shared" si="111"/>
        <v>25.783145070153932</v>
      </c>
      <c r="V315" s="16">
        <f t="shared" si="112"/>
        <v>33.031436901912755</v>
      </c>
      <c r="Z315" s="1">
        <v>1.361</v>
      </c>
      <c r="AA315" s="16">
        <f t="shared" si="113"/>
        <v>136100</v>
      </c>
      <c r="AB315" s="16">
        <f t="shared" si="102"/>
        <v>6.2606585300165635E-2</v>
      </c>
      <c r="AC315" s="16">
        <f t="shared" si="114"/>
        <v>8.516543295176525E-4</v>
      </c>
      <c r="AD315" s="16">
        <f t="shared" si="115"/>
        <v>24.764680174425227</v>
      </c>
      <c r="AE315" s="16">
        <f t="shared" si="116"/>
        <v>34.389877984257829</v>
      </c>
      <c r="AI315" s="1">
        <v>1.4550000000000001</v>
      </c>
      <c r="AJ315" s="16">
        <f t="shared" si="117"/>
        <v>145500</v>
      </c>
      <c r="AK315" s="16">
        <f t="shared" si="103"/>
        <v>6.2606585300165635E-2</v>
      </c>
      <c r="AL315" s="16">
        <f t="shared" si="118"/>
        <v>8.516543295176525E-4</v>
      </c>
      <c r="AM315" s="16">
        <f t="shared" si="119"/>
        <v>21.71160862796841</v>
      </c>
      <c r="AN315" s="16">
        <f t="shared" si="120"/>
        <v>39.225759090948721</v>
      </c>
      <c r="AR315" s="1">
        <v>1.1579999999999999</v>
      </c>
      <c r="AS315" s="16">
        <f t="shared" si="121"/>
        <v>115799.99999999999</v>
      </c>
      <c r="AT315" s="16">
        <f t="shared" si="104"/>
        <v>6.2606585300165635E-2</v>
      </c>
      <c r="AU315" s="16">
        <f t="shared" si="122"/>
        <v>8.516543295176525E-4</v>
      </c>
      <c r="AV315" s="16">
        <f t="shared" si="123"/>
        <v>24.477539980282735</v>
      </c>
      <c r="AW315" s="16">
        <f t="shared" si="124"/>
        <v>34.793297455695352</v>
      </c>
    </row>
    <row r="316" spans="6:49" x14ac:dyDescent="0.25">
      <c r="F316" s="1">
        <v>132</v>
      </c>
      <c r="H316" s="1">
        <v>1.704</v>
      </c>
      <c r="I316" s="16">
        <f t="shared" si="105"/>
        <v>170400</v>
      </c>
      <c r="J316" s="16">
        <f t="shared" si="100"/>
        <v>6.2985198374666762E-2</v>
      </c>
      <c r="K316" s="16">
        <f t="shared" si="106"/>
        <v>8.5630061097626887E-4</v>
      </c>
      <c r="L316" s="16">
        <f t="shared" si="107"/>
        <v>24.611374724798466</v>
      </c>
      <c r="M316" s="16">
        <f t="shared" si="108"/>
        <v>34.792880143889683</v>
      </c>
      <c r="Q316" s="1">
        <v>1.6040000000000001</v>
      </c>
      <c r="R316" s="16">
        <f t="shared" si="109"/>
        <v>160400</v>
      </c>
      <c r="S316" s="16">
        <f t="shared" si="101"/>
        <v>6.2985198374666762E-2</v>
      </c>
      <c r="T316" s="16">
        <f t="shared" si="110"/>
        <v>8.5630061097626887E-4</v>
      </c>
      <c r="U316" s="16">
        <f t="shared" si="111"/>
        <v>24.485713569255243</v>
      </c>
      <c r="V316" s="16">
        <f t="shared" si="112"/>
        <v>34.97143787761437</v>
      </c>
      <c r="Z316" s="1">
        <v>1.2869999999999999</v>
      </c>
      <c r="AA316" s="16">
        <f t="shared" si="113"/>
        <v>128699.99999999999</v>
      </c>
      <c r="AB316" s="16">
        <f t="shared" si="102"/>
        <v>6.2985198374666762E-2</v>
      </c>
      <c r="AC316" s="16">
        <f t="shared" si="114"/>
        <v>8.5630061097626887E-4</v>
      </c>
      <c r="AD316" s="16">
        <f t="shared" si="115"/>
        <v>23.647517238258612</v>
      </c>
      <c r="AE316" s="16">
        <f t="shared" si="116"/>
        <v>36.211015403802548</v>
      </c>
      <c r="AI316" s="1">
        <v>1.3779999999999999</v>
      </c>
      <c r="AJ316" s="16">
        <f t="shared" si="117"/>
        <v>137800</v>
      </c>
      <c r="AK316" s="16">
        <f t="shared" si="103"/>
        <v>6.2985198374666762E-2</v>
      </c>
      <c r="AL316" s="16">
        <f t="shared" si="118"/>
        <v>8.5630061097626887E-4</v>
      </c>
      <c r="AM316" s="16">
        <f t="shared" si="119"/>
        <v>20.612982449506543</v>
      </c>
      <c r="AN316" s="16">
        <f t="shared" si="120"/>
        <v>41.541810510626426</v>
      </c>
      <c r="AR316" s="1">
        <v>1.1459999999999999</v>
      </c>
      <c r="AS316" s="16">
        <f t="shared" si="121"/>
        <v>114599.99999999999</v>
      </c>
      <c r="AT316" s="16">
        <f t="shared" si="104"/>
        <v>6.2985198374666762E-2</v>
      </c>
      <c r="AU316" s="16">
        <f t="shared" si="122"/>
        <v>8.5630061097626887E-4</v>
      </c>
      <c r="AV316" s="16">
        <f t="shared" si="123"/>
        <v>23.458570210901954</v>
      </c>
      <c r="AW316" s="16">
        <f t="shared" si="124"/>
        <v>36.50267698661014</v>
      </c>
    </row>
    <row r="317" spans="6:49" x14ac:dyDescent="0.25">
      <c r="F317" s="1">
        <v>133</v>
      </c>
      <c r="H317" s="1">
        <v>1.6120000000000001</v>
      </c>
      <c r="I317" s="16">
        <f t="shared" si="105"/>
        <v>161200</v>
      </c>
      <c r="J317" s="16">
        <f t="shared" si="100"/>
        <v>6.3356205336927041E-2</v>
      </c>
      <c r="K317" s="16">
        <f t="shared" si="106"/>
        <v>8.6085355139450153E-4</v>
      </c>
      <c r="L317" s="16">
        <f t="shared" si="107"/>
        <v>23.345079319331393</v>
      </c>
      <c r="M317" s="16">
        <f t="shared" si="108"/>
        <v>36.875160697426004</v>
      </c>
      <c r="Q317" s="1">
        <v>1.5189999999999999</v>
      </c>
      <c r="R317" s="16">
        <f t="shared" si="109"/>
        <v>151900</v>
      </c>
      <c r="S317" s="16">
        <f t="shared" si="101"/>
        <v>6.3356205336927041E-2</v>
      </c>
      <c r="T317" s="16">
        <f t="shared" si="110"/>
        <v>8.6085355139450153E-4</v>
      </c>
      <c r="U317" s="16">
        <f t="shared" si="111"/>
        <v>23.266596473208946</v>
      </c>
      <c r="V317" s="16">
        <f t="shared" si="112"/>
        <v>36.999547930689324</v>
      </c>
      <c r="Z317" s="1">
        <v>1.2350000000000001</v>
      </c>
      <c r="AA317" s="16">
        <f t="shared" si="113"/>
        <v>123500.00000000001</v>
      </c>
      <c r="AB317" s="16">
        <f t="shared" si="102"/>
        <v>6.3356205336927041E-2</v>
      </c>
      <c r="AC317" s="16">
        <f t="shared" si="114"/>
        <v>8.6085355139450153E-4</v>
      </c>
      <c r="AD317" s="16">
        <f t="shared" si="115"/>
        <v>22.587006373830491</v>
      </c>
      <c r="AE317" s="16">
        <f t="shared" si="116"/>
        <v>38.112777636256141</v>
      </c>
      <c r="AI317" s="1">
        <v>1.2949999999999999</v>
      </c>
      <c r="AJ317" s="16">
        <f t="shared" si="117"/>
        <v>129500</v>
      </c>
      <c r="AK317" s="16">
        <f t="shared" si="103"/>
        <v>6.3356205336927041E-2</v>
      </c>
      <c r="AL317" s="16">
        <f t="shared" si="118"/>
        <v>8.6085355139450153E-4</v>
      </c>
      <c r="AM317" s="16">
        <f t="shared" si="119"/>
        <v>19.574335303357483</v>
      </c>
      <c r="AN317" s="16">
        <f t="shared" si="120"/>
        <v>43.978686277374834</v>
      </c>
      <c r="AR317" s="1">
        <v>1.1519999999999999</v>
      </c>
      <c r="AS317" s="16">
        <f t="shared" si="121"/>
        <v>115199.99999999999</v>
      </c>
      <c r="AT317" s="16">
        <f t="shared" si="104"/>
        <v>6.3356205336927041E-2</v>
      </c>
      <c r="AU317" s="16">
        <f t="shared" si="122"/>
        <v>8.6085355139450153E-4</v>
      </c>
      <c r="AV317" s="16">
        <f t="shared" si="123"/>
        <v>22.464822852026227</v>
      </c>
      <c r="AW317" s="16">
        <f t="shared" si="124"/>
        <v>38.320068538481991</v>
      </c>
    </row>
    <row r="318" spans="6:49" x14ac:dyDescent="0.25">
      <c r="F318" s="1">
        <v>134</v>
      </c>
      <c r="H318" s="1">
        <v>1.51</v>
      </c>
      <c r="I318" s="16">
        <f t="shared" si="105"/>
        <v>151000</v>
      </c>
      <c r="J318" s="16">
        <f t="shared" si="100"/>
        <v>6.3719577930623272E-2</v>
      </c>
      <c r="K318" s="16">
        <f t="shared" si="106"/>
        <v>8.6531280401509509E-4</v>
      </c>
      <c r="L318" s="16">
        <f t="shared" si="107"/>
        <v>22.149254228375124</v>
      </c>
      <c r="M318" s="16">
        <f t="shared" si="108"/>
        <v>39.067356177913837</v>
      </c>
      <c r="Q318" s="1">
        <v>1.431</v>
      </c>
      <c r="R318" s="16">
        <f t="shared" si="109"/>
        <v>143100</v>
      </c>
      <c r="S318" s="16">
        <f t="shared" si="101"/>
        <v>6.3719577930623272E-2</v>
      </c>
      <c r="T318" s="16">
        <f t="shared" si="110"/>
        <v>8.6531280401509509E-4</v>
      </c>
      <c r="U318" s="16">
        <f t="shared" si="111"/>
        <v>22.11302269307841</v>
      </c>
      <c r="V318" s="16">
        <f t="shared" si="112"/>
        <v>39.131366888432957</v>
      </c>
      <c r="Z318" s="1">
        <v>1.198</v>
      </c>
      <c r="AA318" s="16">
        <f t="shared" si="113"/>
        <v>119800</v>
      </c>
      <c r="AB318" s="16">
        <f t="shared" si="102"/>
        <v>6.3719577930623272E-2</v>
      </c>
      <c r="AC318" s="16">
        <f t="shared" si="114"/>
        <v>8.6531280401509509E-4</v>
      </c>
      <c r="AD318" s="16">
        <f t="shared" si="115"/>
        <v>21.571732286235978</v>
      </c>
      <c r="AE318" s="16">
        <f t="shared" si="116"/>
        <v>40.113273822112802</v>
      </c>
      <c r="AI318" s="1">
        <v>1.2390000000000001</v>
      </c>
      <c r="AJ318" s="16">
        <f t="shared" si="117"/>
        <v>123900.00000000001</v>
      </c>
      <c r="AK318" s="16">
        <f t="shared" si="103"/>
        <v>6.3719577930623272E-2</v>
      </c>
      <c r="AL318" s="16">
        <f t="shared" si="118"/>
        <v>8.6531280401509509E-4</v>
      </c>
      <c r="AM318" s="16">
        <f t="shared" si="119"/>
        <v>18.596381146689172</v>
      </c>
      <c r="AN318" s="16">
        <f t="shared" si="120"/>
        <v>46.531246977004024</v>
      </c>
      <c r="AR318" s="1">
        <v>1.167</v>
      </c>
      <c r="AS318" s="16">
        <f t="shared" si="121"/>
        <v>116700</v>
      </c>
      <c r="AT318" s="16">
        <f t="shared" si="104"/>
        <v>6.3719577930623272E-2</v>
      </c>
      <c r="AU318" s="16">
        <f t="shared" si="122"/>
        <v>8.6531280401509509E-4</v>
      </c>
      <c r="AV318" s="16">
        <f t="shared" si="123"/>
        <v>21.488356102601376</v>
      </c>
      <c r="AW318" s="16">
        <f t="shared" si="124"/>
        <v>40.268915866967625</v>
      </c>
    </row>
    <row r="319" spans="6:49" x14ac:dyDescent="0.25">
      <c r="F319" s="1">
        <v>135</v>
      </c>
      <c r="H319" s="1">
        <v>1.4319999999999999</v>
      </c>
      <c r="I319" s="16">
        <f t="shared" si="105"/>
        <v>143200</v>
      </c>
      <c r="J319" s="16">
        <f t="shared" si="100"/>
        <v>6.407529011187621E-2</v>
      </c>
      <c r="K319" s="16">
        <f t="shared" si="106"/>
        <v>8.6967804923156634E-4</v>
      </c>
      <c r="L319" s="16">
        <f t="shared" si="107"/>
        <v>21.025858235883444</v>
      </c>
      <c r="M319" s="16">
        <f t="shared" si="108"/>
        <v>41.362309184951329</v>
      </c>
      <c r="Q319" s="1">
        <v>1.3560000000000001</v>
      </c>
      <c r="R319" s="16">
        <f t="shared" si="109"/>
        <v>135600</v>
      </c>
      <c r="S319" s="16">
        <f t="shared" si="101"/>
        <v>6.407529011187621E-2</v>
      </c>
      <c r="T319" s="16">
        <f t="shared" si="110"/>
        <v>8.6967804923156634E-4</v>
      </c>
      <c r="U319" s="16">
        <f t="shared" si="111"/>
        <v>21.024149858208375</v>
      </c>
      <c r="V319" s="16">
        <f t="shared" si="112"/>
        <v>41.365670198170768</v>
      </c>
      <c r="Z319" s="1">
        <v>1.149</v>
      </c>
      <c r="AA319" s="16">
        <f t="shared" si="113"/>
        <v>114900</v>
      </c>
      <c r="AB319" s="16">
        <f t="shared" si="102"/>
        <v>6.407529011187621E-2</v>
      </c>
      <c r="AC319" s="16">
        <f t="shared" si="114"/>
        <v>8.6967804923156634E-4</v>
      </c>
      <c r="AD319" s="16">
        <f t="shared" si="115"/>
        <v>20.594065778510334</v>
      </c>
      <c r="AE319" s="16">
        <f t="shared" si="116"/>
        <v>42.229546053944588</v>
      </c>
      <c r="AI319" s="1">
        <v>1.1739999999999999</v>
      </c>
      <c r="AJ319" s="16">
        <f t="shared" si="117"/>
        <v>117400</v>
      </c>
      <c r="AK319" s="16">
        <f t="shared" si="103"/>
        <v>6.407529011187621E-2</v>
      </c>
      <c r="AL319" s="16">
        <f t="shared" si="118"/>
        <v>8.6967804923156634E-4</v>
      </c>
      <c r="AM319" s="16">
        <f t="shared" si="119"/>
        <v>17.66547934902724</v>
      </c>
      <c r="AN319" s="16">
        <f t="shared" si="120"/>
        <v>49.230367999012472</v>
      </c>
      <c r="AR319" s="1">
        <v>1.165</v>
      </c>
      <c r="AS319" s="16">
        <f t="shared" si="121"/>
        <v>116500</v>
      </c>
      <c r="AT319" s="16">
        <f t="shared" si="104"/>
        <v>6.407529011187621E-2</v>
      </c>
      <c r="AU319" s="16">
        <f t="shared" si="122"/>
        <v>8.6967804923156634E-4</v>
      </c>
      <c r="AV319" s="16">
        <f t="shared" si="123"/>
        <v>20.525730671507667</v>
      </c>
      <c r="AW319" s="16">
        <f t="shared" si="124"/>
        <v>42.370138396037241</v>
      </c>
    </row>
    <row r="320" spans="6:49" x14ac:dyDescent="0.25">
      <c r="F320" s="1">
        <v>136</v>
      </c>
      <c r="H320" s="1">
        <v>1.3540000000000001</v>
      </c>
      <c r="I320" s="16">
        <f t="shared" si="105"/>
        <v>135400</v>
      </c>
      <c r="J320" s="16">
        <f t="shared" si="100"/>
        <v>6.4423317953994239E-2</v>
      </c>
      <c r="K320" s="16">
        <f t="shared" si="106"/>
        <v>8.7394899341923309E-4</v>
      </c>
      <c r="L320" s="16">
        <f t="shared" si="107"/>
        <v>19.962234149852982</v>
      </c>
      <c r="M320" s="16">
        <f t="shared" si="108"/>
        <v>43.780119342286625</v>
      </c>
      <c r="Q320" s="1">
        <v>1.2849999999999999</v>
      </c>
      <c r="R320" s="16">
        <f t="shared" si="109"/>
        <v>128499.99999999999</v>
      </c>
      <c r="S320" s="16">
        <f t="shared" si="101"/>
        <v>6.4423317953994239E-2</v>
      </c>
      <c r="T320" s="16">
        <f t="shared" si="110"/>
        <v>8.7394899341923309E-4</v>
      </c>
      <c r="U320" s="16">
        <f t="shared" si="111"/>
        <v>19.99230404522077</v>
      </c>
      <c r="V320" s="16">
        <f t="shared" si="112"/>
        <v>43.714270823534903</v>
      </c>
      <c r="Z320" s="1">
        <v>1.111</v>
      </c>
      <c r="AA320" s="16">
        <f t="shared" si="113"/>
        <v>111100</v>
      </c>
      <c r="AB320" s="16">
        <f t="shared" si="102"/>
        <v>6.4423317953994239E-2</v>
      </c>
      <c r="AC320" s="16">
        <f t="shared" si="114"/>
        <v>8.7394899341923309E-4</v>
      </c>
      <c r="AD320" s="16">
        <f t="shared" si="115"/>
        <v>19.658194096689819</v>
      </c>
      <c r="AE320" s="16">
        <f t="shared" si="116"/>
        <v>44.45723697307448</v>
      </c>
      <c r="AI320" s="1">
        <v>1.131</v>
      </c>
      <c r="AJ320" s="16">
        <f t="shared" si="117"/>
        <v>113100</v>
      </c>
      <c r="AK320" s="16">
        <f t="shared" si="103"/>
        <v>6.4423317953994239E-2</v>
      </c>
      <c r="AL320" s="16">
        <f t="shared" si="118"/>
        <v>8.7394899341923309E-4</v>
      </c>
      <c r="AM320" s="16">
        <f t="shared" si="119"/>
        <v>16.784013264452312</v>
      </c>
      <c r="AN320" s="16">
        <f t="shared" si="120"/>
        <v>52.070323089544544</v>
      </c>
      <c r="AR320" s="1">
        <v>1.1659999999999999</v>
      </c>
      <c r="AS320" s="16">
        <f t="shared" si="121"/>
        <v>116599.99999999999</v>
      </c>
      <c r="AT320" s="16">
        <f t="shared" si="104"/>
        <v>6.4423317953994239E-2</v>
      </c>
      <c r="AU320" s="16">
        <f t="shared" si="122"/>
        <v>8.7394899341923309E-4</v>
      </c>
      <c r="AV320" s="16">
        <f t="shared" si="123"/>
        <v>19.584689908013008</v>
      </c>
      <c r="AW320" s="16">
        <f t="shared" si="124"/>
        <v>44.624091447149233</v>
      </c>
    </row>
    <row r="321" spans="6:49" x14ac:dyDescent="0.25">
      <c r="F321" s="1">
        <v>137</v>
      </c>
      <c r="H321" s="1">
        <v>1.284</v>
      </c>
      <c r="I321" s="16">
        <f t="shared" si="105"/>
        <v>128400</v>
      </c>
      <c r="J321" s="16">
        <f t="shared" si="100"/>
        <v>6.4763639553001462E-2</v>
      </c>
      <c r="K321" s="16">
        <f t="shared" si="106"/>
        <v>8.7812536777586998E-4</v>
      </c>
      <c r="L321" s="16">
        <f t="shared" si="107"/>
        <v>18.956394467178406</v>
      </c>
      <c r="M321" s="16">
        <f t="shared" si="108"/>
        <v>46.323438209532888</v>
      </c>
      <c r="Q321" s="1">
        <v>1.2270000000000001</v>
      </c>
      <c r="R321" s="16">
        <f t="shared" si="109"/>
        <v>122700.00000000001</v>
      </c>
      <c r="S321" s="16">
        <f t="shared" si="101"/>
        <v>6.4763639553001462E-2</v>
      </c>
      <c r="T321" s="16">
        <f t="shared" si="110"/>
        <v>8.7812536777586998E-4</v>
      </c>
      <c r="U321" s="16">
        <f t="shared" si="111"/>
        <v>19.013944454687493</v>
      </c>
      <c r="V321" s="16">
        <f t="shared" si="112"/>
        <v>46.183229885232279</v>
      </c>
      <c r="Z321" s="1">
        <v>1.0900000000000001</v>
      </c>
      <c r="AA321" s="16">
        <f t="shared" si="113"/>
        <v>109000.00000000001</v>
      </c>
      <c r="AB321" s="16">
        <f t="shared" si="102"/>
        <v>6.4763639553001462E-2</v>
      </c>
      <c r="AC321" s="16">
        <f t="shared" si="114"/>
        <v>8.7812536777586998E-4</v>
      </c>
      <c r="AD321" s="16">
        <f t="shared" si="115"/>
        <v>18.758438836384727</v>
      </c>
      <c r="AE321" s="16">
        <f t="shared" si="116"/>
        <v>46.812284083716918</v>
      </c>
      <c r="AI321" s="1">
        <v>1.0880000000000001</v>
      </c>
      <c r="AJ321" s="16">
        <f t="shared" si="117"/>
        <v>108800.00000000001</v>
      </c>
      <c r="AK321" s="16">
        <f t="shared" si="103"/>
        <v>6.4763639553001462E-2</v>
      </c>
      <c r="AL321" s="16">
        <f t="shared" si="118"/>
        <v>8.7812536777586998E-4</v>
      </c>
      <c r="AM321" s="16">
        <f t="shared" si="119"/>
        <v>15.941346540017806</v>
      </c>
      <c r="AN321" s="16">
        <f t="shared" si="120"/>
        <v>55.084767498874605</v>
      </c>
      <c r="AR321" s="1">
        <v>1.155</v>
      </c>
      <c r="AS321" s="16">
        <f t="shared" si="121"/>
        <v>115500</v>
      </c>
      <c r="AT321" s="16">
        <f t="shared" si="104"/>
        <v>6.4763639553001462E-2</v>
      </c>
      <c r="AU321" s="16">
        <f t="shared" si="122"/>
        <v>8.7812536777586998E-4</v>
      </c>
      <c r="AV321" s="16">
        <f t="shared" si="123"/>
        <v>18.664154814295369</v>
      </c>
      <c r="AW321" s="16">
        <f t="shared" si="124"/>
        <v>47.048761463513507</v>
      </c>
    </row>
    <row r="322" spans="6:49" x14ac:dyDescent="0.25">
      <c r="F322" s="1">
        <v>138</v>
      </c>
      <c r="H322" s="1">
        <v>1.222</v>
      </c>
      <c r="I322" s="16">
        <f t="shared" si="105"/>
        <v>122200</v>
      </c>
      <c r="J322" s="16">
        <f t="shared" si="100"/>
        <v>6.5096234934087824E-2</v>
      </c>
      <c r="K322" s="16">
        <f t="shared" si="106"/>
        <v>8.8220692717367775E-4</v>
      </c>
      <c r="L322" s="16">
        <f t="shared" si="107"/>
        <v>18.00313267676044</v>
      </c>
      <c r="M322" s="16">
        <f t="shared" si="108"/>
        <v>49.002967595327739</v>
      </c>
      <c r="Q322" s="1">
        <v>1.19</v>
      </c>
      <c r="R322" s="16">
        <f t="shared" si="109"/>
        <v>119000</v>
      </c>
      <c r="S322" s="16">
        <f t="shared" si="101"/>
        <v>6.5096234934087824E-2</v>
      </c>
      <c r="T322" s="16">
        <f t="shared" si="110"/>
        <v>8.8220692717367775E-4</v>
      </c>
      <c r="U322" s="16">
        <f t="shared" si="111"/>
        <v>18.082065809399911</v>
      </c>
      <c r="V322" s="16">
        <f t="shared" si="112"/>
        <v>48.789056320935686</v>
      </c>
      <c r="Z322" s="1">
        <v>1.042</v>
      </c>
      <c r="AA322" s="16">
        <f t="shared" si="113"/>
        <v>104200</v>
      </c>
      <c r="AB322" s="16">
        <f t="shared" si="102"/>
        <v>6.5096234934087824E-2</v>
      </c>
      <c r="AC322" s="16">
        <f t="shared" si="114"/>
        <v>8.8220692717367775E-4</v>
      </c>
      <c r="AD322" s="16">
        <f t="shared" si="115"/>
        <v>17.887124890911519</v>
      </c>
      <c r="AE322" s="16">
        <f t="shared" si="116"/>
        <v>49.320778635695035</v>
      </c>
      <c r="AI322" s="1">
        <v>1.032</v>
      </c>
      <c r="AJ322" s="16">
        <f t="shared" si="117"/>
        <v>103200</v>
      </c>
      <c r="AK322" s="16">
        <f t="shared" si="103"/>
        <v>6.5096234934087824E-2</v>
      </c>
      <c r="AL322" s="16">
        <f t="shared" si="118"/>
        <v>8.8220692717367775E-4</v>
      </c>
      <c r="AM322" s="16">
        <f t="shared" si="119"/>
        <v>15.136424814081424</v>
      </c>
      <c r="AN322" s="16">
        <f t="shared" si="120"/>
        <v>58.283705565197941</v>
      </c>
      <c r="AR322" s="1">
        <v>1.131</v>
      </c>
      <c r="AS322" s="16">
        <f t="shared" si="121"/>
        <v>113100</v>
      </c>
      <c r="AT322" s="16">
        <f t="shared" si="104"/>
        <v>6.5096234934087824E-2</v>
      </c>
      <c r="AU322" s="16">
        <f t="shared" si="122"/>
        <v>8.8220692717367775E-4</v>
      </c>
      <c r="AV322" s="16">
        <f t="shared" si="123"/>
        <v>17.769123844137358</v>
      </c>
      <c r="AW322" s="16">
        <f t="shared" si="124"/>
        <v>49.648307643752958</v>
      </c>
    </row>
    <row r="323" spans="6:49" x14ac:dyDescent="0.25">
      <c r="F323" s="1">
        <v>139</v>
      </c>
      <c r="H323" s="1">
        <v>1.171</v>
      </c>
      <c r="I323" s="16">
        <f t="shared" si="105"/>
        <v>117100</v>
      </c>
      <c r="J323" s="16">
        <f t="shared" si="100"/>
        <v>6.5421085959110531E-2</v>
      </c>
      <c r="K323" s="16">
        <f t="shared" si="106"/>
        <v>8.8619344902415615E-4</v>
      </c>
      <c r="L323" s="16">
        <f t="shared" si="107"/>
        <v>17.097519830735372</v>
      </c>
      <c r="M323" s="16">
        <f t="shared" si="108"/>
        <v>51.831695930019613</v>
      </c>
      <c r="Q323" s="1">
        <v>1.1379999999999999</v>
      </c>
      <c r="R323" s="16">
        <f t="shared" si="109"/>
        <v>113799.99999999999</v>
      </c>
      <c r="S323" s="16">
        <f t="shared" si="101"/>
        <v>6.5421085959110531E-2</v>
      </c>
      <c r="T323" s="16">
        <f t="shared" si="110"/>
        <v>8.8619344902415615E-4</v>
      </c>
      <c r="U323" s="16">
        <f t="shared" si="111"/>
        <v>17.187019342799399</v>
      </c>
      <c r="V323" s="16">
        <f t="shared" si="112"/>
        <v>51.561788076734317</v>
      </c>
      <c r="Z323" s="1">
        <v>1.014</v>
      </c>
      <c r="AA323" s="16">
        <f t="shared" si="113"/>
        <v>101400</v>
      </c>
      <c r="AB323" s="16">
        <f t="shared" si="102"/>
        <v>6.5421085959110531E-2</v>
      </c>
      <c r="AC323" s="16">
        <f t="shared" si="114"/>
        <v>8.8619344902415615E-4</v>
      </c>
      <c r="AD323" s="16">
        <f t="shared" si="115"/>
        <v>17.054326587956648</v>
      </c>
      <c r="AE323" s="16">
        <f t="shared" si="116"/>
        <v>51.962969305980366</v>
      </c>
      <c r="AI323" s="1">
        <v>1.01</v>
      </c>
      <c r="AJ323" s="16">
        <f t="shared" si="117"/>
        <v>101000</v>
      </c>
      <c r="AK323" s="16">
        <f t="shared" si="103"/>
        <v>6.5421085959110531E-2</v>
      </c>
      <c r="AL323" s="16">
        <f t="shared" si="118"/>
        <v>8.8619344902415615E-4</v>
      </c>
      <c r="AM323" s="16">
        <f t="shared" si="119"/>
        <v>14.373232509169114</v>
      </c>
      <c r="AN323" s="16">
        <f t="shared" si="120"/>
        <v>61.655820878068099</v>
      </c>
      <c r="AR323" s="1">
        <v>1.109</v>
      </c>
      <c r="AS323" s="16">
        <f t="shared" si="121"/>
        <v>110900</v>
      </c>
      <c r="AT323" s="16">
        <f t="shared" si="104"/>
        <v>6.5421085959110531E-2</v>
      </c>
      <c r="AU323" s="16">
        <f t="shared" si="122"/>
        <v>8.8619344902415615E-4</v>
      </c>
      <c r="AV323" s="16">
        <f t="shared" si="123"/>
        <v>16.904512187327736</v>
      </c>
      <c r="AW323" s="16">
        <f t="shared" si="124"/>
        <v>52.423485469665337</v>
      </c>
    </row>
    <row r="324" spans="6:49" x14ac:dyDescent="0.25">
      <c r="F324" s="1">
        <v>140</v>
      </c>
      <c r="H324" s="1">
        <v>1.1259999999999999</v>
      </c>
      <c r="I324" s="16">
        <f t="shared" si="105"/>
        <v>112599.99999999999</v>
      </c>
      <c r="J324" s="16">
        <f t="shared" ref="J324:J363" si="125" xml:space="preserve"> $B$10*(1-COS(RADIANS(F324))) + $B$13*(1-SQRT(1-($B$10/$B$13)^2*SIN(RADIANS(F324))^2))</f>
        <v>6.5738176235268911E-2</v>
      </c>
      <c r="K324" s="16">
        <f t="shared" si="106"/>
        <v>8.9008473215737463E-4</v>
      </c>
      <c r="L324" s="16">
        <f t="shared" si="107"/>
        <v>16.233769685697578</v>
      </c>
      <c r="M324" s="16">
        <f t="shared" si="108"/>
        <v>54.829207842067959</v>
      </c>
      <c r="Q324" s="1">
        <v>1.1100000000000001</v>
      </c>
      <c r="R324" s="16">
        <f t="shared" si="109"/>
        <v>111000.00000000001</v>
      </c>
      <c r="S324" s="16">
        <f t="shared" ref="S324:S363" si="126" xml:space="preserve"> $B$10*(1-COS(RADIANS(F324))) + $B$13*(1-SQRT(1-($B$10/$B$13)^2*SIN(RADIANS(F324))^2))</f>
        <v>6.5738176235268911E-2</v>
      </c>
      <c r="T324" s="16">
        <f t="shared" si="110"/>
        <v>8.9008473215737463E-4</v>
      </c>
      <c r="U324" s="16">
        <f t="shared" si="111"/>
        <v>16.33360089731725</v>
      </c>
      <c r="V324" s="16">
        <f t="shared" si="112"/>
        <v>54.49409090824355</v>
      </c>
      <c r="Z324" s="1">
        <v>0.997</v>
      </c>
      <c r="AA324" s="16">
        <f t="shared" si="113"/>
        <v>99700</v>
      </c>
      <c r="AB324" s="16">
        <f t="shared" ref="AB324:AB363" si="127" xml:space="preserve"> $B$10*(1-COS(RADIANS(F324))) + $B$13*(1-SQRT(1-($B$10/$B$13)^2*SIN(RADIANS(F324))^2))</f>
        <v>6.5738176235268911E-2</v>
      </c>
      <c r="AC324" s="16">
        <f t="shared" si="114"/>
        <v>8.9008473215737463E-4</v>
      </c>
      <c r="AD324" s="16">
        <f t="shared" si="115"/>
        <v>16.251230658072121</v>
      </c>
      <c r="AE324" s="16">
        <f t="shared" si="116"/>
        <v>54.770297147635539</v>
      </c>
      <c r="AI324" s="1">
        <v>0.96699999999999997</v>
      </c>
      <c r="AJ324" s="16">
        <f t="shared" si="117"/>
        <v>96700</v>
      </c>
      <c r="AK324" s="16">
        <f t="shared" ref="AK324:AK363" si="128" xml:space="preserve"> $B$10*(1-COS(RADIANS(F324))) + $B$13*(1-SQRT(1-($B$10/$B$13)^2*SIN(RADIANS(F324))^2))</f>
        <v>6.5738176235268911E-2</v>
      </c>
      <c r="AL324" s="16">
        <f t="shared" si="118"/>
        <v>8.9008473215737463E-4</v>
      </c>
      <c r="AM324" s="16">
        <f t="shared" si="119"/>
        <v>13.6373990108742</v>
      </c>
      <c r="AN324" s="16">
        <f t="shared" si="120"/>
        <v>65.267924730195119</v>
      </c>
      <c r="AR324" s="1">
        <v>1.0960000000000001</v>
      </c>
      <c r="AS324" s="16">
        <f t="shared" si="121"/>
        <v>109600.00000000001</v>
      </c>
      <c r="AT324" s="16">
        <f t="shared" ref="AT324:AT363" si="129" xml:space="preserve"> $B$10*(1-COS(RADIANS(F324))) + $B$13*(1-SQRT(1-($B$10/$B$13)^2*SIN(RADIANS(F324))^2))</f>
        <v>6.5738176235268911E-2</v>
      </c>
      <c r="AU324" s="16">
        <f t="shared" si="122"/>
        <v>8.9008473215737463E-4</v>
      </c>
      <c r="AV324" s="16">
        <f t="shared" si="123"/>
        <v>16.069029207207322</v>
      </c>
      <c r="AW324" s="16">
        <f t="shared" si="124"/>
        <v>55.391319580037333</v>
      </c>
    </row>
    <row r="325" spans="6:49" x14ac:dyDescent="0.25">
      <c r="F325" s="1">
        <v>141</v>
      </c>
      <c r="H325" s="1">
        <v>1.099</v>
      </c>
      <c r="I325" s="16">
        <f t="shared" ref="I325:I363" si="130">H325*100000</f>
        <v>109900</v>
      </c>
      <c r="J325" s="16">
        <f t="shared" si="125"/>
        <v>6.6047491025067823E-2</v>
      </c>
      <c r="K325" s="16">
        <f t="shared" ref="K325:K363" si="131">($B$21+(((PI()*($B$13^2)/4)*J325)))</f>
        <v>8.9388059571705793E-4</v>
      </c>
      <c r="L325" s="16">
        <f t="shared" ref="L325:L363" si="132">SUM(I325:I684)*(K326-K325)</f>
        <v>15.408345757514617</v>
      </c>
      <c r="M325" s="16">
        <f t="shared" ref="M325:M363" si="133">K325*1000000/L325</f>
        <v>58.01275554068576</v>
      </c>
      <c r="Q325" s="1">
        <v>1.0940000000000001</v>
      </c>
      <c r="R325" s="16">
        <f t="shared" ref="R325:R363" si="134">Q325*100000</f>
        <v>109400.00000000001</v>
      </c>
      <c r="S325" s="16">
        <f t="shared" si="126"/>
        <v>6.6047491025067823E-2</v>
      </c>
      <c r="T325" s="16">
        <f t="shared" ref="T325:T363" si="135">($B$21+(((PI()*($B$13^2)/4)*S325)))</f>
        <v>8.9388059571705793E-4</v>
      </c>
      <c r="U325" s="16">
        <f t="shared" ref="U325:U363" si="136">SUM(R325:R684)*(T326-T325)</f>
        <v>15.511583635239614</v>
      </c>
      <c r="V325" s="16">
        <f t="shared" ref="V325:V363" si="137">T325*1000000/U325</f>
        <v>57.626649653380142</v>
      </c>
      <c r="Z325" s="1">
        <v>0.95899999999999996</v>
      </c>
      <c r="AA325" s="16">
        <f t="shared" ref="AA325:AA363" si="138">Z325*100000</f>
        <v>95900</v>
      </c>
      <c r="AB325" s="16">
        <f t="shared" si="127"/>
        <v>6.6047491025067823E-2</v>
      </c>
      <c r="AC325" s="16">
        <f t="shared" ref="AC325:AC363" si="139">($B$21+(((PI()*($B$13^2)/4)*AB325)))</f>
        <v>8.9388059571705793E-4</v>
      </c>
      <c r="AD325" s="16">
        <f t="shared" ref="AD325:AD363" si="140">SUM(AA325:AA684)*(AC326-AC325)</f>
        <v>15.473100698739973</v>
      </c>
      <c r="AE325" s="16">
        <f t="shared" ref="AE325:AE363" si="141">AC325*1000000/AD325</f>
        <v>57.769972103254631</v>
      </c>
      <c r="AI325" s="1">
        <v>0.94299999999999995</v>
      </c>
      <c r="AJ325" s="16">
        <f t="shared" ref="AJ325:AJ363" si="142">AI325*100000</f>
        <v>94300</v>
      </c>
      <c r="AK325" s="16">
        <f t="shared" si="128"/>
        <v>6.6047491025067823E-2</v>
      </c>
      <c r="AL325" s="16">
        <f t="shared" ref="AL325:AL363" si="143">($B$21+(((PI()*($B$13^2)/4)*AK325)))</f>
        <v>8.9388059571705793E-4</v>
      </c>
      <c r="AM325" s="16">
        <f t="shared" ref="AM325:AM363" si="144">SUM(AJ325:AJ684)*(AL326-AL325)</f>
        <v>12.936187115648304</v>
      </c>
      <c r="AN325" s="16">
        <f t="shared" ref="AN325:AN363" si="145">AL325*1000000/AM325</f>
        <v>69.099232078652619</v>
      </c>
      <c r="AR325" s="1">
        <v>1.0820000000000001</v>
      </c>
      <c r="AS325" s="16">
        <f t="shared" ref="AS325:AS363" si="146">AR325*100000</f>
        <v>108200.00000000001</v>
      </c>
      <c r="AT325" s="16">
        <f t="shared" si="129"/>
        <v>6.6047491025067823E-2</v>
      </c>
      <c r="AU325" s="16">
        <f t="shared" ref="AU325:AU363" si="147">($B$21+(((PI()*($B$13^2)/4)*AT325)))</f>
        <v>8.9388059571705793E-4</v>
      </c>
      <c r="AV325" s="16">
        <f t="shared" ref="AV325:AV363" si="148">SUM(AS325:AS684)*(AU326-AU325)</f>
        <v>15.258854350342938</v>
      </c>
      <c r="AW325" s="16">
        <f t="shared" ref="AW325:AW363" si="149">AU325*1000000/AV325</f>
        <v>58.581108069687311</v>
      </c>
    </row>
    <row r="326" spans="6:49" x14ac:dyDescent="0.25">
      <c r="F326" s="1">
        <v>142</v>
      </c>
      <c r="H326" s="1">
        <v>1.0760000000000001</v>
      </c>
      <c r="I326" s="16">
        <f t="shared" si="130"/>
        <v>107600</v>
      </c>
      <c r="J326" s="16">
        <f t="shared" si="125"/>
        <v>6.6349017157676285E-2</v>
      </c>
      <c r="K326" s="16">
        <f t="shared" si="131"/>
        <v>8.9758087807279257E-4</v>
      </c>
      <c r="L326" s="16">
        <f t="shared" si="132"/>
        <v>14.613597737346998</v>
      </c>
      <c r="M326" s="16">
        <f t="shared" si="133"/>
        <v>61.420937828260108</v>
      </c>
      <c r="Q326" s="1">
        <v>1.077</v>
      </c>
      <c r="R326" s="16">
        <f t="shared" si="134"/>
        <v>107700</v>
      </c>
      <c r="S326" s="16">
        <f t="shared" si="126"/>
        <v>6.6349017157676285E-2</v>
      </c>
      <c r="T326" s="16">
        <f t="shared" si="135"/>
        <v>8.9758087807279257E-4</v>
      </c>
      <c r="U326" s="16">
        <f t="shared" si="136"/>
        <v>14.715967175396591</v>
      </c>
      <c r="V326" s="16">
        <f t="shared" si="137"/>
        <v>60.993672204803829</v>
      </c>
      <c r="Z326" s="1">
        <v>0.99</v>
      </c>
      <c r="AA326" s="16">
        <f t="shared" si="138"/>
        <v>99000</v>
      </c>
      <c r="AB326" s="16">
        <f t="shared" si="127"/>
        <v>6.6349017157676285E-2</v>
      </c>
      <c r="AC326" s="16">
        <f t="shared" si="139"/>
        <v>8.9758087807279257E-4</v>
      </c>
      <c r="AD326" s="16">
        <f t="shared" si="140"/>
        <v>14.727141304197778</v>
      </c>
      <c r="AE326" s="16">
        <f t="shared" si="141"/>
        <v>60.947393627366701</v>
      </c>
      <c r="AI326" s="1">
        <v>0.92200000000000004</v>
      </c>
      <c r="AJ326" s="16">
        <f t="shared" si="142"/>
        <v>92200</v>
      </c>
      <c r="AK326" s="16">
        <f t="shared" si="128"/>
        <v>6.6349017157676285E-2</v>
      </c>
      <c r="AL326" s="16">
        <f t="shared" si="143"/>
        <v>8.9758087807279257E-4</v>
      </c>
      <c r="AM326" s="16">
        <f t="shared" si="144"/>
        <v>12.261623852580851</v>
      </c>
      <c r="AN326" s="16">
        <f t="shared" si="145"/>
        <v>73.202447641864978</v>
      </c>
      <c r="AR326" s="1">
        <v>1.0640000000000001</v>
      </c>
      <c r="AS326" s="16">
        <f t="shared" si="146"/>
        <v>106400</v>
      </c>
      <c r="AT326" s="16">
        <f t="shared" si="129"/>
        <v>6.6349017157676285E-2</v>
      </c>
      <c r="AU326" s="16">
        <f t="shared" si="147"/>
        <v>8.9758087807279257E-4</v>
      </c>
      <c r="AV326" s="16">
        <f t="shared" si="148"/>
        <v>14.474101355216041</v>
      </c>
      <c r="AW326" s="16">
        <f t="shared" si="149"/>
        <v>62.012891580956818</v>
      </c>
    </row>
    <row r="327" spans="6:49" x14ac:dyDescent="0.25">
      <c r="F327" s="1">
        <v>143</v>
      </c>
      <c r="H327" s="1">
        <v>1.06</v>
      </c>
      <c r="I327" s="16">
        <f t="shared" si="130"/>
        <v>106000</v>
      </c>
      <c r="J327" s="16">
        <f t="shared" si="125"/>
        <v>6.6642742941782324E-2</v>
      </c>
      <c r="K327" s="16">
        <f t="shared" si="131"/>
        <v>9.011854357505951E-4</v>
      </c>
      <c r="L327" s="16">
        <f t="shared" si="132"/>
        <v>13.847461595348948</v>
      </c>
      <c r="M327" s="16">
        <f t="shared" si="133"/>
        <v>65.079468142614886</v>
      </c>
      <c r="Q327" s="1">
        <v>1.0549999999999999</v>
      </c>
      <c r="R327" s="16">
        <f t="shared" si="134"/>
        <v>105500</v>
      </c>
      <c r="S327" s="16">
        <f t="shared" si="126"/>
        <v>6.6642742941782324E-2</v>
      </c>
      <c r="T327" s="16">
        <f t="shared" si="135"/>
        <v>9.011854357505951E-4</v>
      </c>
      <c r="U327" s="16">
        <f t="shared" si="136"/>
        <v>13.946757993045287</v>
      </c>
      <c r="V327" s="16">
        <f t="shared" si="137"/>
        <v>64.616123417354885</v>
      </c>
      <c r="Z327" s="1">
        <v>0.97699999999999998</v>
      </c>
      <c r="AA327" s="16">
        <f t="shared" si="138"/>
        <v>97700</v>
      </c>
      <c r="AB327" s="16">
        <f t="shared" si="127"/>
        <v>6.6642742941782324E-2</v>
      </c>
      <c r="AC327" s="16">
        <f t="shared" si="139"/>
        <v>9.011854357505951E-4</v>
      </c>
      <c r="AD327" s="16">
        <f t="shared" si="140"/>
        <v>13.988160731307365</v>
      </c>
      <c r="AE327" s="16">
        <f t="shared" si="141"/>
        <v>64.424869935446338</v>
      </c>
      <c r="AI327" s="1">
        <v>0.92</v>
      </c>
      <c r="AJ327" s="16">
        <f t="shared" si="142"/>
        <v>92000</v>
      </c>
      <c r="AK327" s="16">
        <f t="shared" si="128"/>
        <v>6.6642742941782324E-2</v>
      </c>
      <c r="AL327" s="16">
        <f t="shared" si="143"/>
        <v>9.011854357505951E-4</v>
      </c>
      <c r="AM327" s="16">
        <f t="shared" si="144"/>
        <v>11.612064599859966</v>
      </c>
      <c r="AN327" s="16">
        <f t="shared" si="145"/>
        <v>77.607683629443699</v>
      </c>
      <c r="AR327" s="1">
        <v>1.034</v>
      </c>
      <c r="AS327" s="16">
        <f t="shared" si="146"/>
        <v>103400</v>
      </c>
      <c r="AT327" s="16">
        <f t="shared" si="129"/>
        <v>6.6642742941782324E-2</v>
      </c>
      <c r="AU327" s="16">
        <f t="shared" si="147"/>
        <v>9.011854357505951E-4</v>
      </c>
      <c r="AV327" s="16">
        <f t="shared" si="148"/>
        <v>13.715885096634716</v>
      </c>
      <c r="AW327" s="16">
        <f t="shared" si="149"/>
        <v>65.703775542105333</v>
      </c>
    </row>
    <row r="328" spans="6:49" x14ac:dyDescent="0.25">
      <c r="F328" s="1">
        <v>144</v>
      </c>
      <c r="H328" s="1">
        <v>1.0409999999999999</v>
      </c>
      <c r="I328" s="16">
        <f t="shared" si="130"/>
        <v>104099.99999999999</v>
      </c>
      <c r="J328" s="16">
        <f t="shared" si="125"/>
        <v>6.692865808003641E-2</v>
      </c>
      <c r="K328" s="16">
        <f t="shared" si="131"/>
        <v>9.046941423829746E-4</v>
      </c>
      <c r="L328" s="16">
        <f t="shared" si="132"/>
        <v>13.106989586052798</v>
      </c>
      <c r="M328" s="16">
        <f t="shared" si="133"/>
        <v>69.02379348387241</v>
      </c>
      <c r="Q328" s="1">
        <v>1.0469999999999999</v>
      </c>
      <c r="R328" s="16">
        <f t="shared" si="134"/>
        <v>104700</v>
      </c>
      <c r="S328" s="16">
        <f t="shared" si="126"/>
        <v>6.692865808003641E-2</v>
      </c>
      <c r="T328" s="16">
        <f t="shared" si="135"/>
        <v>9.046941423829746E-4</v>
      </c>
      <c r="U328" s="16">
        <f t="shared" si="136"/>
        <v>13.205276650594358</v>
      </c>
      <c r="V328" s="16">
        <f t="shared" si="137"/>
        <v>68.510048393590836</v>
      </c>
      <c r="Z328" s="1">
        <v>0.95499999999999996</v>
      </c>
      <c r="AA328" s="16">
        <f t="shared" si="138"/>
        <v>95500</v>
      </c>
      <c r="AB328" s="16">
        <f t="shared" si="127"/>
        <v>6.692865808003641E-2</v>
      </c>
      <c r="AC328" s="16">
        <f t="shared" si="139"/>
        <v>9.046941423829746E-4</v>
      </c>
      <c r="AD328" s="16">
        <f t="shared" si="140"/>
        <v>13.272166458407366</v>
      </c>
      <c r="AE328" s="16">
        <f t="shared" si="141"/>
        <v>68.164767614852252</v>
      </c>
      <c r="AI328" s="1">
        <v>0.91600000000000004</v>
      </c>
      <c r="AJ328" s="16">
        <f t="shared" si="142"/>
        <v>91600</v>
      </c>
      <c r="AK328" s="16">
        <f t="shared" si="128"/>
        <v>6.692865808003641E-2</v>
      </c>
      <c r="AL328" s="16">
        <f t="shared" si="143"/>
        <v>9.046941423829746E-4</v>
      </c>
      <c r="AM328" s="16">
        <f t="shared" si="144"/>
        <v>10.980507991752559</v>
      </c>
      <c r="AN328" s="16">
        <f t="shared" si="145"/>
        <v>82.390918804711845</v>
      </c>
      <c r="AR328" s="1">
        <v>1.0169999999999999</v>
      </c>
      <c r="AS328" s="16">
        <f t="shared" si="146"/>
        <v>101699.99999999999</v>
      </c>
      <c r="AT328" s="16">
        <f t="shared" si="129"/>
        <v>6.692865808003641E-2</v>
      </c>
      <c r="AU328" s="16">
        <f t="shared" si="147"/>
        <v>9.046941423829746E-4</v>
      </c>
      <c r="AV328" s="16">
        <f t="shared" si="148"/>
        <v>12.987884775202085</v>
      </c>
      <c r="AW328" s="16">
        <f t="shared" si="149"/>
        <v>69.656773065181284</v>
      </c>
    </row>
    <row r="329" spans="6:49" x14ac:dyDescent="0.25">
      <c r="F329" s="1">
        <v>145</v>
      </c>
      <c r="H329" s="1">
        <v>1.0169999999999999</v>
      </c>
      <c r="I329" s="16">
        <f t="shared" si="130"/>
        <v>101699.99999999999</v>
      </c>
      <c r="J329" s="16">
        <f t="shared" si="125"/>
        <v>6.7206753585170309E-2</v>
      </c>
      <c r="K329" s="16">
        <f t="shared" si="131"/>
        <v>9.0810688767955659E-4</v>
      </c>
      <c r="L329" s="16">
        <f t="shared" si="132"/>
        <v>12.392807475836349</v>
      </c>
      <c r="M329" s="16">
        <f t="shared" si="133"/>
        <v>73.276930142761827</v>
      </c>
      <c r="Q329" s="1">
        <v>1.038</v>
      </c>
      <c r="R329" s="16">
        <f t="shared" si="134"/>
        <v>103800</v>
      </c>
      <c r="S329" s="16">
        <f t="shared" si="126"/>
        <v>6.7206753585170309E-2</v>
      </c>
      <c r="T329" s="16">
        <f t="shared" si="135"/>
        <v>9.0810688767955659E-4</v>
      </c>
      <c r="U329" s="16">
        <f t="shared" si="136"/>
        <v>12.486338098295493</v>
      </c>
      <c r="V329" s="16">
        <f t="shared" si="137"/>
        <v>72.728039280269215</v>
      </c>
      <c r="Z329" s="1">
        <v>0.98599999999999999</v>
      </c>
      <c r="AA329" s="16">
        <f t="shared" si="138"/>
        <v>98600</v>
      </c>
      <c r="AB329" s="16">
        <f t="shared" si="127"/>
        <v>6.7206753585170309E-2</v>
      </c>
      <c r="AC329" s="16">
        <f t="shared" si="139"/>
        <v>9.0810688767955659E-4</v>
      </c>
      <c r="AD329" s="16">
        <f t="shared" si="140"/>
        <v>12.581858733998446</v>
      </c>
      <c r="AE329" s="16">
        <f t="shared" si="141"/>
        <v>72.175892837334786</v>
      </c>
      <c r="AI329" s="1">
        <v>0.90600000000000003</v>
      </c>
      <c r="AJ329" s="16">
        <f t="shared" si="142"/>
        <v>90600</v>
      </c>
      <c r="AK329" s="16">
        <f t="shared" si="128"/>
        <v>6.7206753585170309E-2</v>
      </c>
      <c r="AL329" s="16">
        <f t="shared" si="143"/>
        <v>9.0810688767955659E-4</v>
      </c>
      <c r="AM329" s="16">
        <f t="shared" si="144"/>
        <v>10.367637331384142</v>
      </c>
      <c r="AN329" s="16">
        <f t="shared" si="145"/>
        <v>87.59053375937475</v>
      </c>
      <c r="AR329" s="1">
        <v>1.01</v>
      </c>
      <c r="AS329" s="16">
        <f t="shared" si="146"/>
        <v>101000</v>
      </c>
      <c r="AT329" s="16">
        <f t="shared" si="129"/>
        <v>6.7206753585170309E-2</v>
      </c>
      <c r="AU329" s="16">
        <f t="shared" si="147"/>
        <v>9.0810688767955659E-4</v>
      </c>
      <c r="AV329" s="16">
        <f t="shared" si="148"/>
        <v>12.285015091796557</v>
      </c>
      <c r="AW329" s="16">
        <f t="shared" si="149"/>
        <v>73.919883768474506</v>
      </c>
    </row>
    <row r="330" spans="6:49" x14ac:dyDescent="0.25">
      <c r="F330" s="1">
        <v>146</v>
      </c>
      <c r="H330" s="1">
        <v>0.99099999999999999</v>
      </c>
      <c r="I330" s="16">
        <f t="shared" si="130"/>
        <v>99100</v>
      </c>
      <c r="J330" s="16">
        <f t="shared" si="125"/>
        <v>6.7477021697870843E-2</v>
      </c>
      <c r="K330" s="16">
        <f t="shared" si="131"/>
        <v>9.1142357641924249E-4</v>
      </c>
      <c r="L330" s="16">
        <f t="shared" si="132"/>
        <v>11.70605894039025</v>
      </c>
      <c r="M330" s="16">
        <f t="shared" si="133"/>
        <v>77.859130990233851</v>
      </c>
      <c r="Q330" s="1">
        <v>1.03</v>
      </c>
      <c r="R330" s="16">
        <f t="shared" si="134"/>
        <v>103000</v>
      </c>
      <c r="S330" s="16">
        <f t="shared" si="126"/>
        <v>6.7477021697870843E-2</v>
      </c>
      <c r="T330" s="16">
        <f t="shared" si="135"/>
        <v>9.1142357641924249E-4</v>
      </c>
      <c r="U330" s="16">
        <f t="shared" si="136"/>
        <v>11.790115322679286</v>
      </c>
      <c r="V330" s="16">
        <f t="shared" si="137"/>
        <v>77.304042536890378</v>
      </c>
      <c r="Z330" s="1">
        <v>0.96199999999999997</v>
      </c>
      <c r="AA330" s="16">
        <f t="shared" si="138"/>
        <v>96200</v>
      </c>
      <c r="AB330" s="16">
        <f t="shared" si="127"/>
        <v>6.7477021697870843E-2</v>
      </c>
      <c r="AC330" s="16">
        <f t="shared" si="139"/>
        <v>9.1142357641924249E-4</v>
      </c>
      <c r="AD330" s="16">
        <f t="shared" si="140"/>
        <v>11.89961405822822</v>
      </c>
      <c r="AE330" s="16">
        <f t="shared" si="141"/>
        <v>76.592700566538198</v>
      </c>
      <c r="AI330" s="1">
        <v>0.89900000000000002</v>
      </c>
      <c r="AJ330" s="16">
        <f t="shared" si="142"/>
        <v>89900</v>
      </c>
      <c r="AK330" s="16">
        <f t="shared" si="128"/>
        <v>6.7477021697870843E-2</v>
      </c>
      <c r="AL330" s="16">
        <f t="shared" si="143"/>
        <v>9.1142357641924249E-4</v>
      </c>
      <c r="AM330" s="16">
        <f t="shared" si="144"/>
        <v>9.7753385885788848</v>
      </c>
      <c r="AN330" s="16">
        <f t="shared" si="145"/>
        <v>93.237034007611101</v>
      </c>
      <c r="AR330" s="1">
        <v>0.996</v>
      </c>
      <c r="AS330" s="16">
        <f t="shared" si="146"/>
        <v>99600</v>
      </c>
      <c r="AT330" s="16">
        <f t="shared" si="129"/>
        <v>6.7477021697870843E-2</v>
      </c>
      <c r="AU330" s="16">
        <f t="shared" si="147"/>
        <v>9.1142357641924249E-4</v>
      </c>
      <c r="AV330" s="16">
        <f t="shared" si="148"/>
        <v>11.603645417141541</v>
      </c>
      <c r="AW330" s="16">
        <f t="shared" si="149"/>
        <v>78.546313994810433</v>
      </c>
    </row>
    <row r="331" spans="6:49" x14ac:dyDescent="0.25">
      <c r="F331" s="1">
        <v>147</v>
      </c>
      <c r="H331" s="1">
        <v>0.97099999999999997</v>
      </c>
      <c r="I331" s="16">
        <f t="shared" si="130"/>
        <v>97100</v>
      </c>
      <c r="J331" s="16">
        <f t="shared" si="125"/>
        <v>6.7739455806481483E-2</v>
      </c>
      <c r="K331" s="16">
        <f t="shared" si="131"/>
        <v>9.146441274647994E-4</v>
      </c>
      <c r="L331" s="16">
        <f t="shared" si="132"/>
        <v>11.046747804178546</v>
      </c>
      <c r="M331" s="16">
        <f t="shared" si="133"/>
        <v>82.797592891441383</v>
      </c>
      <c r="Q331" s="1">
        <v>1.0229999999999999</v>
      </c>
      <c r="R331" s="16">
        <f t="shared" si="134"/>
        <v>102299.99999999999</v>
      </c>
      <c r="S331" s="16">
        <f t="shared" si="126"/>
        <v>6.7739455806481483E-2</v>
      </c>
      <c r="T331" s="16">
        <f t="shared" si="135"/>
        <v>9.146441274647994E-4</v>
      </c>
      <c r="U331" s="16">
        <f t="shared" si="136"/>
        <v>11.116108270635756</v>
      </c>
      <c r="V331" s="16">
        <f t="shared" si="137"/>
        <v>82.280966071634779</v>
      </c>
      <c r="Z331" s="1">
        <v>0.95599999999999996</v>
      </c>
      <c r="AA331" s="16">
        <f t="shared" si="138"/>
        <v>95600</v>
      </c>
      <c r="AB331" s="16">
        <f t="shared" si="127"/>
        <v>6.7739455806481483E-2</v>
      </c>
      <c r="AC331" s="16">
        <f t="shared" si="139"/>
        <v>9.146441274647994E-4</v>
      </c>
      <c r="AD331" s="16">
        <f t="shared" si="140"/>
        <v>11.243581560340903</v>
      </c>
      <c r="AE331" s="16">
        <f t="shared" si="141"/>
        <v>81.348111592038606</v>
      </c>
      <c r="AI331" s="1">
        <v>0.89600000000000002</v>
      </c>
      <c r="AJ331" s="16">
        <f t="shared" si="142"/>
        <v>89600</v>
      </c>
      <c r="AK331" s="16">
        <f t="shared" si="128"/>
        <v>6.7739455806481483E-2</v>
      </c>
      <c r="AL331" s="16">
        <f t="shared" si="143"/>
        <v>9.146441274647994E-4</v>
      </c>
      <c r="AM331" s="16">
        <f t="shared" si="144"/>
        <v>9.2024467523906122</v>
      </c>
      <c r="AN331" s="16">
        <f t="shared" si="145"/>
        <v>99.391406663362986</v>
      </c>
      <c r="AR331" s="1">
        <v>0.97899999999999998</v>
      </c>
      <c r="AS331" s="16">
        <f t="shared" si="146"/>
        <v>97900</v>
      </c>
      <c r="AT331" s="16">
        <f t="shared" si="129"/>
        <v>6.7739455806481483E-2</v>
      </c>
      <c r="AU331" s="16">
        <f t="shared" si="147"/>
        <v>9.146441274647994E-4</v>
      </c>
      <c r="AV331" s="16">
        <f t="shared" si="148"/>
        <v>10.945831449828638</v>
      </c>
      <c r="AW331" s="16">
        <f t="shared" si="149"/>
        <v>83.560954839946717</v>
      </c>
    </row>
    <row r="332" spans="6:49" x14ac:dyDescent="0.25">
      <c r="F332" s="1">
        <v>148</v>
      </c>
      <c r="H332" s="1">
        <v>0.96599999999999997</v>
      </c>
      <c r="I332" s="16">
        <f t="shared" si="130"/>
        <v>96600</v>
      </c>
      <c r="J332" s="16">
        <f t="shared" si="125"/>
        <v>6.7994050368599249E-2</v>
      </c>
      <c r="K332" s="16">
        <f t="shared" si="131"/>
        <v>9.1776847280070984E-4</v>
      </c>
      <c r="L332" s="16">
        <f t="shared" si="132"/>
        <v>10.412368935129665</v>
      </c>
      <c r="M332" s="16">
        <f t="shared" si="133"/>
        <v>88.142139269028974</v>
      </c>
      <c r="Q332" s="1">
        <v>1.0129999999999999</v>
      </c>
      <c r="R332" s="16">
        <f t="shared" si="134"/>
        <v>101299.99999999999</v>
      </c>
      <c r="S332" s="16">
        <f t="shared" si="126"/>
        <v>6.7994050368599249E-2</v>
      </c>
      <c r="T332" s="16">
        <f t="shared" si="135"/>
        <v>9.1776847280070984E-4</v>
      </c>
      <c r="U332" s="16">
        <f t="shared" si="136"/>
        <v>10.463846359633012</v>
      </c>
      <c r="V332" s="16">
        <f t="shared" si="137"/>
        <v>87.708519530756732</v>
      </c>
      <c r="Z332" s="1">
        <v>0.98399999999999999</v>
      </c>
      <c r="AA332" s="16">
        <f t="shared" si="138"/>
        <v>98400</v>
      </c>
      <c r="AB332" s="16">
        <f t="shared" si="127"/>
        <v>6.7994050368599249E-2</v>
      </c>
      <c r="AC332" s="16">
        <f t="shared" si="139"/>
        <v>9.1776847280070984E-4</v>
      </c>
      <c r="AD332" s="16">
        <f t="shared" si="140"/>
        <v>10.607680339862947</v>
      </c>
      <c r="AE332" s="16">
        <f t="shared" si="141"/>
        <v>86.519242982068178</v>
      </c>
      <c r="AI332" s="1">
        <v>0.88</v>
      </c>
      <c r="AJ332" s="16">
        <f t="shared" si="142"/>
        <v>88000</v>
      </c>
      <c r="AK332" s="16">
        <f t="shared" si="128"/>
        <v>6.7994050368599249E-2</v>
      </c>
      <c r="AL332" s="16">
        <f t="shared" si="143"/>
        <v>9.1776847280070984E-4</v>
      </c>
      <c r="AM332" s="16">
        <f t="shared" si="144"/>
        <v>8.6476016998032037</v>
      </c>
      <c r="AN332" s="16">
        <f t="shared" si="145"/>
        <v>106.12982705038274</v>
      </c>
      <c r="AR332" s="1">
        <v>0.99199999999999999</v>
      </c>
      <c r="AS332" s="16">
        <f t="shared" si="146"/>
        <v>99200</v>
      </c>
      <c r="AT332" s="16">
        <f t="shared" si="129"/>
        <v>6.7994050368599249E-2</v>
      </c>
      <c r="AU332" s="16">
        <f t="shared" si="147"/>
        <v>9.1776847280070984E-4</v>
      </c>
      <c r="AV332" s="16">
        <f t="shared" si="148"/>
        <v>10.312139361537858</v>
      </c>
      <c r="AW332" s="16">
        <f t="shared" si="149"/>
        <v>88.998843074580236</v>
      </c>
    </row>
    <row r="333" spans="6:49" x14ac:dyDescent="0.25">
      <c r="F333" s="1">
        <v>149</v>
      </c>
      <c r="H333" s="1">
        <v>0.96199999999999997</v>
      </c>
      <c r="I333" s="16">
        <f t="shared" si="130"/>
        <v>96200</v>
      </c>
      <c r="J333" s="16">
        <f t="shared" si="125"/>
        <v>6.8240800834627593E-2</v>
      </c>
      <c r="K333" s="16">
        <f t="shared" si="131"/>
        <v>9.2079655659502429E-4</v>
      </c>
      <c r="L333" s="16">
        <f t="shared" si="132"/>
        <v>9.7980010428926043</v>
      </c>
      <c r="M333" s="16">
        <f t="shared" si="133"/>
        <v>93.978001488677435</v>
      </c>
      <c r="Q333" s="1">
        <v>1.012</v>
      </c>
      <c r="R333" s="16">
        <f t="shared" si="134"/>
        <v>101200</v>
      </c>
      <c r="S333" s="16">
        <f t="shared" si="126"/>
        <v>6.8240800834627593E-2</v>
      </c>
      <c r="T333" s="16">
        <f t="shared" si="135"/>
        <v>9.2079655659502429E-4</v>
      </c>
      <c r="U333" s="16">
        <f t="shared" si="136"/>
        <v>9.8340619084903231</v>
      </c>
      <c r="V333" s="16">
        <f t="shared" si="137"/>
        <v>93.633390267763772</v>
      </c>
      <c r="Z333" s="1">
        <v>1.01</v>
      </c>
      <c r="AA333" s="16">
        <f t="shared" si="138"/>
        <v>101000</v>
      </c>
      <c r="AB333" s="16">
        <f t="shared" si="127"/>
        <v>6.8240800834627593E-2</v>
      </c>
      <c r="AC333" s="16">
        <f t="shared" si="139"/>
        <v>9.2079655659502429E-4</v>
      </c>
      <c r="AD333" s="16">
        <f t="shared" si="140"/>
        <v>9.981823504110249</v>
      </c>
      <c r="AE333" s="16">
        <f t="shared" si="141"/>
        <v>92.247328979105347</v>
      </c>
      <c r="AI333" s="1">
        <v>0.871</v>
      </c>
      <c r="AJ333" s="16">
        <f t="shared" si="142"/>
        <v>87100</v>
      </c>
      <c r="AK333" s="16">
        <f t="shared" si="128"/>
        <v>6.8240800834627593E-2</v>
      </c>
      <c r="AL333" s="16">
        <f t="shared" si="143"/>
        <v>9.2079655659502429E-4</v>
      </c>
      <c r="AM333" s="16">
        <f t="shared" si="144"/>
        <v>8.1145742927941811</v>
      </c>
      <c r="AN333" s="16">
        <f t="shared" si="145"/>
        <v>113.47441324342799</v>
      </c>
      <c r="AR333" s="1">
        <v>0.99099999999999999</v>
      </c>
      <c r="AS333" s="16">
        <f t="shared" si="146"/>
        <v>99100</v>
      </c>
      <c r="AT333" s="16">
        <f t="shared" si="129"/>
        <v>6.8240800834627593E-2</v>
      </c>
      <c r="AU333" s="16">
        <f t="shared" si="147"/>
        <v>9.2079655659502429E-4</v>
      </c>
      <c r="AV333" s="16">
        <f t="shared" si="148"/>
        <v>9.6933365793284914</v>
      </c>
      <c r="AW333" s="16">
        <f t="shared" si="149"/>
        <v>94.992735376451023</v>
      </c>
    </row>
    <row r="334" spans="6:49" x14ac:dyDescent="0.25">
      <c r="F334" s="1">
        <v>150</v>
      </c>
      <c r="H334" s="1">
        <v>0.95</v>
      </c>
      <c r="I334" s="16">
        <f t="shared" si="130"/>
        <v>95000</v>
      </c>
      <c r="J334" s="16">
        <f t="shared" si="125"/>
        <v>6.8479703573340545E-2</v>
      </c>
      <c r="K334" s="16">
        <f t="shared" si="131"/>
        <v>9.237283342858958E-4</v>
      </c>
      <c r="L334" s="16">
        <f t="shared" si="132"/>
        <v>9.203262737317166</v>
      </c>
      <c r="M334" s="16">
        <f t="shared" si="133"/>
        <v>100.36965809314393</v>
      </c>
      <c r="Q334" s="1">
        <v>1.012</v>
      </c>
      <c r="R334" s="16">
        <f t="shared" si="134"/>
        <v>101200</v>
      </c>
      <c r="S334" s="16">
        <f t="shared" si="126"/>
        <v>6.8479703573340545E-2</v>
      </c>
      <c r="T334" s="16">
        <f t="shared" si="135"/>
        <v>9.237283342858958E-4</v>
      </c>
      <c r="U334" s="16">
        <f t="shared" si="136"/>
        <v>9.2239614303920376</v>
      </c>
      <c r="V334" s="16">
        <f t="shared" si="137"/>
        <v>100.14442723516846</v>
      </c>
      <c r="Z334" s="1">
        <v>1.036</v>
      </c>
      <c r="AA334" s="16">
        <f t="shared" si="138"/>
        <v>103600</v>
      </c>
      <c r="AB334" s="16">
        <f t="shared" si="127"/>
        <v>6.8479703573340545E-2</v>
      </c>
      <c r="AC334" s="16">
        <f t="shared" si="139"/>
        <v>9.237283342858958E-4</v>
      </c>
      <c r="AD334" s="16">
        <f t="shared" si="140"/>
        <v>9.3674345632123739</v>
      </c>
      <c r="AE334" s="16">
        <f t="shared" si="141"/>
        <v>98.610599097595582</v>
      </c>
      <c r="AI334" s="1">
        <v>0.86899999999999999</v>
      </c>
      <c r="AJ334" s="16">
        <f t="shared" si="142"/>
        <v>86900</v>
      </c>
      <c r="AK334" s="16">
        <f t="shared" si="128"/>
        <v>6.8479703573340545E-2</v>
      </c>
      <c r="AL334" s="16">
        <f t="shared" si="143"/>
        <v>9.237283342858958E-4</v>
      </c>
      <c r="AM334" s="16">
        <f t="shared" si="144"/>
        <v>7.6009570583295734</v>
      </c>
      <c r="AN334" s="16">
        <f t="shared" si="145"/>
        <v>121.52789802615978</v>
      </c>
      <c r="AR334" s="1">
        <v>0.996</v>
      </c>
      <c r="AS334" s="16">
        <f t="shared" si="146"/>
        <v>99600</v>
      </c>
      <c r="AT334" s="16">
        <f t="shared" si="129"/>
        <v>6.8479703573340545E-2</v>
      </c>
      <c r="AU334" s="16">
        <f t="shared" si="147"/>
        <v>9.237283342858958E-4</v>
      </c>
      <c r="AV334" s="16">
        <f t="shared" si="148"/>
        <v>9.0938148533870287</v>
      </c>
      <c r="AW334" s="16">
        <f t="shared" si="149"/>
        <v>101.57764911409532</v>
      </c>
    </row>
    <row r="335" spans="6:49" x14ac:dyDescent="0.25">
      <c r="F335" s="1">
        <v>151</v>
      </c>
      <c r="H335" s="1">
        <v>0.96099999999999997</v>
      </c>
      <c r="I335" s="16">
        <f t="shared" si="130"/>
        <v>96100</v>
      </c>
      <c r="J335" s="16">
        <f t="shared" si="125"/>
        <v>6.8710755799508319E-2</v>
      </c>
      <c r="K335" s="16">
        <f t="shared" si="131"/>
        <v>9.2656377169341234E-4</v>
      </c>
      <c r="L335" s="16">
        <f t="shared" si="132"/>
        <v>8.6302695191313727</v>
      </c>
      <c r="M335" s="16">
        <f t="shared" si="133"/>
        <v>107.36208986746338</v>
      </c>
      <c r="Q335" s="1">
        <v>0.996</v>
      </c>
      <c r="R335" s="16">
        <f t="shared" si="134"/>
        <v>99600</v>
      </c>
      <c r="S335" s="16">
        <f t="shared" si="126"/>
        <v>6.8710755799508319E-2</v>
      </c>
      <c r="T335" s="16">
        <f t="shared" si="135"/>
        <v>9.2656377169341234E-4</v>
      </c>
      <c r="U335" s="16">
        <f t="shared" si="136"/>
        <v>8.6332824988416199</v>
      </c>
      <c r="V335" s="16">
        <f t="shared" si="137"/>
        <v>107.32462094432043</v>
      </c>
      <c r="Z335" s="1">
        <v>1.0249999999999999</v>
      </c>
      <c r="AA335" s="16">
        <f t="shared" si="138"/>
        <v>102499.99999999999</v>
      </c>
      <c r="AB335" s="16">
        <f t="shared" si="127"/>
        <v>6.8710755799508319E-2</v>
      </c>
      <c r="AC335" s="16">
        <f t="shared" si="139"/>
        <v>9.2656377169341234E-4</v>
      </c>
      <c r="AD335" s="16">
        <f t="shared" si="140"/>
        <v>8.7653057915996921</v>
      </c>
      <c r="AE335" s="16">
        <f t="shared" si="141"/>
        <v>105.70809435780242</v>
      </c>
      <c r="AI335" s="1">
        <v>0.86399999999999999</v>
      </c>
      <c r="AJ335" s="16">
        <f t="shared" si="142"/>
        <v>86400</v>
      </c>
      <c r="AK335" s="16">
        <f t="shared" si="128"/>
        <v>6.8710755799508319E-2</v>
      </c>
      <c r="AL335" s="16">
        <f t="shared" si="143"/>
        <v>9.2656377169341234E-4</v>
      </c>
      <c r="AM335" s="16">
        <f t="shared" si="144"/>
        <v>7.1046061567611263</v>
      </c>
      <c r="AN335" s="16">
        <f t="shared" si="145"/>
        <v>130.417330848332</v>
      </c>
      <c r="AR335" s="1">
        <v>1.01</v>
      </c>
      <c r="AS335" s="16">
        <f t="shared" si="146"/>
        <v>101000</v>
      </c>
      <c r="AT335" s="16">
        <f t="shared" si="129"/>
        <v>6.8710755799508319E-2</v>
      </c>
      <c r="AU335" s="16">
        <f t="shared" si="147"/>
        <v>9.2656377169341234E-4</v>
      </c>
      <c r="AV335" s="16">
        <f t="shared" si="148"/>
        <v>8.5119415886926042</v>
      </c>
      <c r="AW335" s="16">
        <f t="shared" si="149"/>
        <v>108.85457354691839</v>
      </c>
    </row>
    <row r="336" spans="6:49" x14ac:dyDescent="0.25">
      <c r="F336" s="1">
        <v>152</v>
      </c>
      <c r="H336" s="1">
        <v>0.97699999999999998</v>
      </c>
      <c r="I336" s="16">
        <f t="shared" si="130"/>
        <v>97700</v>
      </c>
      <c r="J336" s="16">
        <f t="shared" si="125"/>
        <v>6.8933955503628783E-2</v>
      </c>
      <c r="K336" s="16">
        <f t="shared" si="131"/>
        <v>9.2930284415727274E-4</v>
      </c>
      <c r="L336" s="16">
        <f t="shared" si="132"/>
        <v>8.0726298579925473</v>
      </c>
      <c r="M336" s="16">
        <f t="shared" si="133"/>
        <v>115.11773244962902</v>
      </c>
      <c r="Q336" s="1">
        <v>0.99199999999999999</v>
      </c>
      <c r="R336" s="16">
        <f t="shared" si="134"/>
        <v>99200</v>
      </c>
      <c r="S336" s="16">
        <f t="shared" si="126"/>
        <v>6.8933955503628783E-2</v>
      </c>
      <c r="T336" s="16">
        <f t="shared" si="135"/>
        <v>9.2930284415727274E-4</v>
      </c>
      <c r="U336" s="16">
        <f t="shared" si="136"/>
        <v>8.0662873982880967</v>
      </c>
      <c r="V336" s="16">
        <f t="shared" si="137"/>
        <v>115.20824863672699</v>
      </c>
      <c r="Z336" s="1">
        <v>1.0409999999999999</v>
      </c>
      <c r="AA336" s="16">
        <f t="shared" si="138"/>
        <v>104099.99999999999</v>
      </c>
      <c r="AB336" s="16">
        <f t="shared" si="127"/>
        <v>6.8933955503628783E-2</v>
      </c>
      <c r="AC336" s="16">
        <f t="shared" si="139"/>
        <v>9.2930284415727274E-4</v>
      </c>
      <c r="AD336" s="16">
        <f t="shared" si="140"/>
        <v>8.1860013252095829</v>
      </c>
      <c r="AE336" s="16">
        <f t="shared" si="141"/>
        <v>113.52341726300419</v>
      </c>
      <c r="AI336" s="1">
        <v>0.86399999999999999</v>
      </c>
      <c r="AJ336" s="16">
        <f t="shared" si="142"/>
        <v>86400</v>
      </c>
      <c r="AK336" s="16">
        <f t="shared" si="128"/>
        <v>6.8933955503628783E-2</v>
      </c>
      <c r="AL336" s="16">
        <f t="shared" si="143"/>
        <v>9.2930284415727274E-4</v>
      </c>
      <c r="AM336" s="16">
        <f t="shared" si="144"/>
        <v>6.6262847762236916</v>
      </c>
      <c r="AN336" s="16">
        <f t="shared" si="145"/>
        <v>140.24492993295118</v>
      </c>
      <c r="AR336" s="1">
        <v>1.0169999999999999</v>
      </c>
      <c r="AS336" s="16">
        <f t="shared" si="146"/>
        <v>101699.99999999999</v>
      </c>
      <c r="AT336" s="16">
        <f t="shared" si="129"/>
        <v>6.8933955503628783E-2</v>
      </c>
      <c r="AU336" s="16">
        <f t="shared" si="147"/>
        <v>9.2930284415727274E-4</v>
      </c>
      <c r="AV336" s="16">
        <f t="shared" si="148"/>
        <v>7.9455163947492027</v>
      </c>
      <c r="AW336" s="16">
        <f t="shared" si="149"/>
        <v>116.95940175410158</v>
      </c>
    </row>
    <row r="337" spans="6:49" x14ac:dyDescent="0.25">
      <c r="F337" s="1">
        <v>153</v>
      </c>
      <c r="H337" s="1">
        <v>0.97599999999999998</v>
      </c>
      <c r="I337" s="16">
        <f t="shared" si="130"/>
        <v>97600</v>
      </c>
      <c r="J337" s="16">
        <f t="shared" si="125"/>
        <v>6.9149301383804637E-2</v>
      </c>
      <c r="K337" s="16">
        <f t="shared" si="131"/>
        <v>9.319455357007934E-4</v>
      </c>
      <c r="L337" s="16">
        <f t="shared" si="132"/>
        <v>7.5294165542689573</v>
      </c>
      <c r="M337" s="16">
        <f t="shared" si="133"/>
        <v>123.77393772594607</v>
      </c>
      <c r="Q337" s="1">
        <v>0.98199999999999998</v>
      </c>
      <c r="R337" s="16">
        <f t="shared" si="134"/>
        <v>98200</v>
      </c>
      <c r="S337" s="16">
        <f t="shared" si="126"/>
        <v>6.9149301383804637E-2</v>
      </c>
      <c r="T337" s="16">
        <f t="shared" si="135"/>
        <v>9.319455357007934E-4</v>
      </c>
      <c r="U337" s="16">
        <f t="shared" si="136"/>
        <v>7.5194859744374893</v>
      </c>
      <c r="V337" s="16">
        <f t="shared" si="137"/>
        <v>123.93739929417309</v>
      </c>
      <c r="Z337" s="1">
        <v>1.0429999999999999</v>
      </c>
      <c r="AA337" s="16">
        <f t="shared" si="138"/>
        <v>104299.99999999999</v>
      </c>
      <c r="AB337" s="16">
        <f t="shared" si="127"/>
        <v>6.9149301383804637E-2</v>
      </c>
      <c r="AC337" s="16">
        <f t="shared" si="139"/>
        <v>9.319455357007934E-4</v>
      </c>
      <c r="AD337" s="16">
        <f t="shared" si="140"/>
        <v>7.6223565962814073</v>
      </c>
      <c r="AE337" s="16">
        <f t="shared" si="141"/>
        <v>122.26475158029817</v>
      </c>
      <c r="AI337" s="1">
        <v>0.85799999999999998</v>
      </c>
      <c r="AJ337" s="16">
        <f t="shared" si="142"/>
        <v>85800</v>
      </c>
      <c r="AK337" s="16">
        <f t="shared" si="128"/>
        <v>6.9149301383804637E-2</v>
      </c>
      <c r="AL337" s="16">
        <f t="shared" si="143"/>
        <v>9.319455357007934E-4</v>
      </c>
      <c r="AM337" s="16">
        <f t="shared" si="144"/>
        <v>6.1645984030724197</v>
      </c>
      <c r="AN337" s="16">
        <f t="shared" si="145"/>
        <v>151.17700696225631</v>
      </c>
      <c r="AR337" s="1">
        <v>1.0109999999999999</v>
      </c>
      <c r="AS337" s="16">
        <f t="shared" si="146"/>
        <v>101099.99999999999</v>
      </c>
      <c r="AT337" s="16">
        <f t="shared" si="129"/>
        <v>6.9149301383804637E-2</v>
      </c>
      <c r="AU337" s="16">
        <f t="shared" si="147"/>
        <v>9.319455357007934E-4</v>
      </c>
      <c r="AV337" s="16">
        <f t="shared" si="148"/>
        <v>7.3967541929306364</v>
      </c>
      <c r="AW337" s="16">
        <f t="shared" si="149"/>
        <v>125.99384965252592</v>
      </c>
    </row>
    <row r="338" spans="6:49" x14ac:dyDescent="0.25">
      <c r="F338" s="1">
        <v>154</v>
      </c>
      <c r="H338" s="1">
        <v>0.98</v>
      </c>
      <c r="I338" s="16">
        <f t="shared" si="130"/>
        <v>98000</v>
      </c>
      <c r="J338" s="16">
        <f t="shared" si="125"/>
        <v>6.9356792779801738E-2</v>
      </c>
      <c r="K338" s="16">
        <f t="shared" si="131"/>
        <v>9.3449183822168246E-4</v>
      </c>
      <c r="L338" s="16">
        <f t="shared" si="132"/>
        <v>7.0052797689651838</v>
      </c>
      <c r="M338" s="16">
        <f t="shared" si="133"/>
        <v>133.39821806427656</v>
      </c>
      <c r="Q338" s="1">
        <v>1.0069999999999999</v>
      </c>
      <c r="R338" s="16">
        <f t="shared" si="134"/>
        <v>100699.99999999999</v>
      </c>
      <c r="S338" s="16">
        <f t="shared" si="126"/>
        <v>6.9356792779801738E-2</v>
      </c>
      <c r="T338" s="16">
        <f t="shared" si="135"/>
        <v>9.3449183822168246E-4</v>
      </c>
      <c r="U338" s="16">
        <f t="shared" si="136"/>
        <v>6.994255162767959</v>
      </c>
      <c r="V338" s="16">
        <f t="shared" si="137"/>
        <v>133.6084853175216</v>
      </c>
      <c r="Z338" s="1">
        <v>1.032</v>
      </c>
      <c r="AA338" s="16">
        <f t="shared" si="138"/>
        <v>103200</v>
      </c>
      <c r="AB338" s="16">
        <f t="shared" si="127"/>
        <v>6.9356792779801738E-2</v>
      </c>
      <c r="AC338" s="16">
        <f t="shared" si="139"/>
        <v>9.3449183822168246E-4</v>
      </c>
      <c r="AD338" s="16">
        <f t="shared" si="140"/>
        <v>7.0782871611156919</v>
      </c>
      <c r="AE338" s="16">
        <f t="shared" si="141"/>
        <v>132.02231231240216</v>
      </c>
      <c r="AI338" s="1">
        <v>0.85799999999999998</v>
      </c>
      <c r="AJ338" s="16">
        <f t="shared" si="142"/>
        <v>85800</v>
      </c>
      <c r="AK338" s="16">
        <f t="shared" si="128"/>
        <v>6.9356792779801738E-2</v>
      </c>
      <c r="AL338" s="16">
        <f t="shared" si="143"/>
        <v>9.3449183822168246E-4</v>
      </c>
      <c r="AM338" s="16">
        <f t="shared" si="144"/>
        <v>5.7210356426129598</v>
      </c>
      <c r="AN338" s="16">
        <f t="shared" si="145"/>
        <v>163.34312467154521</v>
      </c>
      <c r="AR338" s="1">
        <v>1.028</v>
      </c>
      <c r="AS338" s="16">
        <f t="shared" si="146"/>
        <v>102800</v>
      </c>
      <c r="AT338" s="16">
        <f t="shared" si="129"/>
        <v>6.9356792779801738E-2</v>
      </c>
      <c r="AU338" s="16">
        <f t="shared" si="147"/>
        <v>9.3449183822168246E-4</v>
      </c>
      <c r="AV338" s="16">
        <f t="shared" si="148"/>
        <v>6.8690646346172555</v>
      </c>
      <c r="AW338" s="16">
        <f t="shared" si="149"/>
        <v>136.04353546365377</v>
      </c>
    </row>
    <row r="339" spans="6:49" x14ac:dyDescent="0.25">
      <c r="F339" s="1">
        <v>155</v>
      </c>
      <c r="H339" s="1">
        <v>0.996</v>
      </c>
      <c r="I339" s="16">
        <f t="shared" si="130"/>
        <v>99600</v>
      </c>
      <c r="J339" s="16">
        <f t="shared" si="125"/>
        <v>6.9556429609319084E-2</v>
      </c>
      <c r="K339" s="16">
        <f t="shared" si="131"/>
        <v>9.3694175070995454E-4</v>
      </c>
      <c r="L339" s="16">
        <f t="shared" si="132"/>
        <v>6.4990316209854448</v>
      </c>
      <c r="M339" s="16">
        <f t="shared" si="133"/>
        <v>144.1663628292805</v>
      </c>
      <c r="Q339" s="1">
        <v>1.01</v>
      </c>
      <c r="R339" s="16">
        <f t="shared" si="134"/>
        <v>101000</v>
      </c>
      <c r="S339" s="16">
        <f t="shared" si="126"/>
        <v>6.9556429609319084E-2</v>
      </c>
      <c r="T339" s="16">
        <f t="shared" si="135"/>
        <v>9.3694175070995454E-4</v>
      </c>
      <c r="U339" s="16">
        <f t="shared" si="136"/>
        <v>6.482086220945213</v>
      </c>
      <c r="V339" s="16">
        <f t="shared" si="137"/>
        <v>144.54324098350708</v>
      </c>
      <c r="Z339" s="1">
        <v>1.0329999999999999</v>
      </c>
      <c r="AA339" s="16">
        <f t="shared" si="138"/>
        <v>103299.99999999999</v>
      </c>
      <c r="AB339" s="16">
        <f t="shared" si="127"/>
        <v>6.9556429609319084E-2</v>
      </c>
      <c r="AC339" s="16">
        <f t="shared" si="139"/>
        <v>9.3694175070995454E-4</v>
      </c>
      <c r="AD339" s="16">
        <f t="shared" si="140"/>
        <v>6.5569284044562357</v>
      </c>
      <c r="AE339" s="16">
        <f t="shared" si="141"/>
        <v>142.89339350925167</v>
      </c>
      <c r="AI339" s="1">
        <v>0.85499999999999998</v>
      </c>
      <c r="AJ339" s="16">
        <f t="shared" si="142"/>
        <v>85500</v>
      </c>
      <c r="AK339" s="16">
        <f t="shared" si="128"/>
        <v>6.9556429609319084E-2</v>
      </c>
      <c r="AL339" s="16">
        <f t="shared" si="143"/>
        <v>9.3694175070995454E-4</v>
      </c>
      <c r="AM339" s="16">
        <f t="shared" si="144"/>
        <v>5.2940253959023176</v>
      </c>
      <c r="AN339" s="16">
        <f t="shared" si="145"/>
        <v>176.98097017728068</v>
      </c>
      <c r="AR339" s="1">
        <v>1.0389999999999999</v>
      </c>
      <c r="AS339" s="16">
        <f t="shared" si="146"/>
        <v>103899.99999999999</v>
      </c>
      <c r="AT339" s="16">
        <f t="shared" si="129"/>
        <v>6.9556429609319084E-2</v>
      </c>
      <c r="AU339" s="16">
        <f t="shared" si="147"/>
        <v>9.3694175070995454E-4</v>
      </c>
      <c r="AV339" s="16">
        <f t="shared" si="148"/>
        <v>6.3568785428701693</v>
      </c>
      <c r="AW339" s="16">
        <f t="shared" si="149"/>
        <v>147.39022373816186</v>
      </c>
    </row>
    <row r="340" spans="6:49" x14ac:dyDescent="0.25">
      <c r="F340" s="1">
        <v>156</v>
      </c>
      <c r="H340" s="1">
        <v>0.999</v>
      </c>
      <c r="I340" s="16">
        <f t="shared" si="130"/>
        <v>99900</v>
      </c>
      <c r="J340" s="16">
        <f t="shared" si="125"/>
        <v>6.9748212306497567E-2</v>
      </c>
      <c r="K340" s="16">
        <f t="shared" si="131"/>
        <v>9.3929527849332002E-4</v>
      </c>
      <c r="L340" s="16">
        <f t="shared" si="132"/>
        <v>6.0080925624730437</v>
      </c>
      <c r="M340" s="16">
        <f t="shared" si="133"/>
        <v>156.3383501046942</v>
      </c>
      <c r="Q340" s="1">
        <v>1.028</v>
      </c>
      <c r="R340" s="16">
        <f t="shared" si="134"/>
        <v>102800</v>
      </c>
      <c r="S340" s="16">
        <f t="shared" si="126"/>
        <v>6.9748212306497567E-2</v>
      </c>
      <c r="T340" s="16">
        <f t="shared" si="135"/>
        <v>9.3929527849332002E-4</v>
      </c>
      <c r="U340" s="16">
        <f t="shared" si="136"/>
        <v>5.9886810379267716</v>
      </c>
      <c r="V340" s="16">
        <f t="shared" si="137"/>
        <v>156.84510037263493</v>
      </c>
      <c r="Z340" s="1">
        <v>1.026</v>
      </c>
      <c r="AA340" s="16">
        <f t="shared" si="138"/>
        <v>102600</v>
      </c>
      <c r="AB340" s="16">
        <f t="shared" si="127"/>
        <v>6.9748212306497567E-2</v>
      </c>
      <c r="AC340" s="16">
        <f t="shared" si="139"/>
        <v>9.3929527849332002E-4</v>
      </c>
      <c r="AD340" s="16">
        <f t="shared" si="140"/>
        <v>6.0552670814285205</v>
      </c>
      <c r="AE340" s="16">
        <f t="shared" si="141"/>
        <v>155.12037138281394</v>
      </c>
      <c r="AI340" s="1">
        <v>0.84399999999999997</v>
      </c>
      <c r="AJ340" s="16">
        <f t="shared" si="142"/>
        <v>84400</v>
      </c>
      <c r="AK340" s="16">
        <f t="shared" si="128"/>
        <v>6.9748212306497567E-2</v>
      </c>
      <c r="AL340" s="16">
        <f t="shared" si="143"/>
        <v>9.3929527849332002E-4</v>
      </c>
      <c r="AM340" s="16">
        <f t="shared" si="144"/>
        <v>4.884255577404546</v>
      </c>
      <c r="AN340" s="16">
        <f t="shared" si="145"/>
        <v>192.31083705747722</v>
      </c>
      <c r="AR340" s="1">
        <v>1.0369999999999999</v>
      </c>
      <c r="AS340" s="16">
        <f t="shared" si="146"/>
        <v>103699.99999999999</v>
      </c>
      <c r="AT340" s="16">
        <f t="shared" si="129"/>
        <v>6.9748212306497567E-2</v>
      </c>
      <c r="AU340" s="16">
        <f t="shared" si="147"/>
        <v>9.3929527849332002E-4</v>
      </c>
      <c r="AV340" s="16">
        <f t="shared" si="148"/>
        <v>5.8620546975725984</v>
      </c>
      <c r="AW340" s="16">
        <f t="shared" si="149"/>
        <v>160.23311397661814</v>
      </c>
    </row>
    <row r="341" spans="6:49" x14ac:dyDescent="0.25">
      <c r="F341" s="1">
        <v>157</v>
      </c>
      <c r="H341" s="1">
        <v>1.0089999999999999</v>
      </c>
      <c r="I341" s="16">
        <f t="shared" si="130"/>
        <v>100899.99999999999</v>
      </c>
      <c r="J341" s="16">
        <f t="shared" si="125"/>
        <v>6.99321417626904E-2</v>
      </c>
      <c r="K341" s="16">
        <f t="shared" si="131"/>
        <v>9.4155243251032846E-4</v>
      </c>
      <c r="L341" s="16">
        <f t="shared" si="132"/>
        <v>5.5357435316115327</v>
      </c>
      <c r="M341" s="16">
        <f t="shared" si="133"/>
        <v>170.0859924477443</v>
      </c>
      <c r="Q341" s="1">
        <v>1.046</v>
      </c>
      <c r="R341" s="16">
        <f t="shared" si="134"/>
        <v>104600</v>
      </c>
      <c r="S341" s="16">
        <f t="shared" si="126"/>
        <v>6.99321417626904E-2</v>
      </c>
      <c r="T341" s="16">
        <f t="shared" si="135"/>
        <v>9.4155243251032846E-4</v>
      </c>
      <c r="U341" s="16">
        <f t="shared" si="136"/>
        <v>5.5108943764479692</v>
      </c>
      <c r="V341" s="16">
        <f t="shared" si="137"/>
        <v>170.85292662008945</v>
      </c>
      <c r="Z341" s="1">
        <v>1.0580000000000001</v>
      </c>
      <c r="AA341" s="16">
        <f t="shared" si="138"/>
        <v>105800</v>
      </c>
      <c r="AB341" s="16">
        <f t="shared" si="127"/>
        <v>6.99321417626904E-2</v>
      </c>
      <c r="AC341" s="16">
        <f t="shared" si="139"/>
        <v>9.4155243251032846E-4</v>
      </c>
      <c r="AD341" s="16">
        <f t="shared" si="140"/>
        <v>5.5750700206529977</v>
      </c>
      <c r="AE341" s="16">
        <f t="shared" si="141"/>
        <v>168.88620753144301</v>
      </c>
      <c r="AI341" s="1">
        <v>0.83499999999999996</v>
      </c>
      <c r="AJ341" s="16">
        <f t="shared" si="142"/>
        <v>83500</v>
      </c>
      <c r="AK341" s="16">
        <f t="shared" si="128"/>
        <v>6.99321417626904E-2</v>
      </c>
      <c r="AL341" s="16">
        <f t="shared" si="143"/>
        <v>9.4155243251032846E-4</v>
      </c>
      <c r="AM341" s="16">
        <f t="shared" si="144"/>
        <v>4.4933754924025848</v>
      </c>
      <c r="AN341" s="16">
        <f t="shared" si="145"/>
        <v>209.54234385759852</v>
      </c>
      <c r="AR341" s="1">
        <v>1.04</v>
      </c>
      <c r="AS341" s="16">
        <f t="shared" si="146"/>
        <v>104000</v>
      </c>
      <c r="AT341" s="16">
        <f t="shared" si="129"/>
        <v>6.99321417626904E-2</v>
      </c>
      <c r="AU341" s="16">
        <f t="shared" si="147"/>
        <v>9.4155243251032846E-4</v>
      </c>
      <c r="AV341" s="16">
        <f t="shared" si="148"/>
        <v>5.3877289986807426</v>
      </c>
      <c r="AW341" s="16">
        <f t="shared" si="149"/>
        <v>174.75868454795707</v>
      </c>
    </row>
    <row r="342" spans="6:49" x14ac:dyDescent="0.25">
      <c r="F342" s="1">
        <v>158</v>
      </c>
      <c r="H342" s="1">
        <v>1.044</v>
      </c>
      <c r="I342" s="16">
        <f t="shared" si="130"/>
        <v>104400</v>
      </c>
      <c r="J342" s="16">
        <f t="shared" si="125"/>
        <v>7.0108219269514799E-2</v>
      </c>
      <c r="K342" s="16">
        <f t="shared" si="131"/>
        <v>9.4371322861150787E-4</v>
      </c>
      <c r="L342" s="16">
        <f t="shared" si="132"/>
        <v>5.0806318201697582</v>
      </c>
      <c r="M342" s="16">
        <f t="shared" si="133"/>
        <v>185.74721845913561</v>
      </c>
      <c r="Q342" s="1">
        <v>1.0529999999999999</v>
      </c>
      <c r="R342" s="16">
        <f t="shared" si="134"/>
        <v>105300</v>
      </c>
      <c r="S342" s="16">
        <f t="shared" si="126"/>
        <v>7.0108219269514799E-2</v>
      </c>
      <c r="T342" s="16">
        <f t="shared" si="135"/>
        <v>9.4371322861150787E-4</v>
      </c>
      <c r="U342" s="16">
        <f t="shared" si="136"/>
        <v>5.0492520543564376</v>
      </c>
      <c r="V342" s="16">
        <f t="shared" si="137"/>
        <v>186.90158828519617</v>
      </c>
      <c r="Z342" s="1">
        <v>1.0649999999999999</v>
      </c>
      <c r="AA342" s="16">
        <f t="shared" si="138"/>
        <v>106500</v>
      </c>
      <c r="AB342" s="16">
        <f t="shared" si="127"/>
        <v>7.0108219269514799E-2</v>
      </c>
      <c r="AC342" s="16">
        <f t="shared" si="139"/>
        <v>9.4371322861150787E-4</v>
      </c>
      <c r="AD342" s="16">
        <f t="shared" si="140"/>
        <v>5.108089115256413</v>
      </c>
      <c r="AE342" s="16">
        <f t="shared" si="141"/>
        <v>184.74877930240177</v>
      </c>
      <c r="AI342" s="1">
        <v>0.83</v>
      </c>
      <c r="AJ342" s="16">
        <f t="shared" si="142"/>
        <v>83000</v>
      </c>
      <c r="AK342" s="16">
        <f t="shared" si="128"/>
        <v>7.0108219269514799E-2</v>
      </c>
      <c r="AL342" s="16">
        <f t="shared" si="143"/>
        <v>9.4371322861150787E-4</v>
      </c>
      <c r="AM342" s="16">
        <f t="shared" si="144"/>
        <v>4.1206587212754311</v>
      </c>
      <c r="AN342" s="16">
        <f t="shared" si="145"/>
        <v>229.01999229856352</v>
      </c>
      <c r="AR342" s="1">
        <v>1.044</v>
      </c>
      <c r="AS342" s="16">
        <f t="shared" si="146"/>
        <v>104400</v>
      </c>
      <c r="AT342" s="16">
        <f t="shared" si="129"/>
        <v>7.0108219269514799E-2</v>
      </c>
      <c r="AU342" s="16">
        <f t="shared" si="147"/>
        <v>9.4371322861150787E-4</v>
      </c>
      <c r="AV342" s="16">
        <f t="shared" si="148"/>
        <v>4.9328166075228035</v>
      </c>
      <c r="AW342" s="16">
        <f t="shared" si="149"/>
        <v>191.31326049549375</v>
      </c>
    </row>
    <row r="343" spans="6:49" x14ac:dyDescent="0.25">
      <c r="F343" s="1">
        <v>159</v>
      </c>
      <c r="H343" s="1">
        <v>1.0640000000000001</v>
      </c>
      <c r="I343" s="16">
        <f t="shared" si="130"/>
        <v>106400</v>
      </c>
      <c r="J343" s="16">
        <f t="shared" si="125"/>
        <v>7.0276446464201309E-2</v>
      </c>
      <c r="K343" s="16">
        <f t="shared" si="131"/>
        <v>9.4577768688869997E-4</v>
      </c>
      <c r="L343" s="16">
        <f t="shared" si="132"/>
        <v>4.6381284898878405</v>
      </c>
      <c r="M343" s="16">
        <f t="shared" si="133"/>
        <v>203.91364511584948</v>
      </c>
      <c r="Q343" s="1">
        <v>1.0660000000000001</v>
      </c>
      <c r="R343" s="16">
        <f t="shared" si="134"/>
        <v>106600</v>
      </c>
      <c r="S343" s="16">
        <f t="shared" si="126"/>
        <v>7.0276446464201309E-2</v>
      </c>
      <c r="T343" s="16">
        <f t="shared" si="135"/>
        <v>9.4577768688869997E-4</v>
      </c>
      <c r="U343" s="16">
        <f t="shared" si="136"/>
        <v>4.6064413691685013</v>
      </c>
      <c r="V343" s="16">
        <f t="shared" si="137"/>
        <v>205.31634098697324</v>
      </c>
      <c r="Z343" s="1">
        <v>1.089</v>
      </c>
      <c r="AA343" s="16">
        <f t="shared" si="138"/>
        <v>108900</v>
      </c>
      <c r="AB343" s="16">
        <f t="shared" si="127"/>
        <v>7.0276446464201309E-2</v>
      </c>
      <c r="AC343" s="16">
        <f t="shared" si="139"/>
        <v>9.4577768688869997E-4</v>
      </c>
      <c r="AD343" s="16">
        <f t="shared" si="140"/>
        <v>4.6601717043012938</v>
      </c>
      <c r="AE343" s="16">
        <f t="shared" si="141"/>
        <v>202.94910722189832</v>
      </c>
      <c r="AI343" s="1">
        <v>0.81100000000000005</v>
      </c>
      <c r="AJ343" s="16">
        <f t="shared" si="142"/>
        <v>81100</v>
      </c>
      <c r="AK343" s="16">
        <f t="shared" si="128"/>
        <v>7.0276446464201309E-2</v>
      </c>
      <c r="AL343" s="16">
        <f t="shared" si="143"/>
        <v>9.4577768688869997E-4</v>
      </c>
      <c r="AM343" s="16">
        <f t="shared" si="144"/>
        <v>3.7650597475835692</v>
      </c>
      <c r="AN343" s="16">
        <f t="shared" si="145"/>
        <v>251.19858655515463</v>
      </c>
      <c r="AR343" s="1">
        <v>1.056</v>
      </c>
      <c r="AS343" s="16">
        <f t="shared" si="146"/>
        <v>105600</v>
      </c>
      <c r="AT343" s="16">
        <f t="shared" si="129"/>
        <v>7.0276446464201309E-2</v>
      </c>
      <c r="AU343" s="16">
        <f t="shared" si="147"/>
        <v>9.4577768688869997E-4</v>
      </c>
      <c r="AV343" s="16">
        <f t="shared" si="148"/>
        <v>4.4972093691732642</v>
      </c>
      <c r="AW343" s="16">
        <f t="shared" si="149"/>
        <v>210.30323679650368</v>
      </c>
    </row>
    <row r="344" spans="6:49" x14ac:dyDescent="0.25">
      <c r="F344" s="1">
        <v>160</v>
      </c>
      <c r="H344" s="1">
        <v>1.0860000000000001</v>
      </c>
      <c r="I344" s="16">
        <f t="shared" si="130"/>
        <v>108600.00000000001</v>
      </c>
      <c r="J344" s="16">
        <f t="shared" si="125"/>
        <v>7.0436825277254367E-2</v>
      </c>
      <c r="K344" s="16">
        <f t="shared" si="131"/>
        <v>9.4774583103275829E-4</v>
      </c>
      <c r="L344" s="16">
        <f t="shared" si="132"/>
        <v>4.2120519170372832</v>
      </c>
      <c r="M344" s="16">
        <f t="shared" si="133"/>
        <v>225.00810761596537</v>
      </c>
      <c r="Q344" s="1">
        <v>1.07</v>
      </c>
      <c r="R344" s="16">
        <f t="shared" si="134"/>
        <v>107000</v>
      </c>
      <c r="S344" s="16">
        <f t="shared" si="126"/>
        <v>7.0436825277254367E-2</v>
      </c>
      <c r="T344" s="16">
        <f t="shared" si="135"/>
        <v>9.4774583103275829E-4</v>
      </c>
      <c r="U344" s="16">
        <f t="shared" si="136"/>
        <v>4.1815406530395469</v>
      </c>
      <c r="V344" s="16">
        <f t="shared" si="137"/>
        <v>226.64991439072708</v>
      </c>
      <c r="Z344" s="1">
        <v>1.0960000000000001</v>
      </c>
      <c r="AA344" s="16">
        <f t="shared" si="138"/>
        <v>109600.00000000001</v>
      </c>
      <c r="AB344" s="16">
        <f t="shared" si="127"/>
        <v>7.0436825277254367E-2</v>
      </c>
      <c r="AC344" s="16">
        <f t="shared" si="139"/>
        <v>9.4774583103275829E-4</v>
      </c>
      <c r="AD344" s="16">
        <f t="shared" si="140"/>
        <v>4.22833707021399</v>
      </c>
      <c r="AE344" s="16">
        <f t="shared" si="141"/>
        <v>224.14150416461339</v>
      </c>
      <c r="AI344" s="1">
        <v>0.80800000000000005</v>
      </c>
      <c r="AJ344" s="16">
        <f t="shared" si="142"/>
        <v>80800</v>
      </c>
      <c r="AK344" s="16">
        <f t="shared" si="128"/>
        <v>7.0436825277254367E-2</v>
      </c>
      <c r="AL344" s="16">
        <f t="shared" si="143"/>
        <v>9.4774583103275829E-4</v>
      </c>
      <c r="AM344" s="16">
        <f t="shared" si="144"/>
        <v>3.4290542648744999</v>
      </c>
      <c r="AN344" s="16">
        <f t="shared" si="145"/>
        <v>276.38694456981563</v>
      </c>
      <c r="AR344" s="1">
        <v>1.0469999999999999</v>
      </c>
      <c r="AS344" s="16">
        <f t="shared" si="146"/>
        <v>104700</v>
      </c>
      <c r="AT344" s="16">
        <f t="shared" si="129"/>
        <v>7.0436825277254367E-2</v>
      </c>
      <c r="AU344" s="16">
        <f t="shared" si="147"/>
        <v>9.4774583103275829E-4</v>
      </c>
      <c r="AV344" s="16">
        <f t="shared" si="148"/>
        <v>4.0795244635992605</v>
      </c>
      <c r="AW344" s="16">
        <f t="shared" si="149"/>
        <v>232.31772219759807</v>
      </c>
    </row>
    <row r="345" spans="6:49" x14ac:dyDescent="0.25">
      <c r="F345" s="1">
        <v>161</v>
      </c>
      <c r="H345" s="1">
        <v>1.0960000000000001</v>
      </c>
      <c r="I345" s="16">
        <f t="shared" si="130"/>
        <v>109600.00000000001</v>
      </c>
      <c r="J345" s="16">
        <f t="shared" si="125"/>
        <v>7.0589357882434339E-2</v>
      </c>
      <c r="K345" s="16">
        <f t="shared" si="131"/>
        <v>9.4961768771973602E-4</v>
      </c>
      <c r="L345" s="16">
        <f t="shared" si="132"/>
        <v>3.8026213319930453</v>
      </c>
      <c r="M345" s="16">
        <f t="shared" si="133"/>
        <v>249.72712368970448</v>
      </c>
      <c r="Q345" s="1">
        <v>1.0740000000000001</v>
      </c>
      <c r="R345" s="16">
        <f t="shared" si="134"/>
        <v>107400</v>
      </c>
      <c r="S345" s="16">
        <f t="shared" si="126"/>
        <v>7.0589357882434339E-2</v>
      </c>
      <c r="T345" s="16">
        <f t="shared" si="135"/>
        <v>9.4961768771973602E-4</v>
      </c>
      <c r="U345" s="16">
        <f t="shared" si="136"/>
        <v>3.7765200368957825</v>
      </c>
      <c r="V345" s="16">
        <f t="shared" si="137"/>
        <v>251.45310456244823</v>
      </c>
      <c r="Z345" s="1">
        <v>1.071</v>
      </c>
      <c r="AA345" s="16">
        <f t="shared" si="138"/>
        <v>107100</v>
      </c>
      <c r="AB345" s="16">
        <f t="shared" si="127"/>
        <v>7.0589357882434339E-2</v>
      </c>
      <c r="AC345" s="16">
        <f t="shared" si="139"/>
        <v>9.4961768771973602E-4</v>
      </c>
      <c r="AD345" s="16">
        <f t="shared" si="140"/>
        <v>3.8162934389487542</v>
      </c>
      <c r="AE345" s="16">
        <f t="shared" si="141"/>
        <v>248.83246084486632</v>
      </c>
      <c r="AI345" s="1">
        <v>0.81299999999999994</v>
      </c>
      <c r="AJ345" s="16">
        <f t="shared" si="142"/>
        <v>81300</v>
      </c>
      <c r="AK345" s="16">
        <f t="shared" si="128"/>
        <v>7.0589357882434339E-2</v>
      </c>
      <c r="AL345" s="16">
        <f t="shared" si="143"/>
        <v>9.4961768771973602E-4</v>
      </c>
      <c r="AM345" s="16">
        <f t="shared" si="144"/>
        <v>3.1092501935249448</v>
      </c>
      <c r="AN345" s="16">
        <f t="shared" si="145"/>
        <v>305.41694254689691</v>
      </c>
      <c r="AR345" s="1">
        <v>1.046</v>
      </c>
      <c r="AS345" s="16">
        <f t="shared" si="146"/>
        <v>104600</v>
      </c>
      <c r="AT345" s="16">
        <f t="shared" si="129"/>
        <v>7.0589357882434339E-2</v>
      </c>
      <c r="AU345" s="16">
        <f t="shared" si="147"/>
        <v>9.4961768771973602E-4</v>
      </c>
      <c r="AV345" s="16">
        <f t="shared" si="148"/>
        <v>3.6838338053259112</v>
      </c>
      <c r="AW345" s="16">
        <f t="shared" si="149"/>
        <v>257.77973109069796</v>
      </c>
    </row>
    <row r="346" spans="6:49" x14ac:dyDescent="0.25">
      <c r="F346" s="1">
        <v>162</v>
      </c>
      <c r="H346" s="1">
        <v>1.1120000000000001</v>
      </c>
      <c r="I346" s="16">
        <f t="shared" si="130"/>
        <v>111200.00000000001</v>
      </c>
      <c r="J346" s="16">
        <f t="shared" si="125"/>
        <v>7.0734046649070029E-2</v>
      </c>
      <c r="K346" s="16">
        <f t="shared" si="131"/>
        <v>9.5139328602567225E-4</v>
      </c>
      <c r="L346" s="16">
        <f t="shared" si="132"/>
        <v>3.4124815557703152</v>
      </c>
      <c r="M346" s="16">
        <f t="shared" si="133"/>
        <v>278.79807420993075</v>
      </c>
      <c r="Q346" s="1">
        <v>1.081</v>
      </c>
      <c r="R346" s="16">
        <f t="shared" si="134"/>
        <v>108100</v>
      </c>
      <c r="S346" s="16">
        <f t="shared" si="126"/>
        <v>7.0734046649070029E-2</v>
      </c>
      <c r="T346" s="16">
        <f t="shared" si="135"/>
        <v>9.5139328602567225E-4</v>
      </c>
      <c r="U346" s="16">
        <f t="shared" si="136"/>
        <v>3.3914894202156258</v>
      </c>
      <c r="V346" s="16">
        <f t="shared" si="137"/>
        <v>280.52373696191103</v>
      </c>
      <c r="Z346" s="1">
        <v>1.0900000000000001</v>
      </c>
      <c r="AA346" s="16">
        <f t="shared" si="138"/>
        <v>109000.00000000001</v>
      </c>
      <c r="AB346" s="16">
        <f t="shared" si="127"/>
        <v>7.0734046649070029E-2</v>
      </c>
      <c r="AC346" s="16">
        <f t="shared" si="139"/>
        <v>9.5139328602567225E-4</v>
      </c>
      <c r="AD346" s="16">
        <f t="shared" si="140"/>
        <v>3.429611138382942</v>
      </c>
      <c r="AE346" s="16">
        <f t="shared" si="141"/>
        <v>277.4055855423461</v>
      </c>
      <c r="AI346" s="1">
        <v>0.79600000000000004</v>
      </c>
      <c r="AJ346" s="16">
        <f t="shared" si="142"/>
        <v>79600</v>
      </c>
      <c r="AK346" s="16">
        <f t="shared" si="128"/>
        <v>7.0734046649070029E-2</v>
      </c>
      <c r="AL346" s="16">
        <f t="shared" si="143"/>
        <v>9.5139328602567225E-4</v>
      </c>
      <c r="AM346" s="16">
        <f t="shared" si="144"/>
        <v>2.8042134359376343</v>
      </c>
      <c r="AN346" s="16">
        <f t="shared" si="145"/>
        <v>339.27277925175423</v>
      </c>
      <c r="AR346" s="1">
        <v>1.0509999999999999</v>
      </c>
      <c r="AS346" s="16">
        <f t="shared" si="146"/>
        <v>105100</v>
      </c>
      <c r="AT346" s="16">
        <f t="shared" si="129"/>
        <v>7.0734046649070029E-2</v>
      </c>
      <c r="AU346" s="16">
        <f t="shared" si="147"/>
        <v>9.5139328602567225E-4</v>
      </c>
      <c r="AV346" s="16">
        <f t="shared" si="148"/>
        <v>3.3085285005034932</v>
      </c>
      <c r="AW346" s="16">
        <f t="shared" si="149"/>
        <v>287.55783300064934</v>
      </c>
    </row>
    <row r="347" spans="6:49" x14ac:dyDescent="0.25">
      <c r="F347" s="1">
        <v>163</v>
      </c>
      <c r="H347" s="1">
        <v>1.1220000000000001</v>
      </c>
      <c r="I347" s="16">
        <f t="shared" si="130"/>
        <v>112200.00000000001</v>
      </c>
      <c r="J347" s="16">
        <f t="shared" si="125"/>
        <v>7.0870894096707396E-2</v>
      </c>
      <c r="K347" s="16">
        <f t="shared" si="131"/>
        <v>9.5307265687004741E-4</v>
      </c>
      <c r="L347" s="16">
        <f t="shared" si="132"/>
        <v>3.0409637268933203</v>
      </c>
      <c r="M347" s="16">
        <f t="shared" si="133"/>
        <v>313.41138614754743</v>
      </c>
      <c r="Q347" s="1">
        <v>1.0760000000000001</v>
      </c>
      <c r="R347" s="16">
        <f t="shared" si="134"/>
        <v>107600</v>
      </c>
      <c r="S347" s="16">
        <f t="shared" si="126"/>
        <v>7.0870894096707396E-2</v>
      </c>
      <c r="T347" s="16">
        <f t="shared" si="135"/>
        <v>9.5307265687004741E-4</v>
      </c>
      <c r="U347" s="16">
        <f t="shared" si="136"/>
        <v>3.0260818760849086</v>
      </c>
      <c r="V347" s="16">
        <f t="shared" si="137"/>
        <v>314.95269985989802</v>
      </c>
      <c r="Z347" s="1">
        <v>1.1120000000000001</v>
      </c>
      <c r="AA347" s="16">
        <f t="shared" si="138"/>
        <v>111200.00000000001</v>
      </c>
      <c r="AB347" s="16">
        <f t="shared" si="127"/>
        <v>7.0870894096707396E-2</v>
      </c>
      <c r="AC347" s="16">
        <f t="shared" si="139"/>
        <v>9.5307265687004741E-4</v>
      </c>
      <c r="AD347" s="16">
        <f t="shared" si="140"/>
        <v>3.0605951045554805</v>
      </c>
      <c r="AE347" s="16">
        <f t="shared" si="141"/>
        <v>311.40109171953708</v>
      </c>
      <c r="AI347" s="1">
        <v>0.80700000000000005</v>
      </c>
      <c r="AJ347" s="16">
        <f t="shared" si="142"/>
        <v>80700</v>
      </c>
      <c r="AK347" s="16">
        <f t="shared" si="128"/>
        <v>7.0870894096707396E-2</v>
      </c>
      <c r="AL347" s="16">
        <f t="shared" si="143"/>
        <v>9.5307265687004741E-4</v>
      </c>
      <c r="AM347" s="16">
        <f t="shared" si="144"/>
        <v>2.5175658676102448</v>
      </c>
      <c r="AN347" s="16">
        <f t="shared" si="145"/>
        <v>378.56910483725886</v>
      </c>
      <c r="AR347" s="1">
        <v>1.0529999999999999</v>
      </c>
      <c r="AS347" s="16">
        <f t="shared" si="146"/>
        <v>105300</v>
      </c>
      <c r="AT347" s="16">
        <f t="shared" si="129"/>
        <v>7.0870894096707396E-2</v>
      </c>
      <c r="AU347" s="16">
        <f t="shared" si="147"/>
        <v>9.5307265687004741E-4</v>
      </c>
      <c r="AV347" s="16">
        <f t="shared" si="148"/>
        <v>2.9526225274135998</v>
      </c>
      <c r="AW347" s="16">
        <f t="shared" si="149"/>
        <v>322.78852038188154</v>
      </c>
    </row>
    <row r="348" spans="6:49" x14ac:dyDescent="0.25">
      <c r="F348" s="1">
        <v>164</v>
      </c>
      <c r="H348" s="1">
        <v>1.135</v>
      </c>
      <c r="I348" s="16">
        <f t="shared" si="130"/>
        <v>113500</v>
      </c>
      <c r="J348" s="16">
        <f t="shared" si="125"/>
        <v>7.099990285209884E-2</v>
      </c>
      <c r="K348" s="16">
        <f t="shared" si="131"/>
        <v>9.5465583248796355E-4</v>
      </c>
      <c r="L348" s="16">
        <f t="shared" si="132"/>
        <v>2.6894125132166065</v>
      </c>
      <c r="M348" s="16">
        <f t="shared" si="133"/>
        <v>354.96816787922603</v>
      </c>
      <c r="Q348" s="1">
        <v>1.0920000000000001</v>
      </c>
      <c r="R348" s="16">
        <f t="shared" si="134"/>
        <v>109200.00000000001</v>
      </c>
      <c r="S348" s="16">
        <f t="shared" si="126"/>
        <v>7.099990285209884E-2</v>
      </c>
      <c r="T348" s="16">
        <f t="shared" si="135"/>
        <v>9.5465583248796355E-4</v>
      </c>
      <c r="U348" s="16">
        <f t="shared" si="136"/>
        <v>2.6822748486896577</v>
      </c>
      <c r="V348" s="16">
        <f t="shared" si="137"/>
        <v>355.9127555307507</v>
      </c>
      <c r="Z348" s="1">
        <v>1.107</v>
      </c>
      <c r="AA348" s="16">
        <f t="shared" si="138"/>
        <v>110700</v>
      </c>
      <c r="AB348" s="16">
        <f t="shared" si="127"/>
        <v>7.099990285209884E-2</v>
      </c>
      <c r="AC348" s="16">
        <f t="shared" si="139"/>
        <v>9.5465583248796355E-4</v>
      </c>
      <c r="AD348" s="16">
        <f t="shared" si="140"/>
        <v>2.7093384933543385</v>
      </c>
      <c r="AE348" s="16">
        <f t="shared" si="141"/>
        <v>352.35753481139858</v>
      </c>
      <c r="AI348" s="1">
        <v>0.81299999999999994</v>
      </c>
      <c r="AJ348" s="16">
        <f t="shared" si="142"/>
        <v>81300</v>
      </c>
      <c r="AK348" s="16">
        <f t="shared" si="128"/>
        <v>7.099990285209884E-2</v>
      </c>
      <c r="AL348" s="16">
        <f t="shared" si="143"/>
        <v>9.5465583248796355E-4</v>
      </c>
      <c r="AM348" s="16">
        <f t="shared" si="144"/>
        <v>2.2446467923811055</v>
      </c>
      <c r="AN348" s="16">
        <f t="shared" si="145"/>
        <v>425.3033643102803</v>
      </c>
      <c r="AR348" s="1">
        <v>1.052</v>
      </c>
      <c r="AS348" s="16">
        <f t="shared" si="146"/>
        <v>105200</v>
      </c>
      <c r="AT348" s="16">
        <f t="shared" si="129"/>
        <v>7.099990285209884E-2</v>
      </c>
      <c r="AU348" s="16">
        <f t="shared" si="147"/>
        <v>9.5465583248796355E-4</v>
      </c>
      <c r="AV348" s="16">
        <f t="shared" si="148"/>
        <v>2.6166975558483148</v>
      </c>
      <c r="AW348" s="16">
        <f t="shared" si="149"/>
        <v>364.83231711449008</v>
      </c>
    </row>
    <row r="349" spans="6:49" x14ac:dyDescent="0.25">
      <c r="F349" s="1">
        <v>165</v>
      </c>
      <c r="H349" s="1">
        <v>1.135</v>
      </c>
      <c r="I349" s="16">
        <f t="shared" si="130"/>
        <v>113500</v>
      </c>
      <c r="J349" s="16">
        <f t="shared" si="125"/>
        <v>7.11210756085357E-2</v>
      </c>
      <c r="K349" s="16">
        <f t="shared" si="131"/>
        <v>9.5614284593107789E-4</v>
      </c>
      <c r="L349" s="16">
        <f t="shared" si="132"/>
        <v>2.3576885977241075</v>
      </c>
      <c r="M349" s="16">
        <f t="shared" si="133"/>
        <v>405.54246513048793</v>
      </c>
      <c r="Q349" s="1">
        <v>1.095</v>
      </c>
      <c r="R349" s="16">
        <f t="shared" si="134"/>
        <v>109500</v>
      </c>
      <c r="S349" s="16">
        <f t="shared" si="126"/>
        <v>7.11210756085357E-2</v>
      </c>
      <c r="T349" s="16">
        <f t="shared" si="135"/>
        <v>9.5614284593107789E-4</v>
      </c>
      <c r="U349" s="16">
        <f t="shared" si="136"/>
        <v>2.3569931553909935</v>
      </c>
      <c r="V349" s="16">
        <f t="shared" si="137"/>
        <v>405.66212241395613</v>
      </c>
      <c r="Z349" s="1">
        <v>1.107</v>
      </c>
      <c r="AA349" s="16">
        <f t="shared" si="138"/>
        <v>110700</v>
      </c>
      <c r="AB349" s="16">
        <f t="shared" si="127"/>
        <v>7.11210756085357E-2</v>
      </c>
      <c r="AC349" s="16">
        <f t="shared" si="139"/>
        <v>9.5614284593107789E-4</v>
      </c>
      <c r="AD349" s="16">
        <f t="shared" si="140"/>
        <v>2.3802209293170109</v>
      </c>
      <c r="AE349" s="16">
        <f t="shared" si="141"/>
        <v>401.70340246753352</v>
      </c>
      <c r="AI349" s="1">
        <v>0.81499999999999995</v>
      </c>
      <c r="AJ349" s="16">
        <f t="shared" si="142"/>
        <v>81500</v>
      </c>
      <c r="AK349" s="16">
        <f t="shared" si="128"/>
        <v>7.11210756085357E-2</v>
      </c>
      <c r="AL349" s="16">
        <f t="shared" si="143"/>
        <v>9.5614284593107789E-4</v>
      </c>
      <c r="AM349" s="16">
        <f t="shared" si="144"/>
        <v>1.9864614803076932</v>
      </c>
      <c r="AN349" s="16">
        <f t="shared" si="145"/>
        <v>481.32966856370956</v>
      </c>
      <c r="AR349" s="1">
        <v>1.056</v>
      </c>
      <c r="AS349" s="16">
        <f t="shared" si="146"/>
        <v>105600</v>
      </c>
      <c r="AT349" s="16">
        <f t="shared" si="129"/>
        <v>7.11210756085357E-2</v>
      </c>
      <c r="AU349" s="16">
        <f t="shared" si="147"/>
        <v>9.5614284593107789E-4</v>
      </c>
      <c r="AV349" s="16">
        <f t="shared" si="148"/>
        <v>2.3012186802752264</v>
      </c>
      <c r="AW349" s="16">
        <f t="shared" si="149"/>
        <v>415.49412671060145</v>
      </c>
    </row>
    <row r="350" spans="6:49" x14ac:dyDescent="0.25">
      <c r="F350" s="1">
        <v>166</v>
      </c>
      <c r="H350" s="1">
        <v>1.133</v>
      </c>
      <c r="I350" s="16">
        <f t="shared" si="130"/>
        <v>113300</v>
      </c>
      <c r="J350" s="16">
        <f t="shared" si="125"/>
        <v>7.123441508752501E-2</v>
      </c>
      <c r="K350" s="16">
        <f t="shared" si="131"/>
        <v>9.575337305973065E-4</v>
      </c>
      <c r="L350" s="16">
        <f t="shared" si="132"/>
        <v>2.0478385860494366</v>
      </c>
      <c r="M350" s="16">
        <f t="shared" si="133"/>
        <v>467.58261960700787</v>
      </c>
      <c r="Q350" s="1">
        <v>1.119</v>
      </c>
      <c r="R350" s="16">
        <f t="shared" si="134"/>
        <v>111900</v>
      </c>
      <c r="S350" s="16">
        <f t="shared" si="126"/>
        <v>7.123441508752501E-2</v>
      </c>
      <c r="T350" s="16">
        <f t="shared" si="135"/>
        <v>9.575337305973065E-4</v>
      </c>
      <c r="U350" s="16">
        <f t="shared" si="136"/>
        <v>2.0523703482213973</v>
      </c>
      <c r="V350" s="16">
        <f t="shared" si="137"/>
        <v>466.55016792028493</v>
      </c>
      <c r="Z350" s="1">
        <v>1.113</v>
      </c>
      <c r="AA350" s="16">
        <f t="shared" si="138"/>
        <v>111300</v>
      </c>
      <c r="AB350" s="16">
        <f t="shared" si="127"/>
        <v>7.123441508752501E-2</v>
      </c>
      <c r="AC350" s="16">
        <f t="shared" si="139"/>
        <v>9.575337305973065E-4</v>
      </c>
      <c r="AD350" s="16">
        <f t="shared" si="140"/>
        <v>2.0724395806972233</v>
      </c>
      <c r="AE350" s="16">
        <f t="shared" si="141"/>
        <v>462.03215742249381</v>
      </c>
      <c r="AI350" s="1">
        <v>0.82299999999999995</v>
      </c>
      <c r="AJ350" s="16">
        <f t="shared" si="142"/>
        <v>82300</v>
      </c>
      <c r="AK350" s="16">
        <f t="shared" si="128"/>
        <v>7.123441508752501E-2</v>
      </c>
      <c r="AL350" s="16">
        <f t="shared" si="143"/>
        <v>9.575337305973065E-4</v>
      </c>
      <c r="AM350" s="16">
        <f t="shared" si="144"/>
        <v>1.7436926048512749</v>
      </c>
      <c r="AN350" s="16">
        <f t="shared" si="145"/>
        <v>549.14136123148705</v>
      </c>
      <c r="AR350" s="1">
        <v>1.0469999999999999</v>
      </c>
      <c r="AS350" s="16">
        <f t="shared" si="146"/>
        <v>104700</v>
      </c>
      <c r="AT350" s="16">
        <f t="shared" si="129"/>
        <v>7.123441508752501E-2</v>
      </c>
      <c r="AU350" s="16">
        <f t="shared" si="147"/>
        <v>9.575337305973065E-4</v>
      </c>
      <c r="AV350" s="16">
        <f t="shared" si="148"/>
        <v>2.0054989794714042</v>
      </c>
      <c r="AW350" s="16">
        <f t="shared" si="149"/>
        <v>477.45411012359966</v>
      </c>
    </row>
    <row r="351" spans="6:49" x14ac:dyDescent="0.25">
      <c r="F351" s="1">
        <v>167</v>
      </c>
      <c r="H351" s="1">
        <v>1.1419999999999999</v>
      </c>
      <c r="I351" s="16">
        <f t="shared" si="130"/>
        <v>114199.99999999999</v>
      </c>
      <c r="J351" s="16">
        <f t="shared" si="125"/>
        <v>7.1339924002810501E-2</v>
      </c>
      <c r="K351" s="16">
        <f t="shared" si="131"/>
        <v>9.5882851978929527E-4</v>
      </c>
      <c r="L351" s="16">
        <f t="shared" si="132"/>
        <v>1.7600901380784999</v>
      </c>
      <c r="M351" s="16">
        <f t="shared" si="133"/>
        <v>544.76103186172816</v>
      </c>
      <c r="Q351" s="1">
        <v>1.1180000000000001</v>
      </c>
      <c r="R351" s="16">
        <f t="shared" si="134"/>
        <v>111800.00000000001</v>
      </c>
      <c r="S351" s="16">
        <f t="shared" si="126"/>
        <v>7.1339924002810501E-2</v>
      </c>
      <c r="T351" s="16">
        <f t="shared" si="135"/>
        <v>9.5882851978929527E-4</v>
      </c>
      <c r="U351" s="16">
        <f t="shared" si="136"/>
        <v>1.765963897988998</v>
      </c>
      <c r="V351" s="16">
        <f t="shared" si="137"/>
        <v>542.94910608374664</v>
      </c>
      <c r="Z351" s="1">
        <v>1.115</v>
      </c>
      <c r="AA351" s="16">
        <f t="shared" si="138"/>
        <v>111500</v>
      </c>
      <c r="AB351" s="16">
        <f t="shared" si="127"/>
        <v>7.1339924002810501E-2</v>
      </c>
      <c r="AC351" s="16">
        <f t="shared" si="139"/>
        <v>9.5882851978929527E-4</v>
      </c>
      <c r="AD351" s="16">
        <f t="shared" si="140"/>
        <v>1.7852633948377783</v>
      </c>
      <c r="AE351" s="16">
        <f t="shared" si="141"/>
        <v>537.07958308102832</v>
      </c>
      <c r="AI351" s="1">
        <v>0.86299999999999999</v>
      </c>
      <c r="AJ351" s="16">
        <f t="shared" si="142"/>
        <v>86300</v>
      </c>
      <c r="AK351" s="16">
        <f t="shared" si="128"/>
        <v>7.1339924002810501E-2</v>
      </c>
      <c r="AL351" s="16">
        <f t="shared" si="143"/>
        <v>9.5882851978929527E-4</v>
      </c>
      <c r="AM351" s="16">
        <f t="shared" si="144"/>
        <v>1.5156698022110298</v>
      </c>
      <c r="AN351" s="16">
        <f t="shared" si="145"/>
        <v>632.6104263544571</v>
      </c>
      <c r="AR351" s="1">
        <v>1.0589999999999999</v>
      </c>
      <c r="AS351" s="16">
        <f t="shared" si="146"/>
        <v>105900</v>
      </c>
      <c r="AT351" s="16">
        <f t="shared" si="129"/>
        <v>7.1339924002810501E-2</v>
      </c>
      <c r="AU351" s="16">
        <f t="shared" si="147"/>
        <v>9.5882851978929527E-4</v>
      </c>
      <c r="AV351" s="16">
        <f t="shared" si="148"/>
        <v>1.7312008291309469</v>
      </c>
      <c r="AW351" s="16">
        <f t="shared" si="149"/>
        <v>553.85169857538813</v>
      </c>
    </row>
    <row r="352" spans="6:49" x14ac:dyDescent="0.25">
      <c r="F352" s="1">
        <v>168</v>
      </c>
      <c r="H352" s="1">
        <v>1.149</v>
      </c>
      <c r="I352" s="16">
        <f t="shared" si="130"/>
        <v>114900</v>
      </c>
      <c r="J352" s="16">
        <f t="shared" si="125"/>
        <v>7.1437605026736406E-2</v>
      </c>
      <c r="K352" s="16">
        <f t="shared" si="131"/>
        <v>9.6002724630164186E-4</v>
      </c>
      <c r="L352" s="16">
        <f t="shared" si="132"/>
        <v>1.4931602950430261</v>
      </c>
      <c r="M352" s="16">
        <f t="shared" si="133"/>
        <v>642.94988923073277</v>
      </c>
      <c r="Q352" s="1">
        <v>1.127</v>
      </c>
      <c r="R352" s="16">
        <f t="shared" si="134"/>
        <v>112700</v>
      </c>
      <c r="S352" s="16">
        <f t="shared" si="126"/>
        <v>7.1437605026736406E-2</v>
      </c>
      <c r="T352" s="16">
        <f t="shared" si="135"/>
        <v>9.6002724630164186E-4</v>
      </c>
      <c r="U352" s="16">
        <f t="shared" si="136"/>
        <v>1.5012099739100331</v>
      </c>
      <c r="V352" s="16">
        <f t="shared" si="137"/>
        <v>639.50231012732127</v>
      </c>
      <c r="Z352" s="1">
        <v>1.113</v>
      </c>
      <c r="AA352" s="16">
        <f t="shared" si="138"/>
        <v>111300</v>
      </c>
      <c r="AB352" s="16">
        <f t="shared" si="127"/>
        <v>7.1437605026736406E-2</v>
      </c>
      <c r="AC352" s="16">
        <f t="shared" si="139"/>
        <v>9.6002724630164186E-4</v>
      </c>
      <c r="AD352" s="16">
        <f t="shared" si="140"/>
        <v>1.5192941839674186</v>
      </c>
      <c r="AE352" s="16">
        <f t="shared" si="141"/>
        <v>631.89029250060617</v>
      </c>
      <c r="AI352" s="1">
        <v>0.89700000000000002</v>
      </c>
      <c r="AJ352" s="16">
        <f t="shared" si="142"/>
        <v>89700</v>
      </c>
      <c r="AK352" s="16">
        <f t="shared" si="128"/>
        <v>7.1437605026736406E-2</v>
      </c>
      <c r="AL352" s="16">
        <f t="shared" si="143"/>
        <v>9.6002724630164186E-4</v>
      </c>
      <c r="AM352" s="16">
        <f t="shared" si="144"/>
        <v>1.2990858456466945</v>
      </c>
      <c r="AN352" s="16">
        <f t="shared" si="145"/>
        <v>739.00216026426892</v>
      </c>
      <c r="AR352" s="1">
        <v>1.0649999999999999</v>
      </c>
      <c r="AS352" s="16">
        <f t="shared" si="146"/>
        <v>106500</v>
      </c>
      <c r="AT352" s="16">
        <f t="shared" si="129"/>
        <v>7.1437605026736406E-2</v>
      </c>
      <c r="AU352" s="16">
        <f t="shared" si="147"/>
        <v>9.6002724630164186E-4</v>
      </c>
      <c r="AV352" s="16">
        <f t="shared" si="148"/>
        <v>1.4757377024267646</v>
      </c>
      <c r="AW352" s="16">
        <f t="shared" si="149"/>
        <v>650.54057013176055</v>
      </c>
    </row>
    <row r="353" spans="6:49" x14ac:dyDescent="0.25">
      <c r="F353" s="1">
        <v>169</v>
      </c>
      <c r="H353" s="1">
        <v>1.1499999999999999</v>
      </c>
      <c r="I353" s="16">
        <f t="shared" si="130"/>
        <v>114999.99999999999</v>
      </c>
      <c r="J353" s="16">
        <f t="shared" si="125"/>
        <v>7.1527460758952444E-2</v>
      </c>
      <c r="K353" s="16">
        <f t="shared" si="131"/>
        <v>9.6112994203684829E-4</v>
      </c>
      <c r="L353" s="16">
        <f t="shared" si="132"/>
        <v>1.2474972037769092</v>
      </c>
      <c r="M353" s="16">
        <f t="shared" si="133"/>
        <v>770.44657024235528</v>
      </c>
      <c r="Q353" s="1">
        <v>1.135</v>
      </c>
      <c r="R353" s="16">
        <f t="shared" si="134"/>
        <v>113500</v>
      </c>
      <c r="S353" s="16">
        <f t="shared" si="126"/>
        <v>7.1527460758952444E-2</v>
      </c>
      <c r="T353" s="16">
        <f t="shared" si="135"/>
        <v>9.6112994203684829E-4</v>
      </c>
      <c r="U353" s="16">
        <f t="shared" si="136"/>
        <v>1.2570608121015385</v>
      </c>
      <c r="V353" s="16">
        <f t="shared" si="137"/>
        <v>764.58508035903481</v>
      </c>
      <c r="Z353" s="1">
        <v>1.1180000000000001</v>
      </c>
      <c r="AA353" s="16">
        <f t="shared" si="138"/>
        <v>111800.00000000001</v>
      </c>
      <c r="AB353" s="16">
        <f t="shared" si="127"/>
        <v>7.1527460758952444E-2</v>
      </c>
      <c r="AC353" s="16">
        <f t="shared" si="139"/>
        <v>9.6112994203684829E-4</v>
      </c>
      <c r="AD353" s="16">
        <f t="shared" si="140"/>
        <v>1.2749799940150544</v>
      </c>
      <c r="AE353" s="16">
        <f t="shared" si="141"/>
        <v>753.83923398683521</v>
      </c>
      <c r="AI353" s="1">
        <v>0.90600000000000003</v>
      </c>
      <c r="AJ353" s="16">
        <f t="shared" si="142"/>
        <v>90600</v>
      </c>
      <c r="AK353" s="16">
        <f t="shared" si="128"/>
        <v>7.1527460758952444E-2</v>
      </c>
      <c r="AL353" s="16">
        <f t="shared" si="143"/>
        <v>9.6112994203684829E-4</v>
      </c>
      <c r="AM353" s="16">
        <f t="shared" si="144"/>
        <v>1.0956875053185828</v>
      </c>
      <c r="AN353" s="16">
        <f t="shared" si="145"/>
        <v>877.19348570776071</v>
      </c>
      <c r="AR353" s="1">
        <v>1.0680000000000001</v>
      </c>
      <c r="AS353" s="16">
        <f t="shared" si="146"/>
        <v>106800</v>
      </c>
      <c r="AT353" s="16">
        <f t="shared" si="129"/>
        <v>7.1527460758952444E-2</v>
      </c>
      <c r="AU353" s="16">
        <f t="shared" si="147"/>
        <v>9.6112994203684829E-4</v>
      </c>
      <c r="AV353" s="16">
        <f t="shared" si="148"/>
        <v>1.2400476562398295</v>
      </c>
      <c r="AW353" s="16">
        <f t="shared" si="149"/>
        <v>775.07500393272187</v>
      </c>
    </row>
    <row r="354" spans="6:49" x14ac:dyDescent="0.25">
      <c r="F354" s="1">
        <v>170</v>
      </c>
      <c r="H354" s="1">
        <v>1.1539999999999999</v>
      </c>
      <c r="I354" s="16">
        <f t="shared" si="130"/>
        <v>115399.99999999999</v>
      </c>
      <c r="J354" s="16">
        <f t="shared" si="125"/>
        <v>7.1609493697457047E-2</v>
      </c>
      <c r="K354" s="16">
        <f t="shared" si="131"/>
        <v>9.6213663764996716E-4</v>
      </c>
      <c r="L354" s="16">
        <f t="shared" si="132"/>
        <v>1.0238365637719091</v>
      </c>
      <c r="M354" s="16">
        <f t="shared" si="133"/>
        <v>939.73654750653395</v>
      </c>
      <c r="Q354" s="1">
        <v>1.141</v>
      </c>
      <c r="R354" s="16">
        <f t="shared" si="134"/>
        <v>114100</v>
      </c>
      <c r="S354" s="16">
        <f t="shared" si="126"/>
        <v>7.1609493697457047E-2</v>
      </c>
      <c r="T354" s="16">
        <f t="shared" si="135"/>
        <v>9.6213663764996716E-4</v>
      </c>
      <c r="U354" s="16">
        <f t="shared" si="136"/>
        <v>1.0338545340632195</v>
      </c>
      <c r="V354" s="16">
        <f t="shared" si="137"/>
        <v>930.63057320898997</v>
      </c>
      <c r="Z354" s="1">
        <v>1.1220000000000001</v>
      </c>
      <c r="AA354" s="16">
        <f t="shared" si="138"/>
        <v>112200.00000000001</v>
      </c>
      <c r="AB354" s="16">
        <f t="shared" si="127"/>
        <v>7.1609493697457047E-2</v>
      </c>
      <c r="AC354" s="16">
        <f t="shared" si="139"/>
        <v>9.6213663764996716E-4</v>
      </c>
      <c r="AD354" s="16">
        <f t="shared" si="140"/>
        <v>1.0516136632159967</v>
      </c>
      <c r="AE354" s="16">
        <f t="shared" si="141"/>
        <v>914.91454638161031</v>
      </c>
      <c r="AI354" s="1">
        <v>0.92700000000000005</v>
      </c>
      <c r="AJ354" s="16">
        <f t="shared" si="142"/>
        <v>92700</v>
      </c>
      <c r="AK354" s="16">
        <f t="shared" si="128"/>
        <v>7.1609493697457047E-2</v>
      </c>
      <c r="AL354" s="16">
        <f t="shared" si="143"/>
        <v>9.6213663764996716E-4</v>
      </c>
      <c r="AM354" s="16">
        <f t="shared" si="144"/>
        <v>0.90872097787903483</v>
      </c>
      <c r="AN354" s="16">
        <f t="shared" si="145"/>
        <v>1058.7811452263434</v>
      </c>
      <c r="AR354" s="1">
        <v>1.089</v>
      </c>
      <c r="AS354" s="16">
        <f t="shared" si="146"/>
        <v>108900</v>
      </c>
      <c r="AT354" s="16">
        <f t="shared" si="129"/>
        <v>7.1609493697457047E-2</v>
      </c>
      <c r="AU354" s="16">
        <f t="shared" si="147"/>
        <v>9.6213663764996716E-4</v>
      </c>
      <c r="AV354" s="16">
        <f t="shared" si="148"/>
        <v>1.0245651434294589</v>
      </c>
      <c r="AW354" s="16">
        <f t="shared" si="149"/>
        <v>939.06829040608488</v>
      </c>
    </row>
    <row r="355" spans="6:49" x14ac:dyDescent="0.25">
      <c r="F355" s="1">
        <v>171</v>
      </c>
      <c r="H355" s="1">
        <v>1.1579999999999999</v>
      </c>
      <c r="I355" s="16">
        <f t="shared" si="130"/>
        <v>115799.99999999999</v>
      </c>
      <c r="J355" s="16">
        <f t="shared" si="125"/>
        <v>7.1683706211975604E-2</v>
      </c>
      <c r="K355" s="16">
        <f t="shared" si="131"/>
        <v>9.6304736222190446E-4</v>
      </c>
      <c r="L355" s="16">
        <f t="shared" si="132"/>
        <v>0.82195080993900527</v>
      </c>
      <c r="M355" s="16">
        <f t="shared" si="133"/>
        <v>1171.6605794127383</v>
      </c>
      <c r="Q355" s="1">
        <v>1.1479999999999999</v>
      </c>
      <c r="R355" s="16">
        <f t="shared" si="134"/>
        <v>114799.99999999999</v>
      </c>
      <c r="S355" s="16">
        <f t="shared" si="126"/>
        <v>7.1683706211975604E-2</v>
      </c>
      <c r="T355" s="16">
        <f t="shared" si="135"/>
        <v>9.6304736222190446E-4</v>
      </c>
      <c r="U355" s="16">
        <f t="shared" si="136"/>
        <v>0.83197261303401893</v>
      </c>
      <c r="V355" s="16">
        <f t="shared" si="137"/>
        <v>1157.5469518279997</v>
      </c>
      <c r="Z355" s="1">
        <v>1.1279999999999999</v>
      </c>
      <c r="AA355" s="16">
        <f t="shared" si="138"/>
        <v>112799.99999999999</v>
      </c>
      <c r="AB355" s="16">
        <f t="shared" si="127"/>
        <v>7.1683706211975604E-2</v>
      </c>
      <c r="AC355" s="16">
        <f t="shared" si="139"/>
        <v>9.6304736222190446E-4</v>
      </c>
      <c r="AD355" s="16">
        <f t="shared" si="140"/>
        <v>0.84940892085786379</v>
      </c>
      <c r="AE355" s="16">
        <f t="shared" si="141"/>
        <v>1133.7853165578613</v>
      </c>
      <c r="AI355" s="1">
        <v>0.93899999999999995</v>
      </c>
      <c r="AJ355" s="16">
        <f t="shared" si="142"/>
        <v>93900</v>
      </c>
      <c r="AK355" s="16">
        <f t="shared" si="128"/>
        <v>7.1683706211975604E-2</v>
      </c>
      <c r="AL355" s="16">
        <f t="shared" si="143"/>
        <v>9.6304736222190446E-4</v>
      </c>
      <c r="AM355" s="16">
        <f t="shared" si="144"/>
        <v>0.73745804725990649</v>
      </c>
      <c r="AN355" s="16">
        <f t="shared" si="145"/>
        <v>1305.9012181102314</v>
      </c>
      <c r="AR355" s="1">
        <v>1.091</v>
      </c>
      <c r="AS355" s="16">
        <f t="shared" si="146"/>
        <v>109100</v>
      </c>
      <c r="AT355" s="16">
        <f t="shared" si="129"/>
        <v>7.1683706211975604E-2</v>
      </c>
      <c r="AU355" s="16">
        <f t="shared" si="147"/>
        <v>9.6304736222190446E-4</v>
      </c>
      <c r="AV355" s="16">
        <f t="shared" si="148"/>
        <v>0.82789870933685894</v>
      </c>
      <c r="AW355" s="16">
        <f t="shared" si="149"/>
        <v>1163.2429805251161</v>
      </c>
    </row>
    <row r="356" spans="6:49" x14ac:dyDescent="0.25">
      <c r="F356" s="1">
        <v>172</v>
      </c>
      <c r="H356" s="1">
        <v>1.155</v>
      </c>
      <c r="I356" s="16">
        <f t="shared" si="130"/>
        <v>115500</v>
      </c>
      <c r="J356" s="16">
        <f t="shared" si="125"/>
        <v>7.175010051967054E-2</v>
      </c>
      <c r="K356" s="16">
        <f t="shared" si="131"/>
        <v>9.6386214296133646E-4</v>
      </c>
      <c r="L356" s="16">
        <f t="shared" si="132"/>
        <v>0.64194374265450604</v>
      </c>
      <c r="M356" s="16">
        <f t="shared" si="133"/>
        <v>1501.4744734104945</v>
      </c>
      <c r="Q356" s="1">
        <v>1.1579999999999999</v>
      </c>
      <c r="R356" s="16">
        <f t="shared" si="134"/>
        <v>115799.99999999999</v>
      </c>
      <c r="S356" s="16">
        <f t="shared" si="126"/>
        <v>7.175010051967054E-2</v>
      </c>
      <c r="T356" s="16">
        <f t="shared" si="135"/>
        <v>9.6386214296133646E-4</v>
      </c>
      <c r="U356" s="16">
        <f t="shared" si="136"/>
        <v>0.65150460690680712</v>
      </c>
      <c r="V356" s="16">
        <f t="shared" si="137"/>
        <v>1479.4402568195649</v>
      </c>
      <c r="Z356" s="1">
        <v>1.135</v>
      </c>
      <c r="AA356" s="16">
        <f t="shared" si="138"/>
        <v>113500</v>
      </c>
      <c r="AB356" s="16">
        <f t="shared" si="127"/>
        <v>7.175010051967054E-2</v>
      </c>
      <c r="AC356" s="16">
        <f t="shared" si="139"/>
        <v>9.6386214296133646E-4</v>
      </c>
      <c r="AD356" s="16">
        <f t="shared" si="140"/>
        <v>0.66832597709506636</v>
      </c>
      <c r="AE356" s="16">
        <f t="shared" si="141"/>
        <v>1442.2036191842224</v>
      </c>
      <c r="AI356" s="1">
        <v>0.95499999999999996</v>
      </c>
      <c r="AJ356" s="16">
        <f t="shared" si="142"/>
        <v>95500</v>
      </c>
      <c r="AK356" s="16">
        <f t="shared" si="128"/>
        <v>7.175010051967054E-2</v>
      </c>
      <c r="AL356" s="16">
        <f t="shared" si="143"/>
        <v>9.6386214296133646E-4</v>
      </c>
      <c r="AM356" s="16">
        <f t="shared" si="144"/>
        <v>0.5831408331929846</v>
      </c>
      <c r="AN356" s="16">
        <f t="shared" si="145"/>
        <v>1652.8805531996693</v>
      </c>
      <c r="AR356" s="1">
        <v>1.1040000000000001</v>
      </c>
      <c r="AS356" s="16">
        <f t="shared" si="146"/>
        <v>110400.00000000001</v>
      </c>
      <c r="AT356" s="16">
        <f t="shared" si="129"/>
        <v>7.175010051967054E-2</v>
      </c>
      <c r="AU356" s="16">
        <f t="shared" si="147"/>
        <v>9.6386214296133646E-4</v>
      </c>
      <c r="AV356" s="16">
        <f t="shared" si="148"/>
        <v>0.65200781028850718</v>
      </c>
      <c r="AW356" s="16">
        <f t="shared" si="149"/>
        <v>1478.2984616930228</v>
      </c>
    </row>
    <row r="357" spans="6:49" x14ac:dyDescent="0.25">
      <c r="F357" s="1">
        <v>173</v>
      </c>
      <c r="H357" s="1">
        <v>1.141</v>
      </c>
      <c r="I357" s="16">
        <f t="shared" si="130"/>
        <v>114100</v>
      </c>
      <c r="J357" s="16">
        <f t="shared" si="125"/>
        <v>7.180867866317911E-2</v>
      </c>
      <c r="K357" s="16">
        <f t="shared" si="131"/>
        <v>9.6458100493519369E-4</v>
      </c>
      <c r="L357" s="16">
        <f t="shared" si="132"/>
        <v>0.48435598139794739</v>
      </c>
      <c r="M357" s="16">
        <f t="shared" si="133"/>
        <v>1991.4712359930431</v>
      </c>
      <c r="Q357" s="1">
        <v>1.153</v>
      </c>
      <c r="R357" s="16">
        <f t="shared" si="134"/>
        <v>115300</v>
      </c>
      <c r="S357" s="16">
        <f t="shared" si="126"/>
        <v>7.180867866317911E-2</v>
      </c>
      <c r="T357" s="16">
        <f t="shared" si="135"/>
        <v>9.6458100493519369E-4</v>
      </c>
      <c r="U357" s="16">
        <f t="shared" si="136"/>
        <v>0.49245453800009958</v>
      </c>
      <c r="V357" s="16">
        <f t="shared" si="137"/>
        <v>1958.7209183865793</v>
      </c>
      <c r="Z357" s="1">
        <v>1.1519999999999999</v>
      </c>
      <c r="AA357" s="16">
        <f t="shared" si="138"/>
        <v>115199.99999999999</v>
      </c>
      <c r="AB357" s="16">
        <f t="shared" si="127"/>
        <v>7.180867866317911E-2</v>
      </c>
      <c r="AC357" s="16">
        <f t="shared" si="139"/>
        <v>9.6458100493519369E-4</v>
      </c>
      <c r="AD357" s="16">
        <f t="shared" si="140"/>
        <v>0.50846476143666197</v>
      </c>
      <c r="AE357" s="16">
        <f t="shared" si="141"/>
        <v>1897.0459274498787</v>
      </c>
      <c r="AI357" s="1">
        <v>0.96899999999999997</v>
      </c>
      <c r="AJ357" s="16">
        <f t="shared" si="142"/>
        <v>96900</v>
      </c>
      <c r="AK357" s="16">
        <f t="shared" si="128"/>
        <v>7.180867866317911E-2</v>
      </c>
      <c r="AL357" s="16">
        <f t="shared" si="143"/>
        <v>9.6458100493519369E-4</v>
      </c>
      <c r="AM357" s="16">
        <f t="shared" si="144"/>
        <v>0.4458566892431009</v>
      </c>
      <c r="AN357" s="16">
        <f t="shared" si="145"/>
        <v>2163.4328433485971</v>
      </c>
      <c r="AR357" s="1">
        <v>1.1140000000000001</v>
      </c>
      <c r="AS357" s="16">
        <f t="shared" si="146"/>
        <v>111400.00000000001</v>
      </c>
      <c r="AT357" s="16">
        <f t="shared" si="129"/>
        <v>7.180867866317911E-2</v>
      </c>
      <c r="AU357" s="16">
        <f t="shared" si="147"/>
        <v>9.6458100493519369E-4</v>
      </c>
      <c r="AV357" s="16">
        <f t="shared" si="148"/>
        <v>0.49625462994418634</v>
      </c>
      <c r="AW357" s="16">
        <f t="shared" si="149"/>
        <v>1943.7219256648143</v>
      </c>
    </row>
    <row r="358" spans="6:49" x14ac:dyDescent="0.25">
      <c r="F358" s="1">
        <v>174</v>
      </c>
      <c r="H358" s="1">
        <v>1.131</v>
      </c>
      <c r="I358" s="16">
        <f t="shared" si="130"/>
        <v>113100</v>
      </c>
      <c r="J358" s="16">
        <f t="shared" si="125"/>
        <v>7.1859442490975478E-2</v>
      </c>
      <c r="K358" s="16">
        <f t="shared" si="131"/>
        <v>9.6520397082766694E-4</v>
      </c>
      <c r="L358" s="16">
        <f t="shared" si="132"/>
        <v>0.34967143967599779</v>
      </c>
      <c r="M358" s="16">
        <f t="shared" si="133"/>
        <v>2760.3168612284026</v>
      </c>
      <c r="Q358" s="1">
        <v>1.145</v>
      </c>
      <c r="R358" s="16">
        <f t="shared" si="134"/>
        <v>114500</v>
      </c>
      <c r="S358" s="16">
        <f t="shared" si="126"/>
        <v>7.1859442490975478E-2</v>
      </c>
      <c r="T358" s="16">
        <f t="shared" si="135"/>
        <v>9.6520397082766694E-4</v>
      </c>
      <c r="U358" s="16">
        <f t="shared" si="136"/>
        <v>0.35589110049628231</v>
      </c>
      <c r="V358" s="16">
        <f t="shared" si="137"/>
        <v>2712.0767265090676</v>
      </c>
      <c r="Z358" s="1">
        <v>1.159</v>
      </c>
      <c r="AA358" s="16">
        <f t="shared" si="138"/>
        <v>115900</v>
      </c>
      <c r="AB358" s="16">
        <f t="shared" si="127"/>
        <v>7.1859442490975478E-2</v>
      </c>
      <c r="AC358" s="16">
        <f t="shared" si="139"/>
        <v>9.6520397082766694E-4</v>
      </c>
      <c r="AD358" s="16">
        <f t="shared" si="140"/>
        <v>0.3694900199169045</v>
      </c>
      <c r="AE358" s="16">
        <f t="shared" si="141"/>
        <v>2612.2599225947538</v>
      </c>
      <c r="AI358" s="1">
        <v>0.99399999999999999</v>
      </c>
      <c r="AJ358" s="16">
        <f t="shared" si="142"/>
        <v>99400</v>
      </c>
      <c r="AK358" s="16">
        <f t="shared" si="128"/>
        <v>7.1859442490975478E-2</v>
      </c>
      <c r="AL358" s="16">
        <f t="shared" si="143"/>
        <v>9.6520397082766694E-4</v>
      </c>
      <c r="AM358" s="16">
        <f t="shared" si="144"/>
        <v>0.32616323013492227</v>
      </c>
      <c r="AN358" s="16">
        <f t="shared" si="145"/>
        <v>2959.2666543938626</v>
      </c>
      <c r="AR358" s="1">
        <v>1.123</v>
      </c>
      <c r="AS358" s="16">
        <f t="shared" si="146"/>
        <v>112300</v>
      </c>
      <c r="AT358" s="16">
        <f t="shared" si="129"/>
        <v>7.1859442490975478E-2</v>
      </c>
      <c r="AU358" s="16">
        <f t="shared" si="147"/>
        <v>9.6520397082766694E-4</v>
      </c>
      <c r="AV358" s="16">
        <f t="shared" si="148"/>
        <v>0.36116199949652344</v>
      </c>
      <c r="AW358" s="16">
        <f t="shared" si="149"/>
        <v>2672.4959219774119</v>
      </c>
    </row>
    <row r="359" spans="6:49" x14ac:dyDescent="0.25">
      <c r="F359" s="1">
        <v>175</v>
      </c>
      <c r="H359" s="1">
        <v>1.1259999999999999</v>
      </c>
      <c r="I359" s="16">
        <f t="shared" si="130"/>
        <v>112599.99999999999</v>
      </c>
      <c r="J359" s="16">
        <f t="shared" si="125"/>
        <v>7.1902393640053311E-2</v>
      </c>
      <c r="K359" s="16">
        <f t="shared" si="131"/>
        <v>9.6573106072769105E-4</v>
      </c>
      <c r="L359" s="16">
        <f t="shared" si="132"/>
        <v>0.23730653880813629</v>
      </c>
      <c r="M359" s="16">
        <f t="shared" si="133"/>
        <v>4069.5509933187736</v>
      </c>
      <c r="Q359" s="1">
        <v>1.1419999999999999</v>
      </c>
      <c r="R359" s="16">
        <f t="shared" si="134"/>
        <v>114199.99999999999</v>
      </c>
      <c r="S359" s="16">
        <f t="shared" si="126"/>
        <v>7.1902393640053311E-2</v>
      </c>
      <c r="T359" s="16">
        <f t="shared" si="135"/>
        <v>9.6573106072769105E-4</v>
      </c>
      <c r="U359" s="16">
        <f t="shared" si="136"/>
        <v>0.24179134346669456</v>
      </c>
      <c r="V359" s="16">
        <f t="shared" si="137"/>
        <v>3994.0679715058336</v>
      </c>
      <c r="Z359" s="1">
        <v>1.167</v>
      </c>
      <c r="AA359" s="16">
        <f t="shared" si="138"/>
        <v>116700</v>
      </c>
      <c r="AB359" s="16">
        <f t="shared" si="127"/>
        <v>7.1902393640053311E-2</v>
      </c>
      <c r="AC359" s="16">
        <f t="shared" si="139"/>
        <v>9.6573106072769105E-4</v>
      </c>
      <c r="AD359" s="16">
        <f t="shared" si="140"/>
        <v>0.25231338516561974</v>
      </c>
      <c r="AE359" s="16">
        <f t="shared" si="141"/>
        <v>3827.5062581154007</v>
      </c>
      <c r="AI359" s="1">
        <v>0.99099999999999999</v>
      </c>
      <c r="AJ359" s="16">
        <f t="shared" si="142"/>
        <v>99100</v>
      </c>
      <c r="AK359" s="16">
        <f t="shared" si="128"/>
        <v>7.1902393640053311E-2</v>
      </c>
      <c r="AL359" s="16">
        <f t="shared" si="143"/>
        <v>9.6573106072769105E-4</v>
      </c>
      <c r="AM359" s="16">
        <f t="shared" si="144"/>
        <v>0.22398149419761218</v>
      </c>
      <c r="AN359" s="16">
        <f t="shared" si="145"/>
        <v>4311.6555864907996</v>
      </c>
      <c r="AR359" s="1">
        <v>1.1359999999999999</v>
      </c>
      <c r="AS359" s="16">
        <f t="shared" si="146"/>
        <v>113599.99999999999</v>
      </c>
      <c r="AT359" s="16">
        <f t="shared" si="129"/>
        <v>7.1902393640053311E-2</v>
      </c>
      <c r="AU359" s="16">
        <f t="shared" si="147"/>
        <v>9.6573106072769105E-4</v>
      </c>
      <c r="AV359" s="16">
        <f t="shared" si="148"/>
        <v>0.24705236431615712</v>
      </c>
      <c r="AW359" s="16">
        <f t="shared" si="149"/>
        <v>3909.0136352300947</v>
      </c>
    </row>
    <row r="360" spans="6:49" x14ac:dyDescent="0.25">
      <c r="F360" s="1">
        <v>176</v>
      </c>
      <c r="H360" s="1">
        <v>1.1140000000000001</v>
      </c>
      <c r="I360" s="16">
        <f t="shared" si="130"/>
        <v>111400.00000000001</v>
      </c>
      <c r="J360" s="16">
        <f t="shared" si="125"/>
        <v>7.1937533520925245E-2</v>
      </c>
      <c r="K360" s="16">
        <f t="shared" si="131"/>
        <v>9.6616229194486012E-4</v>
      </c>
      <c r="L360" s="16">
        <f t="shared" si="132"/>
        <v>0.14679885001625623</v>
      </c>
      <c r="M360" s="16">
        <f t="shared" si="133"/>
        <v>6581.5385599946403</v>
      </c>
      <c r="Q360" s="1">
        <v>1.133</v>
      </c>
      <c r="R360" s="16">
        <f t="shared" si="134"/>
        <v>113300</v>
      </c>
      <c r="S360" s="16">
        <f t="shared" si="126"/>
        <v>7.1937533520925245E-2</v>
      </c>
      <c r="T360" s="16">
        <f t="shared" si="135"/>
        <v>9.6616229194486012E-4</v>
      </c>
      <c r="U360" s="16">
        <f t="shared" si="136"/>
        <v>0.14975025481438978</v>
      </c>
      <c r="V360" s="16">
        <f t="shared" si="137"/>
        <v>6451.8240262254285</v>
      </c>
      <c r="Z360" s="1">
        <v>1.173</v>
      </c>
      <c r="AA360" s="16">
        <f t="shared" si="138"/>
        <v>117300</v>
      </c>
      <c r="AB360" s="16">
        <f t="shared" si="127"/>
        <v>7.1937533520925245E-2</v>
      </c>
      <c r="AC360" s="16">
        <f t="shared" si="139"/>
        <v>9.6616229194486012E-4</v>
      </c>
      <c r="AD360" s="16">
        <f t="shared" si="140"/>
        <v>0.15709522811883578</v>
      </c>
      <c r="AE360" s="16">
        <f t="shared" si="141"/>
        <v>6150.1695723946495</v>
      </c>
      <c r="AI360" s="1">
        <v>1.0189999999999999</v>
      </c>
      <c r="AJ360" s="16">
        <f t="shared" si="142"/>
        <v>101899.99999999999</v>
      </c>
      <c r="AK360" s="16">
        <f t="shared" si="128"/>
        <v>7.1937533520925245E-2</v>
      </c>
      <c r="AL360" s="16">
        <f t="shared" si="143"/>
        <v>9.6616229194486012E-4</v>
      </c>
      <c r="AM360" s="16">
        <f t="shared" si="144"/>
        <v>0.1409631178017649</v>
      </c>
      <c r="AN360" s="16">
        <f t="shared" si="145"/>
        <v>6854.0076795376008</v>
      </c>
      <c r="AR360" s="1">
        <v>1.135</v>
      </c>
      <c r="AS360" s="16">
        <f t="shared" si="146"/>
        <v>113500</v>
      </c>
      <c r="AT360" s="16">
        <f t="shared" si="129"/>
        <v>7.1937533520925245E-2</v>
      </c>
      <c r="AU360" s="16">
        <f t="shared" si="147"/>
        <v>9.6616229194486012E-4</v>
      </c>
      <c r="AV360" s="16">
        <f t="shared" si="148"/>
        <v>0.15404320724803858</v>
      </c>
      <c r="AW360" s="16">
        <f t="shared" si="149"/>
        <v>6272.0213971470803</v>
      </c>
    </row>
    <row r="361" spans="6:49" x14ac:dyDescent="0.25">
      <c r="F361" s="1">
        <v>177</v>
      </c>
      <c r="H361" s="1">
        <v>1.097</v>
      </c>
      <c r="I361" s="16">
        <f t="shared" si="130"/>
        <v>109700</v>
      </c>
      <c r="J361" s="16">
        <f t="shared" si="125"/>
        <v>7.1964863304936191E-2</v>
      </c>
      <c r="K361" s="16">
        <f t="shared" si="131"/>
        <v>9.6649767885373893E-4</v>
      </c>
      <c r="L361" s="16">
        <f t="shared" si="132"/>
        <v>7.8166441744352236E-2</v>
      </c>
      <c r="M361" s="16">
        <f t="shared" si="133"/>
        <v>12364.611427685606</v>
      </c>
      <c r="Q361" s="1">
        <v>1.117</v>
      </c>
      <c r="R361" s="16">
        <f t="shared" si="134"/>
        <v>111700</v>
      </c>
      <c r="S361" s="16">
        <f t="shared" si="126"/>
        <v>7.1964863304936191E-2</v>
      </c>
      <c r="T361" s="16">
        <f t="shared" si="135"/>
        <v>9.6649767885373893E-4</v>
      </c>
      <c r="U361" s="16">
        <f t="shared" si="136"/>
        <v>7.9819363742623856E-2</v>
      </c>
      <c r="V361" s="16">
        <f t="shared" si="137"/>
        <v>12108.561551181912</v>
      </c>
      <c r="Z361" s="1">
        <v>1.167</v>
      </c>
      <c r="AA361" s="16">
        <f t="shared" si="138"/>
        <v>116700</v>
      </c>
      <c r="AB361" s="16">
        <f t="shared" si="127"/>
        <v>7.1964863304936191E-2</v>
      </c>
      <c r="AC361" s="16">
        <f t="shared" si="139"/>
        <v>9.6649767885373893E-4</v>
      </c>
      <c r="AD361" s="16">
        <f t="shared" si="140"/>
        <v>8.410737878161835E-2</v>
      </c>
      <c r="AE361" s="16">
        <f t="shared" si="141"/>
        <v>11491.23528582687</v>
      </c>
      <c r="AI361" s="1">
        <v>1.046</v>
      </c>
      <c r="AJ361" s="16">
        <f t="shared" si="142"/>
        <v>104600</v>
      </c>
      <c r="AK361" s="16">
        <f t="shared" si="128"/>
        <v>7.1964863304936191E-2</v>
      </c>
      <c r="AL361" s="16">
        <f t="shared" si="143"/>
        <v>9.6649767885373893E-4</v>
      </c>
      <c r="AM361" s="16">
        <f t="shared" si="144"/>
        <v>7.6273965833287619E-2</v>
      </c>
      <c r="AN361" s="16">
        <f t="shared" si="145"/>
        <v>12671.396698661476</v>
      </c>
      <c r="AR361" s="1">
        <v>1.1419999999999999</v>
      </c>
      <c r="AS361" s="16">
        <f t="shared" si="146"/>
        <v>114199.99999999999</v>
      </c>
      <c r="AT361" s="16">
        <f t="shared" si="129"/>
        <v>7.1964863304936191E-2</v>
      </c>
      <c r="AU361" s="16">
        <f t="shared" si="147"/>
        <v>9.6649767885373893E-4</v>
      </c>
      <c r="AV361" s="16">
        <f t="shared" si="148"/>
        <v>8.2837743043815512E-2</v>
      </c>
      <c r="AW361" s="16">
        <f t="shared" si="149"/>
        <v>11667.358903567998</v>
      </c>
    </row>
    <row r="362" spans="6:49" x14ac:dyDescent="0.25">
      <c r="F362" s="1">
        <v>178</v>
      </c>
      <c r="H362" s="1">
        <v>1.0860000000000001</v>
      </c>
      <c r="I362" s="16">
        <f t="shared" si="130"/>
        <v>108600.00000000001</v>
      </c>
      <c r="J362" s="16">
        <f t="shared" si="125"/>
        <v>7.1984383913887492E-2</v>
      </c>
      <c r="K362" s="16">
        <f t="shared" si="131"/>
        <v>9.6673723276653192E-4</v>
      </c>
      <c r="L362" s="16">
        <f t="shared" si="132"/>
        <v>3.1131716030769179E-2</v>
      </c>
      <c r="M362" s="16">
        <f t="shared" si="133"/>
        <v>31053.130248620171</v>
      </c>
      <c r="Q362" s="1">
        <v>1.1120000000000001</v>
      </c>
      <c r="R362" s="16">
        <f t="shared" si="134"/>
        <v>111200.00000000001</v>
      </c>
      <c r="S362" s="16">
        <f t="shared" si="126"/>
        <v>7.1984383913887492E-2</v>
      </c>
      <c r="T362" s="16">
        <f t="shared" si="135"/>
        <v>9.6673723276653192E-4</v>
      </c>
      <c r="U362" s="16">
        <f t="shared" si="136"/>
        <v>3.1835988461751494E-2</v>
      </c>
      <c r="V362" s="16">
        <f t="shared" si="137"/>
        <v>30366.17612573873</v>
      </c>
      <c r="Z362" s="1">
        <v>1.175</v>
      </c>
      <c r="AA362" s="16">
        <f t="shared" si="138"/>
        <v>117500</v>
      </c>
      <c r="AB362" s="16">
        <f t="shared" si="127"/>
        <v>7.1984383913887492E-2</v>
      </c>
      <c r="AC362" s="16">
        <f t="shared" si="139"/>
        <v>9.6673723276653192E-4</v>
      </c>
      <c r="AD362" s="16">
        <f t="shared" si="140"/>
        <v>3.3690093433113091E-2</v>
      </c>
      <c r="AE362" s="16">
        <f t="shared" si="141"/>
        <v>28695.000050559425</v>
      </c>
      <c r="AI362" s="1">
        <v>1.0629999999999999</v>
      </c>
      <c r="AJ362" s="16">
        <f t="shared" si="142"/>
        <v>106300</v>
      </c>
      <c r="AK362" s="16">
        <f t="shared" si="128"/>
        <v>7.1984383913887492E-2</v>
      </c>
      <c r="AL362" s="16">
        <f t="shared" si="143"/>
        <v>9.6673723276653192E-4</v>
      </c>
      <c r="AM362" s="16">
        <f t="shared" si="144"/>
        <v>3.0729274641636429E-2</v>
      </c>
      <c r="AN362" s="16">
        <f t="shared" si="145"/>
        <v>31459.812964691904</v>
      </c>
      <c r="AR362" s="1">
        <v>1.159</v>
      </c>
      <c r="AS362" s="16">
        <f t="shared" si="146"/>
        <v>115900</v>
      </c>
      <c r="AT362" s="16">
        <f t="shared" si="129"/>
        <v>7.1984383913887492E-2</v>
      </c>
      <c r="AU362" s="16">
        <f t="shared" si="147"/>
        <v>9.6673723276653192E-4</v>
      </c>
      <c r="AV362" s="16">
        <f t="shared" si="148"/>
        <v>3.3287652043980341E-2</v>
      </c>
      <c r="AW362" s="16">
        <f t="shared" si="149"/>
        <v>29041.917149616274</v>
      </c>
    </row>
    <row r="363" spans="6:49" x14ac:dyDescent="0.25">
      <c r="F363" s="1">
        <v>179</v>
      </c>
      <c r="H363" s="1">
        <v>1.08</v>
      </c>
      <c r="I363" s="16">
        <f t="shared" si="130"/>
        <v>108000</v>
      </c>
      <c r="J363" s="16">
        <f t="shared" si="125"/>
        <v>7.1996096011969365E-2</v>
      </c>
      <c r="K363" s="16">
        <f t="shared" si="131"/>
        <v>9.6688096183407933E-4</v>
      </c>
      <c r="L363" s="16">
        <f t="shared" si="132"/>
        <v>-104.42314387808057</v>
      </c>
      <c r="M363" s="16">
        <f t="shared" si="133"/>
        <v>-9.2592592592592595</v>
      </c>
      <c r="Q363" s="1">
        <v>1.103</v>
      </c>
      <c r="R363" s="16">
        <f t="shared" si="134"/>
        <v>110300</v>
      </c>
      <c r="S363" s="16">
        <f t="shared" si="126"/>
        <v>7.1996096011969365E-2</v>
      </c>
      <c r="T363" s="16">
        <f t="shared" si="135"/>
        <v>9.6688096183407933E-4</v>
      </c>
      <c r="U363" s="16">
        <f t="shared" si="136"/>
        <v>-106.64697009029895</v>
      </c>
      <c r="V363" s="16">
        <f t="shared" si="137"/>
        <v>-9.0661831368993653</v>
      </c>
      <c r="Z363" s="1">
        <v>1.169</v>
      </c>
      <c r="AA363" s="16">
        <f t="shared" si="138"/>
        <v>116900</v>
      </c>
      <c r="AB363" s="16">
        <f t="shared" si="127"/>
        <v>7.1996096011969365E-2</v>
      </c>
      <c r="AC363" s="16">
        <f t="shared" si="139"/>
        <v>9.6688096183407933E-4</v>
      </c>
      <c r="AD363" s="16">
        <f t="shared" si="140"/>
        <v>-113.02838443840388</v>
      </c>
      <c r="AE363" s="16">
        <f t="shared" si="141"/>
        <v>-8.5543199315654412</v>
      </c>
      <c r="AI363" s="1">
        <v>1.075</v>
      </c>
      <c r="AJ363" s="16">
        <f t="shared" si="142"/>
        <v>107500</v>
      </c>
      <c r="AK363" s="16">
        <f t="shared" si="128"/>
        <v>7.1996096011969365E-2</v>
      </c>
      <c r="AL363" s="16">
        <f t="shared" si="143"/>
        <v>9.6688096183407933E-4</v>
      </c>
      <c r="AM363" s="16">
        <f t="shared" si="144"/>
        <v>-103.93970339716353</v>
      </c>
      <c r="AN363" s="16">
        <f t="shared" si="145"/>
        <v>-9.3023255813953494</v>
      </c>
      <c r="AR363" s="1">
        <v>1.157</v>
      </c>
      <c r="AS363" s="16">
        <f t="shared" si="146"/>
        <v>115700</v>
      </c>
      <c r="AT363" s="16">
        <f t="shared" si="129"/>
        <v>7.1996096011969365E-2</v>
      </c>
      <c r="AU363" s="16">
        <f t="shared" si="147"/>
        <v>9.6688096183407933E-4</v>
      </c>
      <c r="AV363" s="16">
        <f t="shared" si="148"/>
        <v>-111.86812728420298</v>
      </c>
      <c r="AW363" s="16">
        <f t="shared" si="149"/>
        <v>-8.6430423509075194</v>
      </c>
    </row>
  </sheetData>
  <mergeCells count="5">
    <mergeCell ref="Q1:V1"/>
    <mergeCell ref="Z1:AE1"/>
    <mergeCell ref="AI1:AN1"/>
    <mergeCell ref="AR1:AW1"/>
    <mergeCell ref="H1:M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17011-63EE-42E6-B7F3-F6D4C9F68001}">
  <dimension ref="A1:AS362"/>
  <sheetViews>
    <sheetView workbookViewId="0">
      <selection activeCell="N3" sqref="N3"/>
    </sheetView>
  </sheetViews>
  <sheetFormatPr defaultRowHeight="15" x14ac:dyDescent="0.25"/>
  <cols>
    <col min="1" max="1" width="9.140625" style="16"/>
    <col min="2" max="2" width="22.7109375" style="16" bestFit="1" customWidth="1"/>
    <col min="3" max="6" width="9.140625" style="16"/>
    <col min="7" max="7" width="14.42578125" style="16" bestFit="1" customWidth="1"/>
    <col min="8" max="8" width="8.85546875" style="16"/>
    <col min="9" max="9" width="12.28515625" style="16" bestFit="1" customWidth="1"/>
    <col min="10" max="10" width="11.28515625" style="16" bestFit="1" customWidth="1"/>
    <col min="11" max="11" width="9.140625" style="16"/>
    <col min="12" max="12" width="12" style="16" bestFit="1" customWidth="1"/>
    <col min="13" max="13" width="12.7109375" style="16" bestFit="1" customWidth="1"/>
    <col min="14" max="14" width="18.42578125" style="16" bestFit="1" customWidth="1"/>
    <col min="16" max="17" width="9.140625" style="16"/>
    <col min="18" max="18" width="14.42578125" style="16" bestFit="1" customWidth="1"/>
    <col min="19" max="19" width="12" style="16" bestFit="1" customWidth="1"/>
    <col min="20" max="21" width="12.7109375" style="16" bestFit="1" customWidth="1"/>
    <col min="22" max="22" width="9.140625" style="16"/>
    <col min="23" max="23" width="12.7109375" style="16" bestFit="1" customWidth="1"/>
    <col min="24" max="24" width="9.140625" style="16"/>
    <col min="25" max="25" width="18.42578125" style="16" bestFit="1" customWidth="1"/>
    <col min="26" max="27" width="9.140625" style="16"/>
    <col min="28" max="28" width="14.42578125" style="16" bestFit="1" customWidth="1"/>
    <col min="29" max="29" width="9.140625" style="16"/>
    <col min="30" max="31" width="12.7109375" style="16" bestFit="1" customWidth="1"/>
    <col min="32" max="32" width="9.140625" style="16"/>
    <col min="33" max="33" width="12.7109375" style="16" bestFit="1" customWidth="1"/>
    <col min="34" max="34" width="9.140625" style="16"/>
    <col min="35" max="35" width="18.42578125" style="16" bestFit="1" customWidth="1"/>
    <col min="36" max="37" width="9.140625" style="16"/>
    <col min="38" max="38" width="14.42578125" style="16" bestFit="1" customWidth="1"/>
    <col min="39" max="39" width="12" style="16" bestFit="1" customWidth="1"/>
    <col min="40" max="41" width="12.7109375" style="16" bestFit="1" customWidth="1"/>
    <col min="42" max="42" width="9.140625" style="16"/>
    <col min="43" max="43" width="12.7109375" style="16" bestFit="1" customWidth="1"/>
    <col min="44" max="44" width="9.140625" style="16"/>
    <col min="45" max="45" width="18.42578125" style="16" bestFit="1" customWidth="1"/>
  </cols>
  <sheetData>
    <row r="1" spans="2:45" x14ac:dyDescent="0.25">
      <c r="F1" s="20" t="s">
        <v>61</v>
      </c>
      <c r="G1" s="20"/>
      <c r="H1" s="20"/>
      <c r="I1" s="20"/>
      <c r="J1" s="20"/>
      <c r="K1" s="20"/>
      <c r="L1" s="20"/>
      <c r="M1" s="20"/>
      <c r="N1" s="20"/>
      <c r="Q1" s="16" t="s">
        <v>62</v>
      </c>
      <c r="AA1" s="16" t="s">
        <v>63</v>
      </c>
      <c r="AK1" s="16" t="s">
        <v>64</v>
      </c>
    </row>
    <row r="2" spans="2:45" s="16" customFormat="1" x14ac:dyDescent="0.25">
      <c r="B2" s="16" t="s">
        <v>51</v>
      </c>
      <c r="C2" s="1">
        <f>66.34/1000</f>
        <v>6.634000000000001E-2</v>
      </c>
      <c r="E2" s="16" t="s">
        <v>49</v>
      </c>
      <c r="F2" s="16" t="s">
        <v>50</v>
      </c>
      <c r="G2" s="16" t="s">
        <v>41</v>
      </c>
      <c r="H2" s="16" t="s">
        <v>42</v>
      </c>
      <c r="I2" s="16" t="s">
        <v>55</v>
      </c>
      <c r="J2" s="16" t="s">
        <v>48</v>
      </c>
      <c r="K2" s="16" t="s">
        <v>56</v>
      </c>
      <c r="M2" s="16" t="s">
        <v>57</v>
      </c>
      <c r="N2" s="16" t="s">
        <v>28</v>
      </c>
      <c r="P2" s="16" t="s">
        <v>59</v>
      </c>
      <c r="Q2" s="16" t="s">
        <v>50</v>
      </c>
      <c r="R2" s="16" t="s">
        <v>41</v>
      </c>
      <c r="S2" s="16" t="s">
        <v>42</v>
      </c>
      <c r="T2" s="16" t="s">
        <v>55</v>
      </c>
      <c r="U2" s="16" t="s">
        <v>48</v>
      </c>
      <c r="V2" s="16" t="s">
        <v>56</v>
      </c>
      <c r="W2" s="16" t="s">
        <v>57</v>
      </c>
      <c r="X2" s="16" t="s">
        <v>28</v>
      </c>
      <c r="Y2" s="16" t="s">
        <v>59</v>
      </c>
      <c r="AA2" s="16" t="s">
        <v>50</v>
      </c>
      <c r="AB2" s="16" t="s">
        <v>41</v>
      </c>
      <c r="AC2" s="16" t="s">
        <v>42</v>
      </c>
      <c r="AD2" s="16" t="s">
        <v>55</v>
      </c>
      <c r="AE2" s="16" t="s">
        <v>48</v>
      </c>
      <c r="AF2" s="16" t="s">
        <v>56</v>
      </c>
      <c r="AG2" s="16" t="s">
        <v>57</v>
      </c>
      <c r="AH2" s="16" t="s">
        <v>28</v>
      </c>
      <c r="AI2" s="16" t="s">
        <v>59</v>
      </c>
      <c r="AK2" s="16" t="s">
        <v>50</v>
      </c>
      <c r="AL2" s="16" t="s">
        <v>41</v>
      </c>
      <c r="AM2" s="16" t="s">
        <v>42</v>
      </c>
      <c r="AN2" s="16" t="s">
        <v>55</v>
      </c>
      <c r="AO2" s="16" t="s">
        <v>48</v>
      </c>
      <c r="AP2" s="16" t="s">
        <v>56</v>
      </c>
      <c r="AQ2" s="16" t="s">
        <v>57</v>
      </c>
      <c r="AR2" s="16" t="s">
        <v>28</v>
      </c>
      <c r="AS2" s="16" t="s">
        <v>59</v>
      </c>
    </row>
    <row r="3" spans="2:45" x14ac:dyDescent="0.25">
      <c r="B3" s="16" t="s">
        <v>52</v>
      </c>
      <c r="C3" s="16">
        <f>72/1000</f>
        <v>7.1999999999999995E-2</v>
      </c>
      <c r="E3" s="1">
        <v>-180</v>
      </c>
      <c r="F3" s="1">
        <v>0.92</v>
      </c>
      <c r="G3" s="16">
        <f xml:space="preserve"> $C$5*(1-COS(RADIANS(E3))) + $C$4*(1-SQRT(1-($C$5/$C$4)^2*SIN(RADIANS(E3))^2))</f>
        <v>7.1999999999999995E-2</v>
      </c>
      <c r="H3" s="16">
        <f>($B$10+(((PI()*($C$4*$C$4))/4)*G3))</f>
        <v>9.669288709751603E-4</v>
      </c>
      <c r="I3" s="16">
        <f>LN(F3)</f>
        <v>-8.3381608939051013E-2</v>
      </c>
      <c r="J3" s="16">
        <f>LN(H3)</f>
        <v>-6.9413856216019463</v>
      </c>
      <c r="K3" s="16">
        <f>(I4-I3)/(J4-J3)</f>
        <v>176.2636087333355</v>
      </c>
      <c r="L3" s="16">
        <f>F3*100000</f>
        <v>92000</v>
      </c>
      <c r="M3" s="16" cm="1">
        <f t="array" ref="M3">SUMPRODUCT($L$3:$L$1001,H4:H1002-H3:H1001)</f>
        <v>359.02336101396457</v>
      </c>
      <c r="N3" s="16">
        <f>H3*1000000/M3</f>
        <v>2.6932199293225119</v>
      </c>
      <c r="O3">
        <f>SUM(M3:M362)</f>
        <v>-52163.392611222065</v>
      </c>
      <c r="P3" s="16">
        <v>0</v>
      </c>
      <c r="Q3" s="1">
        <v>0.92200000000000004</v>
      </c>
      <c r="R3" s="16">
        <f t="shared" ref="R3:R66" si="0" xml:space="preserve"> $C$5*(1-COS(RADIANS(E3))) + $C$4*(1-SQRT(1-($C$5/$C$4)^2*SIN(RADIANS(E3))^2))</f>
        <v>7.1999999999999995E-2</v>
      </c>
      <c r="S3" s="16">
        <f>($B$10+(((PI()*$C$4*$C$4)/4)*R3))</f>
        <v>9.669288709751603E-4</v>
      </c>
      <c r="T3" s="16">
        <f>LN(Q3)</f>
        <v>-8.1210055425543173E-2</v>
      </c>
      <c r="U3" s="16">
        <f>LN(S3)</f>
        <v>-6.9413856216019463</v>
      </c>
      <c r="V3" s="16">
        <f>(T4-T3)/(U4-U3)</f>
        <v>-130.91108547404318</v>
      </c>
      <c r="W3" s="16">
        <f>Q3*0</f>
        <v>0</v>
      </c>
      <c r="X3" s="16" t="e">
        <f>$B$12/W3</f>
        <v>#DIV/0!</v>
      </c>
      <c r="Y3" s="16">
        <v>0</v>
      </c>
      <c r="AA3" s="1">
        <v>0.95199999999999996</v>
      </c>
      <c r="AB3" s="16">
        <f t="shared" ref="AB3:AB66" si="1" xml:space="preserve"> $C$5*(1-COS(RADIANS(E3))) + $C$4*(1-SQRT(1-($C$5/$C$4)^2*SIN(RADIANS(E3))^2))</f>
        <v>7.1999999999999995E-2</v>
      </c>
      <c r="AC3" s="16">
        <f>($B$10+(((PI()*$C$4*$C$4)/4)*AB3))</f>
        <v>9.669288709751603E-4</v>
      </c>
      <c r="AD3" s="16">
        <f>LN(AA3)</f>
        <v>-4.9190244190771781E-2</v>
      </c>
      <c r="AE3" s="16">
        <f>LN(AC3)</f>
        <v>-6.9413856216019463</v>
      </c>
      <c r="AF3" s="16">
        <f>(AD4-AD3)/(AE4-AE3)</f>
        <v>256.01258617695385</v>
      </c>
      <c r="AG3" s="16">
        <f>AA3*0</f>
        <v>0</v>
      </c>
      <c r="AH3" s="16" t="e">
        <f>$B$12/AG3</f>
        <v>#DIV/0!</v>
      </c>
      <c r="AI3" s="16">
        <v>0</v>
      </c>
      <c r="AK3" s="1">
        <v>0.92</v>
      </c>
      <c r="AL3" s="16">
        <f t="shared" ref="AL3:AL66" si="2" xml:space="preserve"> $C$5*(1-COS(RADIANS(E3))) + $C$4*(1-SQRT(1-($C$5/$C$4)^2*SIN(RADIANS(E3))^2))</f>
        <v>7.1999999999999995E-2</v>
      </c>
      <c r="AM3" s="16">
        <f>($B$10+(((PI()*$C$4*$C$4)/4)*AL3))</f>
        <v>9.669288709751603E-4</v>
      </c>
      <c r="AN3" s="16">
        <f>LN(AK3)</f>
        <v>-8.3381608939051013E-2</v>
      </c>
      <c r="AO3" s="16">
        <f>LN(AM3)</f>
        <v>-6.9413856216019463</v>
      </c>
      <c r="AP3" s="16">
        <f>(AN4-AN3)/(AO4-AO3)</f>
        <v>176.2636087333355</v>
      </c>
      <c r="AQ3" s="16">
        <f>AK3*0</f>
        <v>0</v>
      </c>
      <c r="AR3" s="16" t="e">
        <f>$B$12/AQ3</f>
        <v>#DIV/0!</v>
      </c>
      <c r="AS3" s="16">
        <v>0</v>
      </c>
    </row>
    <row r="4" spans="2:45" x14ac:dyDescent="0.25">
      <c r="B4" s="16" t="s">
        <v>53</v>
      </c>
      <c r="C4" s="16">
        <f>125/1000</f>
        <v>0.125</v>
      </c>
      <c r="E4" s="1">
        <v>-179</v>
      </c>
      <c r="F4" s="1">
        <v>0.91200000000000003</v>
      </c>
      <c r="G4" s="16">
        <f t="shared" ref="G4:G67" si="3" xml:space="preserve"> $C$5*(1-COS(RADIANS(E4))) + $C$4*(1-SQRT(1-($C$5/$C$4)^2*SIN(RADIANS(E4))^2))</f>
        <v>7.1996096011969365E-2</v>
      </c>
      <c r="H4" s="16">
        <f t="shared" ref="H4:H67" si="4">($B$10+(((PI()*$C$4*$C$4)/4)*G4))</f>
        <v>9.6688096183407933E-4</v>
      </c>
      <c r="I4" s="16">
        <f t="shared" ref="I4:I67" si="5">LN(F4)</f>
        <v>-9.2115288907805626E-2</v>
      </c>
      <c r="J4" s="16">
        <f t="shared" ref="J4:J67" si="6">LN(H4)</f>
        <v>-6.941435170570287</v>
      </c>
      <c r="K4" s="16">
        <f t="shared" ref="K4:K67" si="7">(I5-I4)/(J5-J4)</f>
        <v>7.3797133013368157</v>
      </c>
      <c r="L4" s="16">
        <f t="shared" ref="L4:L67" si="8">F4*100000</f>
        <v>91200</v>
      </c>
      <c r="M4" s="16" cm="1">
        <f t="array" ref="M4">SUMPRODUCT($L$3:$L$1001,H5:H1003-H4:H1002)</f>
        <v>380.13008796597217</v>
      </c>
      <c r="N4" s="16">
        <f t="shared" ref="N4:N67" si="9">H4*1000000/M4</f>
        <v>2.5435528321573719</v>
      </c>
      <c r="P4" s="16">
        <f t="shared" ref="P4:P67" si="10">(F4-F3)/(E4-E3)</f>
        <v>-8.0000000000000071E-3</v>
      </c>
      <c r="Q4" s="1">
        <v>0.92800000000000005</v>
      </c>
      <c r="R4" s="16">
        <f t="shared" si="0"/>
        <v>7.1996096011969365E-2</v>
      </c>
      <c r="S4" s="16">
        <f t="shared" ref="S4:S67" si="11">($B$10+(((PI()*$C$4*$C$4)/4)*R4))</f>
        <v>9.6688096183407933E-4</v>
      </c>
      <c r="T4" s="16">
        <f t="shared" ref="T4:T67" si="12">LN(Q4)</f>
        <v>-7.4723546195936422E-2</v>
      </c>
      <c r="U4" s="16">
        <f t="shared" ref="U4:U67" si="13">LN(S4)</f>
        <v>-6.941435170570287</v>
      </c>
      <c r="V4" s="16">
        <f t="shared" ref="V4:V67" si="14">(T5-T4)/(U5-U4)</f>
        <v>-50.549090268109083</v>
      </c>
      <c r="W4" s="16">
        <f>Q3*(R3-R4)</f>
        <v>3.5994769642400117E-6</v>
      </c>
      <c r="X4" s="16">
        <f t="shared" ref="X4:X67" si="15">$B$12/W4</f>
        <v>245472590.21247426</v>
      </c>
      <c r="Y4" s="16">
        <f t="shared" ref="Y4:Y67" si="16">(Q4-Q3)/(E4-E3)</f>
        <v>6.0000000000000053E-3</v>
      </c>
      <c r="AA4" s="1">
        <v>0.94</v>
      </c>
      <c r="AB4" s="16">
        <f t="shared" si="1"/>
        <v>7.1996096011969365E-2</v>
      </c>
      <c r="AC4" s="16">
        <f t="shared" ref="AC4:AC67" si="17">($B$10+(((PI()*$C$4*$C$4)/4)*AB4))</f>
        <v>9.6688096183407933E-4</v>
      </c>
      <c r="AD4" s="16">
        <f t="shared" ref="AD4:AD67" si="18">LN(AA4)</f>
        <v>-6.1875403718087529E-2</v>
      </c>
      <c r="AE4" s="16">
        <f t="shared" ref="AE4:AE67" si="19">LN(AC4)</f>
        <v>-6.941435170570287</v>
      </c>
      <c r="AF4" s="16">
        <f t="shared" ref="AF4:AF67" si="20">(AD5-AD4)/(AE5-AE4)</f>
        <v>57.492726059119903</v>
      </c>
      <c r="AG4" s="16">
        <f>AA3*(AB3-AB4)</f>
        <v>3.7165966051588839E-6</v>
      </c>
      <c r="AH4" s="16">
        <f t="shared" ref="AH4:AH67" si="21">$B$12/AG4</f>
        <v>237737109.42846772</v>
      </c>
      <c r="AI4" s="16">
        <f t="shared" ref="AI4:AI67" si="22">(AA4-AA3)/(E4-E3)</f>
        <v>-1.2000000000000011E-2</v>
      </c>
      <c r="AK4" s="1">
        <v>0.91200000000000003</v>
      </c>
      <c r="AL4" s="16">
        <f t="shared" si="2"/>
        <v>7.1996096011969365E-2</v>
      </c>
      <c r="AM4" s="16">
        <f t="shared" ref="AM4:AM67" si="23">($B$10+(((PI()*$C$4*$C$4)/4)*AL4))</f>
        <v>9.6688096183407933E-4</v>
      </c>
      <c r="AN4" s="16">
        <f t="shared" ref="AN4:AN67" si="24">LN(AK4)</f>
        <v>-9.2115288907805626E-2</v>
      </c>
      <c r="AO4" s="16">
        <f t="shared" ref="AO4:AO67" si="25">LN(AM4)</f>
        <v>-6.941435170570287</v>
      </c>
      <c r="AP4" s="16">
        <f t="shared" ref="AP4:AP67" si="26">(AN5-AN4)/(AO5-AO4)</f>
        <v>7.3797133013368157</v>
      </c>
      <c r="AQ4" s="16">
        <f>AK3*(AL3-AL4)</f>
        <v>3.5916689881787536E-6</v>
      </c>
      <c r="AR4" s="16">
        <f t="shared" ref="AR4:AR67" si="27">$B$12/AQ4</f>
        <v>246006226.27815354</v>
      </c>
      <c r="AS4" s="16">
        <f t="shared" ref="AS4:AS67" si="28">(AK4-AK3)/(E4-E3)</f>
        <v>-8.0000000000000071E-3</v>
      </c>
    </row>
    <row r="5" spans="2:45" x14ac:dyDescent="0.25">
      <c r="B5" s="16" t="s">
        <v>54</v>
      </c>
      <c r="C5" s="16">
        <f>C3/2</f>
        <v>3.5999999999999997E-2</v>
      </c>
      <c r="E5" s="1">
        <v>-178</v>
      </c>
      <c r="F5" s="1">
        <v>0.91100000000000003</v>
      </c>
      <c r="G5" s="16">
        <f t="shared" si="3"/>
        <v>7.1984383913887492E-2</v>
      </c>
      <c r="H5" s="16">
        <f t="shared" si="4"/>
        <v>9.6673723276653192E-4</v>
      </c>
      <c r="I5" s="16">
        <f t="shared" si="5"/>
        <v>-9.3212381722178703E-2</v>
      </c>
      <c r="J5" s="16">
        <f t="shared" si="6"/>
        <v>-6.9415838339084921</v>
      </c>
      <c r="K5" s="16">
        <f t="shared" si="7"/>
        <v>-13.266004348671242</v>
      </c>
      <c r="L5" s="16">
        <f t="shared" si="8"/>
        <v>91100</v>
      </c>
      <c r="M5" s="16" cm="1">
        <f t="array" ref="M5">SUMPRODUCT($L$3:$L$1001,H6:H1004-H5:H1003)</f>
        <v>401.6210539686557</v>
      </c>
      <c r="N5" s="16">
        <f t="shared" si="9"/>
        <v>2.4070880328947606</v>
      </c>
      <c r="O5">
        <f>MAX(M3:M362)</f>
        <v>1081.6668460595424</v>
      </c>
      <c r="P5" s="16">
        <f t="shared" si="10"/>
        <v>-1.0000000000000009E-3</v>
      </c>
      <c r="Q5" s="1">
        <v>0.93500000000000005</v>
      </c>
      <c r="R5" s="16">
        <f t="shared" si="0"/>
        <v>7.1984383913887492E-2</v>
      </c>
      <c r="S5" s="16">
        <f t="shared" si="11"/>
        <v>9.6673723276653192E-4</v>
      </c>
      <c r="T5" s="16">
        <f t="shared" si="12"/>
        <v>-6.720874969344999E-2</v>
      </c>
      <c r="U5" s="16">
        <f t="shared" si="13"/>
        <v>-6.9415838339084921</v>
      </c>
      <c r="V5" s="16">
        <f t="shared" si="14"/>
        <v>-42.92671004337835</v>
      </c>
      <c r="W5" s="16">
        <f t="shared" ref="W5:W68" si="29">Q4*(R4-R5)</f>
        <v>1.0868827019978157E-5</v>
      </c>
      <c r="X5" s="16">
        <f t="shared" si="15"/>
        <v>81294230.94120647</v>
      </c>
      <c r="Y5" s="16">
        <f t="shared" si="16"/>
        <v>7.0000000000000062E-3</v>
      </c>
      <c r="AA5" s="1">
        <v>0.93200000000000005</v>
      </c>
      <c r="AB5" s="16">
        <f t="shared" si="1"/>
        <v>7.1984383913887492E-2</v>
      </c>
      <c r="AC5" s="16">
        <f t="shared" si="17"/>
        <v>9.6673723276653192E-4</v>
      </c>
      <c r="AD5" s="16">
        <f t="shared" si="18"/>
        <v>-7.042246429654582E-2</v>
      </c>
      <c r="AE5" s="16">
        <f t="shared" si="19"/>
        <v>-6.9415838339084921</v>
      </c>
      <c r="AF5" s="16">
        <f t="shared" si="20"/>
        <v>26.060839921561424</v>
      </c>
      <c r="AG5" s="16">
        <f t="shared" ref="AG5:AG68" si="30">AA4*(AB4-AB5)</f>
        <v>1.1009372196960631E-5</v>
      </c>
      <c r="AH5" s="16">
        <f t="shared" si="21"/>
        <v>80256432.248340026</v>
      </c>
      <c r="AI5" s="16">
        <f t="shared" si="22"/>
        <v>-7.9999999999998961E-3</v>
      </c>
      <c r="AK5" s="1">
        <v>0.91100000000000003</v>
      </c>
      <c r="AL5" s="16">
        <f t="shared" si="2"/>
        <v>7.1984383913887492E-2</v>
      </c>
      <c r="AM5" s="16">
        <f t="shared" si="23"/>
        <v>9.6673723276653192E-4</v>
      </c>
      <c r="AN5" s="16">
        <f t="shared" si="24"/>
        <v>-9.3212381722178703E-2</v>
      </c>
      <c r="AO5" s="16">
        <f t="shared" si="25"/>
        <v>-6.9415838339084921</v>
      </c>
      <c r="AP5" s="16">
        <f t="shared" si="26"/>
        <v>-13.266004348671242</v>
      </c>
      <c r="AQ5" s="16">
        <f t="shared" ref="AQ5:AQ68" si="31">AK4*(AL4-AL5)</f>
        <v>1.0681433450668187E-5</v>
      </c>
      <c r="AR5" s="16">
        <f t="shared" si="27"/>
        <v>82720445.519122392</v>
      </c>
      <c r="AS5" s="16">
        <f t="shared" si="28"/>
        <v>-1.0000000000000009E-3</v>
      </c>
    </row>
    <row r="6" spans="2:45" x14ac:dyDescent="0.25">
      <c r="E6" s="1">
        <v>-177</v>
      </c>
      <c r="F6" s="1">
        <v>0.91400000000000003</v>
      </c>
      <c r="G6" s="16">
        <f t="shared" si="3"/>
        <v>7.1964863304936191E-2</v>
      </c>
      <c r="H6" s="16">
        <f t="shared" si="4"/>
        <v>9.6649767885373893E-4</v>
      </c>
      <c r="I6" s="16">
        <f t="shared" si="5"/>
        <v>-8.9924707527987008E-2</v>
      </c>
      <c r="J6" s="16">
        <f t="shared" si="6"/>
        <v>-6.9418316609186288</v>
      </c>
      <c r="K6" s="16">
        <f t="shared" si="7"/>
        <v>-3.1506174804644664</v>
      </c>
      <c r="L6" s="16">
        <f t="shared" si="8"/>
        <v>91400</v>
      </c>
      <c r="M6" s="16" cm="1">
        <f t="array" ref="M6">SUMPRODUCT($L$3:$L$1001,H7:H1005-H6:H1004)</f>
        <v>422.71355509294352</v>
      </c>
      <c r="N6" s="16">
        <f t="shared" si="9"/>
        <v>2.28641278995946</v>
      </c>
      <c r="O6">
        <f>MIN(M3:M362)</f>
        <v>-2885.7310737796056</v>
      </c>
      <c r="P6" s="16">
        <f t="shared" si="10"/>
        <v>3.0000000000000027E-3</v>
      </c>
      <c r="Q6" s="1">
        <v>0.94499999999999995</v>
      </c>
      <c r="R6" s="16">
        <f t="shared" si="0"/>
        <v>7.1964863304936191E-2</v>
      </c>
      <c r="S6" s="16">
        <f t="shared" si="11"/>
        <v>9.6649767885373893E-4</v>
      </c>
      <c r="T6" s="16">
        <f t="shared" si="12"/>
        <v>-5.6570351488394351E-2</v>
      </c>
      <c r="U6" s="16">
        <f t="shared" si="13"/>
        <v>-6.9418316609186288</v>
      </c>
      <c r="V6" s="16">
        <f t="shared" si="14"/>
        <v>6.1043230434901359</v>
      </c>
      <c r="W6" s="16">
        <f t="shared" si="29"/>
        <v>1.8251769369466572E-5</v>
      </c>
      <c r="X6" s="16">
        <f t="shared" si="15"/>
        <v>48410261.818246536</v>
      </c>
      <c r="Y6" s="16">
        <f t="shared" si="16"/>
        <v>9.9999999999998979E-3</v>
      </c>
      <c r="AA6" s="1">
        <v>0.92600000000000005</v>
      </c>
      <c r="AB6" s="16">
        <f t="shared" si="1"/>
        <v>7.1964863304936191E-2</v>
      </c>
      <c r="AC6" s="16">
        <f t="shared" si="17"/>
        <v>9.6649767885373893E-4</v>
      </c>
      <c r="AD6" s="16">
        <f t="shared" si="18"/>
        <v>-7.6881044335957618E-2</v>
      </c>
      <c r="AE6" s="16">
        <f t="shared" si="19"/>
        <v>-6.9418316609186288</v>
      </c>
      <c r="AF6" s="16">
        <f t="shared" si="20"/>
        <v>21.86316809378161</v>
      </c>
      <c r="AG6" s="16">
        <f t="shared" si="30"/>
        <v>1.8193207542612667E-5</v>
      </c>
      <c r="AH6" s="16">
        <f t="shared" si="21"/>
        <v>48566088.841266647</v>
      </c>
      <c r="AI6" s="16">
        <f t="shared" si="22"/>
        <v>-6.0000000000000053E-3</v>
      </c>
      <c r="AK6" s="1">
        <v>0.91400000000000003</v>
      </c>
      <c r="AL6" s="16">
        <f t="shared" si="2"/>
        <v>7.1964863304936191E-2</v>
      </c>
      <c r="AM6" s="16">
        <f t="shared" si="23"/>
        <v>9.6649767885373893E-4</v>
      </c>
      <c r="AN6" s="16">
        <f t="shared" si="24"/>
        <v>-8.9924707527987008E-2</v>
      </c>
      <c r="AO6" s="16">
        <f t="shared" si="25"/>
        <v>-6.9418316609186288</v>
      </c>
      <c r="AP6" s="16">
        <f t="shared" si="26"/>
        <v>-3.1506174804644664</v>
      </c>
      <c r="AQ6" s="16">
        <f t="shared" si="31"/>
        <v>1.7783274754635343E-5</v>
      </c>
      <c r="AR6" s="16">
        <f t="shared" si="27"/>
        <v>49685614.489638329</v>
      </c>
      <c r="AS6" s="16">
        <f t="shared" si="28"/>
        <v>3.0000000000000027E-3</v>
      </c>
    </row>
    <row r="7" spans="2:45" x14ac:dyDescent="0.25">
      <c r="B7" s="16" t="s">
        <v>39</v>
      </c>
      <c r="E7" s="1">
        <v>-176</v>
      </c>
      <c r="F7" s="1">
        <v>0.91500000000000004</v>
      </c>
      <c r="G7" s="16">
        <f t="shared" si="3"/>
        <v>7.1937533520925245E-2</v>
      </c>
      <c r="H7" s="16">
        <f t="shared" si="4"/>
        <v>9.6616229194486012E-4</v>
      </c>
      <c r="I7" s="16">
        <f t="shared" si="5"/>
        <v>-8.8831213706615703E-2</v>
      </c>
      <c r="J7" s="16">
        <f t="shared" si="6"/>
        <v>-6.9421787337791558</v>
      </c>
      <c r="K7" s="16">
        <f t="shared" si="7"/>
        <v>-14.64040423868493</v>
      </c>
      <c r="L7" s="16">
        <f t="shared" si="8"/>
        <v>91500</v>
      </c>
      <c r="M7" s="16" cm="1">
        <f t="array" ref="M7">SUMPRODUCT($L$3:$L$1001,H8:H1006-H7:H1005)</f>
        <v>443.20516146378111</v>
      </c>
      <c r="N7" s="16">
        <f t="shared" si="9"/>
        <v>2.1799436828621306</v>
      </c>
      <c r="P7" s="16">
        <f t="shared" si="10"/>
        <v>1.0000000000000009E-3</v>
      </c>
      <c r="Q7" s="1">
        <v>0.94299999999999995</v>
      </c>
      <c r="R7" s="16">
        <f t="shared" si="0"/>
        <v>7.1937533520925245E-2</v>
      </c>
      <c r="S7" s="16">
        <f t="shared" si="11"/>
        <v>9.6616229194486012E-4</v>
      </c>
      <c r="T7" s="16">
        <f t="shared" si="12"/>
        <v>-5.8688996348679613E-2</v>
      </c>
      <c r="U7" s="16">
        <f t="shared" si="13"/>
        <v>-6.9421787337791558</v>
      </c>
      <c r="V7" s="16">
        <f t="shared" si="14"/>
        <v>0</v>
      </c>
      <c r="W7" s="16">
        <f t="shared" si="29"/>
        <v>2.5826645890343958E-5</v>
      </c>
      <c r="X7" s="16">
        <f t="shared" si="15"/>
        <v>34211679.579828002</v>
      </c>
      <c r="Y7" s="16">
        <f t="shared" si="16"/>
        <v>-2.0000000000000018E-3</v>
      </c>
      <c r="AA7" s="1">
        <v>0.91900000000000004</v>
      </c>
      <c r="AB7" s="16">
        <f t="shared" si="1"/>
        <v>7.1937533520925245E-2</v>
      </c>
      <c r="AC7" s="16">
        <f t="shared" si="17"/>
        <v>9.6616229194486012E-4</v>
      </c>
      <c r="AD7" s="16">
        <f t="shared" si="18"/>
        <v>-8.4469156626449965E-2</v>
      </c>
      <c r="AE7" s="16">
        <f t="shared" si="19"/>
        <v>-6.9421787337791558</v>
      </c>
      <c r="AF7" s="16">
        <f t="shared" si="20"/>
        <v>19.584595792603022</v>
      </c>
      <c r="AG7" s="16">
        <f t="shared" si="30"/>
        <v>2.5307379994135987E-5</v>
      </c>
      <c r="AH7" s="16">
        <f t="shared" si="21"/>
        <v>34913647.087405466</v>
      </c>
      <c r="AI7" s="16">
        <f t="shared" si="22"/>
        <v>-7.0000000000000062E-3</v>
      </c>
      <c r="AK7" s="1">
        <v>0.91500000000000004</v>
      </c>
      <c r="AL7" s="16">
        <f t="shared" si="2"/>
        <v>7.1937533520925245E-2</v>
      </c>
      <c r="AM7" s="16">
        <f t="shared" si="23"/>
        <v>9.6616229194486012E-4</v>
      </c>
      <c r="AN7" s="16">
        <f t="shared" si="24"/>
        <v>-8.8831213706615703E-2</v>
      </c>
      <c r="AO7" s="16">
        <f t="shared" si="25"/>
        <v>-6.9421787337791558</v>
      </c>
      <c r="AP7" s="16">
        <f t="shared" si="26"/>
        <v>-14.64040423868493</v>
      </c>
      <c r="AQ7" s="16">
        <f t="shared" si="31"/>
        <v>2.4979422586004637E-5</v>
      </c>
      <c r="AR7" s="16">
        <f t="shared" si="27"/>
        <v>35372031.950697437</v>
      </c>
      <c r="AS7" s="16">
        <f t="shared" si="28"/>
        <v>1.0000000000000009E-3</v>
      </c>
    </row>
    <row r="8" spans="2:45" x14ac:dyDescent="0.25">
      <c r="B8" s="16">
        <f>(PI()/4)*0.125*0.125*0.072</f>
        <v>8.8357293382212922E-4</v>
      </c>
      <c r="E8" s="1">
        <v>-175</v>
      </c>
      <c r="F8" s="1">
        <v>0.92100000000000004</v>
      </c>
      <c r="G8" s="16">
        <f t="shared" si="3"/>
        <v>7.1902393640053311E-2</v>
      </c>
      <c r="H8" s="16">
        <f t="shared" si="4"/>
        <v>9.6573106072769105E-4</v>
      </c>
      <c r="I8" s="16">
        <f t="shared" si="5"/>
        <v>-8.2295242726830156E-2</v>
      </c>
      <c r="J8" s="16">
        <f t="shared" si="6"/>
        <v>-6.9426251675574333</v>
      </c>
      <c r="K8" s="16">
        <f t="shared" si="7"/>
        <v>-15.841777970158796</v>
      </c>
      <c r="L8" s="16">
        <f t="shared" si="8"/>
        <v>92100</v>
      </c>
      <c r="M8" s="16" cm="1">
        <f t="array" ref="M8">SUMPRODUCT($L$3:$L$1001,H9:H1007-H8:H1006)</f>
        <v>463.95723531979303</v>
      </c>
      <c r="N8" s="16">
        <f t="shared" si="9"/>
        <v>2.081508784019801</v>
      </c>
      <c r="P8" s="16">
        <f t="shared" si="10"/>
        <v>6.0000000000000053E-3</v>
      </c>
      <c r="Q8" s="1">
        <v>0.94299999999999995</v>
      </c>
      <c r="R8" s="16">
        <f t="shared" si="0"/>
        <v>7.1902393640053311E-2</v>
      </c>
      <c r="S8" s="16">
        <f t="shared" si="11"/>
        <v>9.6573106072769105E-4</v>
      </c>
      <c r="T8" s="16">
        <f t="shared" si="12"/>
        <v>-5.8688996348679613E-2</v>
      </c>
      <c r="U8" s="16">
        <f t="shared" si="13"/>
        <v>-6.9426251675574333</v>
      </c>
      <c r="V8" s="16">
        <f t="shared" si="14"/>
        <v>1.9434422621528129</v>
      </c>
      <c r="W8" s="16">
        <f t="shared" si="29"/>
        <v>3.313690766223416E-5</v>
      </c>
      <c r="X8" s="16">
        <f t="shared" si="15"/>
        <v>26664314.691896535</v>
      </c>
      <c r="Y8" s="16">
        <f t="shared" si="16"/>
        <v>0</v>
      </c>
      <c r="AA8" s="1">
        <v>0.91100000000000003</v>
      </c>
      <c r="AB8" s="16">
        <f t="shared" si="1"/>
        <v>7.1902393640053311E-2</v>
      </c>
      <c r="AC8" s="16">
        <f t="shared" si="17"/>
        <v>9.6573106072769105E-4</v>
      </c>
      <c r="AD8" s="16">
        <f t="shared" si="18"/>
        <v>-9.3212381722178703E-2</v>
      </c>
      <c r="AE8" s="16">
        <f t="shared" si="19"/>
        <v>-6.9426251675574333</v>
      </c>
      <c r="AF8" s="16">
        <f t="shared" si="20"/>
        <v>18.185750533067914</v>
      </c>
      <c r="AG8" s="16">
        <f t="shared" si="30"/>
        <v>3.2293550521307737E-5</v>
      </c>
      <c r="AH8" s="16">
        <f t="shared" si="21"/>
        <v>27360662.40963921</v>
      </c>
      <c r="AI8" s="16">
        <f t="shared" si="22"/>
        <v>-8.0000000000000071E-3</v>
      </c>
      <c r="AK8" s="1">
        <v>0.92100000000000004</v>
      </c>
      <c r="AL8" s="16">
        <f t="shared" si="2"/>
        <v>7.1902393640053311E-2</v>
      </c>
      <c r="AM8" s="16">
        <f t="shared" si="23"/>
        <v>9.6573106072769105E-4</v>
      </c>
      <c r="AN8" s="16">
        <f t="shared" si="24"/>
        <v>-8.2295242726830156E-2</v>
      </c>
      <c r="AO8" s="16">
        <f t="shared" si="25"/>
        <v>-6.9426251675574333</v>
      </c>
      <c r="AP8" s="16">
        <f t="shared" si="26"/>
        <v>-15.841777970158796</v>
      </c>
      <c r="AQ8" s="16">
        <f t="shared" si="31"/>
        <v>3.2152990997819999E-5</v>
      </c>
      <c r="AR8" s="16">
        <f t="shared" si="27"/>
        <v>27480271.862796102</v>
      </c>
      <c r="AS8" s="16">
        <f t="shared" si="28"/>
        <v>6.0000000000000053E-3</v>
      </c>
    </row>
    <row r="9" spans="2:45" x14ac:dyDescent="0.25">
      <c r="B9" s="16" t="s">
        <v>40</v>
      </c>
      <c r="E9" s="1">
        <v>-174</v>
      </c>
      <c r="F9" s="1">
        <v>0.92900000000000005</v>
      </c>
      <c r="G9" s="16">
        <f t="shared" si="3"/>
        <v>7.1859442490975478E-2</v>
      </c>
      <c r="H9" s="16">
        <f t="shared" si="4"/>
        <v>9.6520397082766694E-4</v>
      </c>
      <c r="I9" s="16">
        <f t="shared" si="5"/>
        <v>-7.3646540168298483E-2</v>
      </c>
      <c r="J9" s="16">
        <f t="shared" si="6"/>
        <v>-6.943171110227178</v>
      </c>
      <c r="K9" s="16">
        <f t="shared" si="7"/>
        <v>-13.28084306052256</v>
      </c>
      <c r="L9" s="16">
        <f t="shared" si="8"/>
        <v>92900</v>
      </c>
      <c r="M9" s="16" cm="1">
        <f t="array" ref="M9">SUMPRODUCT($L$3:$L$1001,H10:H1008-H9:H1007)</f>
        <v>484.76765957812989</v>
      </c>
      <c r="N9" s="16">
        <f t="shared" si="9"/>
        <v>1.9910651046062722</v>
      </c>
      <c r="P9" s="16">
        <f t="shared" si="10"/>
        <v>8.0000000000000071E-3</v>
      </c>
      <c r="Q9" s="1">
        <v>0.94199999999999995</v>
      </c>
      <c r="R9" s="16">
        <f t="shared" si="0"/>
        <v>7.1859442490975478E-2</v>
      </c>
      <c r="S9" s="16">
        <f t="shared" si="11"/>
        <v>9.6520397082766694E-4</v>
      </c>
      <c r="T9" s="16">
        <f t="shared" si="12"/>
        <v>-5.9750004405774049E-2</v>
      </c>
      <c r="U9" s="16">
        <f t="shared" si="13"/>
        <v>-6.943171110227178</v>
      </c>
      <c r="V9" s="16">
        <f t="shared" si="14"/>
        <v>3.2919647507818679</v>
      </c>
      <c r="W9" s="16">
        <f t="shared" si="29"/>
        <v>4.0502933580396345E-5</v>
      </c>
      <c r="X9" s="16">
        <f t="shared" si="15"/>
        <v>21815035.497818451</v>
      </c>
      <c r="Y9" s="16">
        <f t="shared" si="16"/>
        <v>-1.0000000000000009E-3</v>
      </c>
      <c r="AA9" s="1">
        <v>0.90200000000000002</v>
      </c>
      <c r="AB9" s="16">
        <f t="shared" si="1"/>
        <v>7.1859442490975478E-2</v>
      </c>
      <c r="AC9" s="16">
        <f t="shared" si="17"/>
        <v>9.6520397082766694E-4</v>
      </c>
      <c r="AD9" s="16">
        <f t="shared" si="18"/>
        <v>-0.10314075891951337</v>
      </c>
      <c r="AE9" s="16">
        <f t="shared" si="19"/>
        <v>-6.943171110227178</v>
      </c>
      <c r="AF9" s="16">
        <f t="shared" si="20"/>
        <v>12.066930066776477</v>
      </c>
      <c r="AG9" s="16">
        <f t="shared" si="30"/>
        <v>3.9128496809905696E-5</v>
      </c>
      <c r="AH9" s="16">
        <f t="shared" si="21"/>
        <v>22581315.559212733</v>
      </c>
      <c r="AI9" s="16">
        <f t="shared" si="22"/>
        <v>-9.000000000000008E-3</v>
      </c>
      <c r="AK9" s="1">
        <v>0.92900000000000005</v>
      </c>
      <c r="AL9" s="16">
        <f t="shared" si="2"/>
        <v>7.1859442490975478E-2</v>
      </c>
      <c r="AM9" s="16">
        <f t="shared" si="23"/>
        <v>9.6520397082766694E-4</v>
      </c>
      <c r="AN9" s="16">
        <f t="shared" si="24"/>
        <v>-7.3646540168298483E-2</v>
      </c>
      <c r="AO9" s="16">
        <f t="shared" si="25"/>
        <v>-6.943171110227178</v>
      </c>
      <c r="AP9" s="16">
        <f t="shared" si="26"/>
        <v>-13.28084306052256</v>
      </c>
      <c r="AQ9" s="16">
        <f t="shared" si="31"/>
        <v>3.955800830068403E-5</v>
      </c>
      <c r="AR9" s="16">
        <f t="shared" si="27"/>
        <v>22336132.979851026</v>
      </c>
      <c r="AS9" s="16">
        <f t="shared" si="28"/>
        <v>8.0000000000000071E-3</v>
      </c>
    </row>
    <row r="10" spans="2:45" x14ac:dyDescent="0.25">
      <c r="B10" s="16">
        <f>B8/(11.6-1)</f>
        <v>8.3355937153031058E-5</v>
      </c>
      <c r="E10" s="1">
        <v>-173</v>
      </c>
      <c r="F10" s="1">
        <v>0.93700000000000006</v>
      </c>
      <c r="G10" s="16">
        <f t="shared" si="3"/>
        <v>7.180867866317911E-2</v>
      </c>
      <c r="H10" s="16">
        <f t="shared" si="4"/>
        <v>9.6458100493519369E-4</v>
      </c>
      <c r="I10" s="16">
        <f t="shared" si="5"/>
        <v>-6.5071996743714805E-2</v>
      </c>
      <c r="J10" s="16">
        <f t="shared" si="6"/>
        <v>-6.9438167426908333</v>
      </c>
      <c r="K10" s="16">
        <f t="shared" si="7"/>
        <v>-15.65480164803016</v>
      </c>
      <c r="L10" s="16">
        <f t="shared" si="8"/>
        <v>93700</v>
      </c>
      <c r="M10" s="16" cm="1">
        <f t="array" ref="M10">SUMPRODUCT($L$3:$L$1001,H11:H1009-H10:H1008)</f>
        <v>505.82120311850611</v>
      </c>
      <c r="N10" s="16">
        <f t="shared" si="9"/>
        <v>1.9069604021901931</v>
      </c>
      <c r="P10" s="16">
        <f t="shared" si="10"/>
        <v>8.0000000000000071E-3</v>
      </c>
      <c r="Q10" s="1">
        <v>0.94</v>
      </c>
      <c r="R10" s="16">
        <f t="shared" si="0"/>
        <v>7.180867866317911E-2</v>
      </c>
      <c r="S10" s="16">
        <f t="shared" si="11"/>
        <v>9.6458100493519369E-4</v>
      </c>
      <c r="T10" s="16">
        <f t="shared" si="12"/>
        <v>-6.1875403718087529E-2</v>
      </c>
      <c r="U10" s="16">
        <f t="shared" si="13"/>
        <v>-6.9438167426908333</v>
      </c>
      <c r="V10" s="16">
        <f t="shared" si="14"/>
        <v>2.8569055371894967</v>
      </c>
      <c r="W10" s="16">
        <f t="shared" si="29"/>
        <v>4.7819525784179084E-5</v>
      </c>
      <c r="X10" s="16">
        <f t="shared" si="15"/>
        <v>18477241.656680252</v>
      </c>
      <c r="Y10" s="16">
        <f t="shared" si="16"/>
        <v>-2.0000000000000018E-3</v>
      </c>
      <c r="AA10" s="1">
        <v>0.89500000000000002</v>
      </c>
      <c r="AB10" s="16">
        <f t="shared" si="1"/>
        <v>7.180867866317911E-2</v>
      </c>
      <c r="AC10" s="16">
        <f t="shared" si="17"/>
        <v>9.6458100493519369E-4</v>
      </c>
      <c r="AD10" s="16">
        <f t="shared" si="18"/>
        <v>-0.11093156070728166</v>
      </c>
      <c r="AE10" s="16">
        <f t="shared" si="19"/>
        <v>-6.9438167426908333</v>
      </c>
      <c r="AF10" s="16">
        <f t="shared" si="20"/>
        <v>18.105786402771081</v>
      </c>
      <c r="AG10" s="16">
        <f t="shared" si="30"/>
        <v>4.5788972672324347E-5</v>
      </c>
      <c r="AH10" s="16">
        <f t="shared" si="21"/>
        <v>19296631.530590687</v>
      </c>
      <c r="AI10" s="16">
        <f t="shared" si="22"/>
        <v>-7.0000000000000062E-3</v>
      </c>
      <c r="AK10" s="1">
        <v>0.93700000000000006</v>
      </c>
      <c r="AL10" s="16">
        <f t="shared" si="2"/>
        <v>7.180867866317911E-2</v>
      </c>
      <c r="AM10" s="16">
        <f t="shared" si="23"/>
        <v>9.6458100493519369E-4</v>
      </c>
      <c r="AN10" s="16">
        <f t="shared" si="24"/>
        <v>-6.5071996743714805E-2</v>
      </c>
      <c r="AO10" s="16">
        <f t="shared" si="25"/>
        <v>-6.9438167426908333</v>
      </c>
      <c r="AP10" s="16">
        <f t="shared" si="26"/>
        <v>-15.65480164803016</v>
      </c>
      <c r="AQ10" s="16">
        <f t="shared" si="31"/>
        <v>4.7159596022826295E-5</v>
      </c>
      <c r="AR10" s="16">
        <f t="shared" si="27"/>
        <v>18735803.703544457</v>
      </c>
      <c r="AS10" s="16">
        <f t="shared" si="28"/>
        <v>8.0000000000000071E-3</v>
      </c>
    </row>
    <row r="11" spans="2:45" x14ac:dyDescent="0.25">
      <c r="E11" s="1">
        <v>-172</v>
      </c>
      <c r="F11" s="1">
        <v>0.94799999999999995</v>
      </c>
      <c r="G11" s="16">
        <f t="shared" si="3"/>
        <v>7.175010051967054E-2</v>
      </c>
      <c r="H11" s="16">
        <f t="shared" si="4"/>
        <v>9.6386214296133646E-4</v>
      </c>
      <c r="I11" s="16">
        <f t="shared" si="5"/>
        <v>-5.3400776727115296E-2</v>
      </c>
      <c r="J11" s="16">
        <f t="shared" si="6"/>
        <v>-6.9445622788067807</v>
      </c>
      <c r="K11" s="16">
        <f t="shared" si="7"/>
        <v>-8.6992487514093284</v>
      </c>
      <c r="L11" s="16">
        <f t="shared" si="8"/>
        <v>94800</v>
      </c>
      <c r="M11" s="16" cm="1">
        <f t="array" ref="M11">SUMPRODUCT($L$3:$L$1001,H12:H1010-H11:H1009)</f>
        <v>526.14243999436769</v>
      </c>
      <c r="N11" s="16">
        <f t="shared" si="9"/>
        <v>1.8319414472089621</v>
      </c>
      <c r="P11" s="16">
        <f t="shared" si="10"/>
        <v>1.0999999999999899E-2</v>
      </c>
      <c r="Q11" s="1">
        <v>0.93799999999999994</v>
      </c>
      <c r="R11" s="16">
        <f t="shared" si="0"/>
        <v>7.175010051967054E-2</v>
      </c>
      <c r="S11" s="16">
        <f t="shared" si="11"/>
        <v>9.6386214296133646E-4</v>
      </c>
      <c r="T11" s="16">
        <f t="shared" si="12"/>
        <v>-6.4005329975912434E-2</v>
      </c>
      <c r="U11" s="16">
        <f t="shared" si="13"/>
        <v>-6.9445622788067807</v>
      </c>
      <c r="V11" s="16">
        <f t="shared" si="14"/>
        <v>2.5239521258924777</v>
      </c>
      <c r="W11" s="16">
        <f t="shared" si="29"/>
        <v>5.5063454898055528E-5</v>
      </c>
      <c r="X11" s="16">
        <f t="shared" si="15"/>
        <v>16046449.236757411</v>
      </c>
      <c r="Y11" s="16">
        <f t="shared" si="16"/>
        <v>-2.0000000000000018E-3</v>
      </c>
      <c r="AA11" s="1">
        <v>0.88300000000000001</v>
      </c>
      <c r="AB11" s="16">
        <f t="shared" si="1"/>
        <v>7.175010051967054E-2</v>
      </c>
      <c r="AC11" s="16">
        <f t="shared" si="17"/>
        <v>9.6386214296133646E-4</v>
      </c>
      <c r="AD11" s="16">
        <f t="shared" si="18"/>
        <v>-0.12443007837817703</v>
      </c>
      <c r="AE11" s="16">
        <f t="shared" si="19"/>
        <v>-6.9445622788067807</v>
      </c>
      <c r="AF11" s="16">
        <f t="shared" si="20"/>
        <v>1.3399107632459804</v>
      </c>
      <c r="AG11" s="16">
        <f t="shared" si="30"/>
        <v>5.2427438440169896E-5</v>
      </c>
      <c r="AH11" s="16">
        <f t="shared" si="21"/>
        <v>16853253.946985435</v>
      </c>
      <c r="AI11" s="16">
        <f t="shared" si="22"/>
        <v>-1.2000000000000011E-2</v>
      </c>
      <c r="AK11" s="1">
        <v>0.94799999999999995</v>
      </c>
      <c r="AL11" s="16">
        <f t="shared" si="2"/>
        <v>7.175010051967054E-2</v>
      </c>
      <c r="AM11" s="16">
        <f t="shared" si="23"/>
        <v>9.6386214296133646E-4</v>
      </c>
      <c r="AN11" s="16">
        <f t="shared" si="24"/>
        <v>-5.3400776727115296E-2</v>
      </c>
      <c r="AO11" s="16">
        <f t="shared" si="25"/>
        <v>-6.9445622788067807</v>
      </c>
      <c r="AP11" s="16">
        <f t="shared" si="26"/>
        <v>-8.6992487514093284</v>
      </c>
      <c r="AQ11" s="16">
        <f t="shared" si="31"/>
        <v>5.4887720467529825E-5</v>
      </c>
      <c r="AR11" s="16">
        <f t="shared" si="27"/>
        <v>16097825.274868691</v>
      </c>
      <c r="AS11" s="16">
        <f t="shared" si="28"/>
        <v>1.0999999999999899E-2</v>
      </c>
    </row>
    <row r="12" spans="2:45" x14ac:dyDescent="0.25">
      <c r="B12" s="16">
        <f>B8*1000000</f>
        <v>883.57293382212924</v>
      </c>
      <c r="E12" s="1">
        <v>-171</v>
      </c>
      <c r="F12" s="1">
        <v>0.95499999999999996</v>
      </c>
      <c r="G12" s="16">
        <f t="shared" si="3"/>
        <v>7.1683706211975604E-2</v>
      </c>
      <c r="H12" s="16">
        <f t="shared" si="4"/>
        <v>9.6304736222190446E-4</v>
      </c>
      <c r="I12" s="16">
        <f t="shared" si="5"/>
        <v>-4.6043938501406846E-2</v>
      </c>
      <c r="J12" s="16">
        <f t="shared" si="6"/>
        <v>-6.9454079654213308</v>
      </c>
      <c r="K12" s="16">
        <f t="shared" si="7"/>
        <v>-9.9141589123855844</v>
      </c>
      <c r="L12" s="16">
        <f t="shared" si="8"/>
        <v>95500</v>
      </c>
      <c r="M12" s="16" cm="1">
        <f t="array" ref="M12">SUMPRODUCT($L$3:$L$1001,H13:H1011-H12:H1010)</f>
        <v>546.49657966386792</v>
      </c>
      <c r="N12" s="16">
        <f t="shared" si="9"/>
        <v>1.7622202920542398</v>
      </c>
      <c r="P12" s="16">
        <f t="shared" si="10"/>
        <v>7.0000000000000062E-3</v>
      </c>
      <c r="Q12" s="1">
        <v>0.93600000000000005</v>
      </c>
      <c r="R12" s="16">
        <f t="shared" si="0"/>
        <v>7.1683706211975604E-2</v>
      </c>
      <c r="S12" s="16">
        <f t="shared" si="11"/>
        <v>9.6304736222190446E-4</v>
      </c>
      <c r="T12" s="16">
        <f t="shared" si="12"/>
        <v>-6.6139802504544945E-2</v>
      </c>
      <c r="U12" s="16">
        <f t="shared" si="13"/>
        <v>-6.9454079654213308</v>
      </c>
      <c r="V12" s="16">
        <f t="shared" si="14"/>
        <v>4.5265668665625345</v>
      </c>
      <c r="W12" s="16">
        <f t="shared" si="29"/>
        <v>6.2277860617850314E-5</v>
      </c>
      <c r="X12" s="16">
        <f t="shared" si="15"/>
        <v>14187592.911129581</v>
      </c>
      <c r="Y12" s="16">
        <f t="shared" si="16"/>
        <v>-1.9999999999998908E-3</v>
      </c>
      <c r="AA12" s="1">
        <v>0.88200000000000001</v>
      </c>
      <c r="AB12" s="16">
        <f t="shared" si="1"/>
        <v>7.1683706211975604E-2</v>
      </c>
      <c r="AC12" s="16">
        <f t="shared" si="17"/>
        <v>9.6304736222190446E-4</v>
      </c>
      <c r="AD12" s="16">
        <f t="shared" si="18"/>
        <v>-0.12556322297534575</v>
      </c>
      <c r="AE12" s="16">
        <f t="shared" si="19"/>
        <v>-6.9454079654213308</v>
      </c>
      <c r="AF12" s="16">
        <f t="shared" si="20"/>
        <v>9.630606473231202</v>
      </c>
      <c r="AG12" s="16">
        <f t="shared" si="30"/>
        <v>5.8626173694628814E-5</v>
      </c>
      <c r="AH12" s="16">
        <f t="shared" si="21"/>
        <v>15071304.813861322</v>
      </c>
      <c r="AI12" s="16">
        <f t="shared" si="22"/>
        <v>-1.0000000000000009E-3</v>
      </c>
      <c r="AK12" s="1">
        <v>0.95499999999999996</v>
      </c>
      <c r="AL12" s="16">
        <f t="shared" si="2"/>
        <v>7.1683706211975604E-2</v>
      </c>
      <c r="AM12" s="16">
        <f t="shared" si="23"/>
        <v>9.6304736222190446E-4</v>
      </c>
      <c r="AN12" s="16">
        <f t="shared" si="24"/>
        <v>-4.6043938501406846E-2</v>
      </c>
      <c r="AO12" s="16">
        <f t="shared" si="25"/>
        <v>-6.9454079654213308</v>
      </c>
      <c r="AP12" s="16">
        <f t="shared" si="26"/>
        <v>-9.9141589123855844</v>
      </c>
      <c r="AQ12" s="16">
        <f t="shared" si="31"/>
        <v>6.2941803694799682E-5</v>
      </c>
      <c r="AR12" s="16">
        <f t="shared" si="27"/>
        <v>14037934.758058593</v>
      </c>
      <c r="AS12" s="16">
        <f t="shared" si="28"/>
        <v>7.0000000000000062E-3</v>
      </c>
    </row>
    <row r="13" spans="2:45" x14ac:dyDescent="0.25">
      <c r="E13" s="1">
        <v>-170</v>
      </c>
      <c r="F13" s="1">
        <v>0.96399999999999997</v>
      </c>
      <c r="G13" s="16">
        <f t="shared" si="3"/>
        <v>7.1609493697457047E-2</v>
      </c>
      <c r="H13" s="16">
        <f t="shared" si="4"/>
        <v>9.6213663764996716E-4</v>
      </c>
      <c r="I13" s="16">
        <f t="shared" si="5"/>
        <v>-3.666398437159147E-2</v>
      </c>
      <c r="J13" s="16">
        <f t="shared" si="6"/>
        <v>-6.9463540824054046</v>
      </c>
      <c r="K13" s="16">
        <f t="shared" si="7"/>
        <v>-5.9270343366996627</v>
      </c>
      <c r="L13" s="16">
        <f t="shared" si="8"/>
        <v>96400</v>
      </c>
      <c r="M13" s="16" cm="1">
        <f t="array" ref="M13">SUMPRODUCT($L$3:$L$1001,H14:H1012-H13:H1011)</f>
        <v>566.2953093578808</v>
      </c>
      <c r="N13" s="16">
        <f t="shared" si="9"/>
        <v>1.6990016017277783</v>
      </c>
      <c r="P13" s="16">
        <f t="shared" si="10"/>
        <v>9.000000000000008E-3</v>
      </c>
      <c r="Q13" s="1">
        <v>0.93200000000000005</v>
      </c>
      <c r="R13" s="16">
        <f t="shared" si="0"/>
        <v>7.1609493697457047E-2</v>
      </c>
      <c r="S13" s="16">
        <f t="shared" si="11"/>
        <v>9.6213663764996716E-4</v>
      </c>
      <c r="T13" s="16">
        <f t="shared" si="12"/>
        <v>-7.042246429654582E-2</v>
      </c>
      <c r="U13" s="16">
        <f t="shared" si="13"/>
        <v>-6.9463540824054046</v>
      </c>
      <c r="V13" s="16">
        <f t="shared" si="14"/>
        <v>-2.0476691712587725</v>
      </c>
      <c r="W13" s="16">
        <f t="shared" si="29"/>
        <v>6.9462913589369188E-5</v>
      </c>
      <c r="X13" s="16">
        <f t="shared" si="15"/>
        <v>12720067.2728095</v>
      </c>
      <c r="Y13" s="16">
        <f t="shared" si="16"/>
        <v>-4.0000000000000036E-3</v>
      </c>
      <c r="AA13" s="1">
        <v>0.874</v>
      </c>
      <c r="AB13" s="16">
        <f t="shared" si="1"/>
        <v>7.1609493697457047E-2</v>
      </c>
      <c r="AC13" s="16">
        <f t="shared" si="17"/>
        <v>9.6213663764996716E-4</v>
      </c>
      <c r="AD13" s="16">
        <f t="shared" si="18"/>
        <v>-0.13467490332660159</v>
      </c>
      <c r="AE13" s="16">
        <f t="shared" si="19"/>
        <v>-6.9463540824054046</v>
      </c>
      <c r="AF13" s="16">
        <f t="shared" si="20"/>
        <v>1.0935745929422753</v>
      </c>
      <c r="AG13" s="16">
        <f t="shared" si="30"/>
        <v>6.5455437805367117E-5</v>
      </c>
      <c r="AH13" s="16">
        <f t="shared" si="21"/>
        <v>13498846.901757021</v>
      </c>
      <c r="AI13" s="16">
        <f t="shared" si="22"/>
        <v>-8.0000000000000071E-3</v>
      </c>
      <c r="AK13" s="1">
        <v>0.96399999999999997</v>
      </c>
      <c r="AL13" s="16">
        <f t="shared" si="2"/>
        <v>7.1609493697457047E-2</v>
      </c>
      <c r="AM13" s="16">
        <f t="shared" si="23"/>
        <v>9.6213663764996716E-4</v>
      </c>
      <c r="AN13" s="16">
        <f t="shared" si="24"/>
        <v>-3.666398437159147E-2</v>
      </c>
      <c r="AO13" s="16">
        <f t="shared" si="25"/>
        <v>-6.9463540824054046</v>
      </c>
      <c r="AP13" s="16">
        <f t="shared" si="26"/>
        <v>-5.9270343366996627</v>
      </c>
      <c r="AQ13" s="16">
        <f t="shared" si="31"/>
        <v>7.0872951365221759E-5</v>
      </c>
      <c r="AR13" s="16">
        <f t="shared" si="27"/>
        <v>12466997.87157036</v>
      </c>
      <c r="AS13" s="16">
        <f t="shared" si="28"/>
        <v>9.000000000000008E-3</v>
      </c>
    </row>
    <row r="14" spans="2:45" x14ac:dyDescent="0.25">
      <c r="B14" s="16" t="s">
        <v>58</v>
      </c>
      <c r="E14" s="1">
        <v>-169</v>
      </c>
      <c r="F14" s="1">
        <v>0.97</v>
      </c>
      <c r="G14" s="16">
        <f t="shared" si="3"/>
        <v>7.1527460758952444E-2</v>
      </c>
      <c r="H14" s="16">
        <f t="shared" si="4"/>
        <v>9.6112994203684829E-4</v>
      </c>
      <c r="I14" s="16">
        <f t="shared" si="5"/>
        <v>-3.0459207484708574E-2</v>
      </c>
      <c r="J14" s="16">
        <f t="shared" si="6"/>
        <v>-6.947400942695797</v>
      </c>
      <c r="K14" s="16">
        <f t="shared" si="7"/>
        <v>-4.4787674461279083</v>
      </c>
      <c r="L14" s="16">
        <f t="shared" si="8"/>
        <v>97000</v>
      </c>
      <c r="M14" s="16" cm="1">
        <f t="array" ref="M14">SUMPRODUCT($L$3:$L$1001,H15:H1013-H14:H1012)</f>
        <v>585.72403306564013</v>
      </c>
      <c r="N14" s="16">
        <f t="shared" si="9"/>
        <v>1.6409262515768031</v>
      </c>
      <c r="P14" s="16">
        <f t="shared" si="10"/>
        <v>6.0000000000000053E-3</v>
      </c>
      <c r="Q14" s="1">
        <v>0.93400000000000005</v>
      </c>
      <c r="R14" s="16">
        <f t="shared" si="0"/>
        <v>7.1527460758952444E-2</v>
      </c>
      <c r="S14" s="16">
        <f t="shared" si="11"/>
        <v>9.6112994203684829E-4</v>
      </c>
      <c r="T14" s="16">
        <f t="shared" si="12"/>
        <v>-6.8278840753294379E-2</v>
      </c>
      <c r="U14" s="16">
        <f t="shared" si="13"/>
        <v>-6.947400942695797</v>
      </c>
      <c r="V14" s="16">
        <f t="shared" si="14"/>
        <v>0.93317453952788554</v>
      </c>
      <c r="W14" s="16">
        <f t="shared" si="29"/>
        <v>7.6454698686290122E-5</v>
      </c>
      <c r="X14" s="16">
        <f t="shared" si="15"/>
        <v>11556816.637884047</v>
      </c>
      <c r="Y14" s="16">
        <f t="shared" si="16"/>
        <v>2.0000000000000018E-3</v>
      </c>
      <c r="AA14" s="1">
        <v>0.873</v>
      </c>
      <c r="AB14" s="16">
        <f t="shared" si="1"/>
        <v>7.1527460758952444E-2</v>
      </c>
      <c r="AC14" s="16">
        <f t="shared" si="17"/>
        <v>9.6112994203684829E-4</v>
      </c>
      <c r="AD14" s="16">
        <f t="shared" si="18"/>
        <v>-0.13581972314253485</v>
      </c>
      <c r="AE14" s="16">
        <f t="shared" si="19"/>
        <v>-6.947400942695797</v>
      </c>
      <c r="AF14" s="16">
        <f t="shared" si="20"/>
        <v>0.99841655553553066</v>
      </c>
      <c r="AG14" s="16">
        <f t="shared" si="30"/>
        <v>7.1696788253023142E-5</v>
      </c>
      <c r="AH14" s="16">
        <f t="shared" si="21"/>
        <v>12323744.973121203</v>
      </c>
      <c r="AI14" s="16">
        <f t="shared" si="22"/>
        <v>-1.0000000000000009E-3</v>
      </c>
      <c r="AK14" s="1">
        <v>0.97</v>
      </c>
      <c r="AL14" s="16">
        <f t="shared" si="2"/>
        <v>7.1527460758952444E-2</v>
      </c>
      <c r="AM14" s="16">
        <f t="shared" si="23"/>
        <v>9.6112994203684829E-4</v>
      </c>
      <c r="AN14" s="16">
        <f t="shared" si="24"/>
        <v>-3.0459207484708574E-2</v>
      </c>
      <c r="AO14" s="16">
        <f t="shared" si="25"/>
        <v>-6.947400942695797</v>
      </c>
      <c r="AP14" s="16">
        <f t="shared" si="26"/>
        <v>-4.4787674461279083</v>
      </c>
      <c r="AQ14" s="16">
        <f t="shared" si="31"/>
        <v>7.9079752718437418E-5</v>
      </c>
      <c r="AR14" s="16">
        <f t="shared" si="27"/>
        <v>11173187.869821506</v>
      </c>
      <c r="AS14" s="16">
        <f t="shared" si="28"/>
        <v>6.0000000000000053E-3</v>
      </c>
    </row>
    <row r="15" spans="2:45" x14ac:dyDescent="0.25">
      <c r="B15" s="16">
        <f>MAX(F3:F362)</f>
        <v>32.511000000000003</v>
      </c>
      <c r="E15" s="1">
        <v>-168</v>
      </c>
      <c r="F15" s="1">
        <v>0.97499999999999998</v>
      </c>
      <c r="G15" s="16">
        <f t="shared" si="3"/>
        <v>7.1437605026736406E-2</v>
      </c>
      <c r="H15" s="16">
        <f t="shared" si="4"/>
        <v>9.6002724630164186E-4</v>
      </c>
      <c r="I15" s="16">
        <f t="shared" si="5"/>
        <v>-2.5317807984289897E-2</v>
      </c>
      <c r="J15" s="16">
        <f t="shared" si="6"/>
        <v>-6.9485488923409306</v>
      </c>
      <c r="K15" s="16">
        <f t="shared" si="7"/>
        <v>-4.0939860054191231</v>
      </c>
      <c r="L15" s="16">
        <f t="shared" si="8"/>
        <v>97500</v>
      </c>
      <c r="M15" s="16" cm="1">
        <f t="array" ref="M15">SUMPRODUCT($L$3:$L$1001,H16:H1014-H15:H1013)</f>
        <v>605.16173829997081</v>
      </c>
      <c r="N15" s="16">
        <f t="shared" si="9"/>
        <v>1.5863977934205893</v>
      </c>
      <c r="P15" s="16">
        <f t="shared" si="10"/>
        <v>5.0000000000000044E-3</v>
      </c>
      <c r="Q15" s="1">
        <v>0.93300000000000005</v>
      </c>
      <c r="R15" s="16">
        <f t="shared" si="0"/>
        <v>7.1437605026736406E-2</v>
      </c>
      <c r="S15" s="16">
        <f t="shared" si="11"/>
        <v>9.6002724630164186E-4</v>
      </c>
      <c r="T15" s="16">
        <f t="shared" si="12"/>
        <v>-6.9350078134793172E-2</v>
      </c>
      <c r="U15" s="16">
        <f t="shared" si="13"/>
        <v>-6.9485488923409306</v>
      </c>
      <c r="V15" s="16">
        <f t="shared" si="14"/>
        <v>2.5776915000862948</v>
      </c>
      <c r="W15" s="16">
        <f t="shared" si="29"/>
        <v>8.3925253889779121E-5</v>
      </c>
      <c r="X15" s="16">
        <f t="shared" si="15"/>
        <v>10528093.665138565</v>
      </c>
      <c r="Y15" s="16">
        <f t="shared" si="16"/>
        <v>-1.0000000000000009E-3</v>
      </c>
      <c r="AA15" s="1">
        <v>0.872</v>
      </c>
      <c r="AB15" s="16">
        <f t="shared" si="1"/>
        <v>7.1437605026736406E-2</v>
      </c>
      <c r="AC15" s="16">
        <f t="shared" si="17"/>
        <v>9.6002724630164186E-4</v>
      </c>
      <c r="AD15" s="16">
        <f t="shared" si="18"/>
        <v>-0.13696585507315742</v>
      </c>
      <c r="AE15" s="16">
        <f t="shared" si="19"/>
        <v>-6.9485488923409306</v>
      </c>
      <c r="AF15" s="16">
        <f t="shared" si="20"/>
        <v>-8.2183867217445101</v>
      </c>
      <c r="AG15" s="16">
        <f t="shared" si="30"/>
        <v>7.8444054224600826E-5</v>
      </c>
      <c r="AH15" s="16">
        <f t="shared" si="21"/>
        <v>11263733.657777112</v>
      </c>
      <c r="AI15" s="16">
        <f t="shared" si="22"/>
        <v>-1.0000000000000009E-3</v>
      </c>
      <c r="AK15" s="1">
        <v>0.97499999999999998</v>
      </c>
      <c r="AL15" s="16">
        <f t="shared" si="2"/>
        <v>7.1437605026736406E-2</v>
      </c>
      <c r="AM15" s="16">
        <f t="shared" si="23"/>
        <v>9.6002724630164186E-4</v>
      </c>
      <c r="AN15" s="16">
        <f t="shared" si="24"/>
        <v>-2.5317807984289897E-2</v>
      </c>
      <c r="AO15" s="16">
        <f t="shared" si="25"/>
        <v>-6.9485488923409306</v>
      </c>
      <c r="AP15" s="16">
        <f t="shared" si="26"/>
        <v>-4.0939860054191231</v>
      </c>
      <c r="AQ15" s="16">
        <f t="shared" si="31"/>
        <v>8.7160060249556469E-5</v>
      </c>
      <c r="AR15" s="16">
        <f t="shared" si="27"/>
        <v>10137360.291999402</v>
      </c>
      <c r="AS15" s="16">
        <f t="shared" si="28"/>
        <v>5.0000000000000044E-3</v>
      </c>
    </row>
    <row r="16" spans="2:45" x14ac:dyDescent="0.25">
      <c r="E16" s="1">
        <v>-167</v>
      </c>
      <c r="F16" s="1">
        <v>0.98</v>
      </c>
      <c r="G16" s="16">
        <f t="shared" si="3"/>
        <v>7.1339924002810501E-2</v>
      </c>
      <c r="H16" s="16">
        <f t="shared" si="4"/>
        <v>9.5882851978929527E-4</v>
      </c>
      <c r="I16" s="16">
        <f t="shared" si="5"/>
        <v>-2.0202707317519466E-2</v>
      </c>
      <c r="J16" s="16">
        <f t="shared" si="6"/>
        <v>-6.9497983105509586</v>
      </c>
      <c r="K16" s="16">
        <f t="shared" si="7"/>
        <v>1.5118055483855453</v>
      </c>
      <c r="L16" s="16">
        <f t="shared" si="8"/>
        <v>98000</v>
      </c>
      <c r="M16" s="16" cm="1">
        <f t="array" ref="M16">SUMPRODUCT($L$3:$L$1001,H17:H1015-H16:H1014)</f>
        <v>624.02065749929875</v>
      </c>
      <c r="N16" s="16">
        <f t="shared" si="9"/>
        <v>1.5365332994450953</v>
      </c>
      <c r="P16" s="16">
        <f t="shared" si="10"/>
        <v>5.0000000000000044E-3</v>
      </c>
      <c r="Q16" s="1">
        <v>0.93</v>
      </c>
      <c r="R16" s="16">
        <f t="shared" si="0"/>
        <v>7.1339924002810501E-2</v>
      </c>
      <c r="S16" s="16">
        <f t="shared" si="11"/>
        <v>9.5882851978929527E-4</v>
      </c>
      <c r="T16" s="16">
        <f t="shared" si="12"/>
        <v>-7.2570692834835374E-2</v>
      </c>
      <c r="U16" s="16">
        <f t="shared" si="13"/>
        <v>-6.9497983105509586</v>
      </c>
      <c r="V16" s="16">
        <f t="shared" si="14"/>
        <v>0</v>
      </c>
      <c r="W16" s="16">
        <f t="shared" si="29"/>
        <v>9.1136395322869522E-5</v>
      </c>
      <c r="X16" s="16">
        <f t="shared" si="15"/>
        <v>9695061.2397153676</v>
      </c>
      <c r="Y16" s="16">
        <f t="shared" si="16"/>
        <v>-3.0000000000000027E-3</v>
      </c>
      <c r="AA16" s="1">
        <v>0.88100000000000001</v>
      </c>
      <c r="AB16" s="16">
        <f t="shared" si="1"/>
        <v>7.1339924002810501E-2</v>
      </c>
      <c r="AC16" s="16">
        <f t="shared" si="17"/>
        <v>9.5882851978929527E-4</v>
      </c>
      <c r="AD16" s="16">
        <f t="shared" si="18"/>
        <v>-0.12669765304595754</v>
      </c>
      <c r="AE16" s="16">
        <f t="shared" si="19"/>
        <v>-6.9497983105509586</v>
      </c>
      <c r="AF16" s="16">
        <f t="shared" si="20"/>
        <v>-6.6895692457693103</v>
      </c>
      <c r="AG16" s="16">
        <f t="shared" si="30"/>
        <v>8.5177852863389301E-5</v>
      </c>
      <c r="AH16" s="16">
        <f t="shared" si="21"/>
        <v>10373270.798915641</v>
      </c>
      <c r="AI16" s="16">
        <f t="shared" si="22"/>
        <v>9.000000000000008E-3</v>
      </c>
      <c r="AK16" s="1">
        <v>0.98</v>
      </c>
      <c r="AL16" s="16">
        <f t="shared" si="2"/>
        <v>7.1339924002810501E-2</v>
      </c>
      <c r="AM16" s="16">
        <f t="shared" si="23"/>
        <v>9.5882851978929527E-4</v>
      </c>
      <c r="AN16" s="16">
        <f t="shared" si="24"/>
        <v>-2.0202707317519466E-2</v>
      </c>
      <c r="AO16" s="16">
        <f t="shared" si="25"/>
        <v>-6.9497983105509586</v>
      </c>
      <c r="AP16" s="16">
        <f t="shared" si="26"/>
        <v>1.5118055483855453</v>
      </c>
      <c r="AQ16" s="16">
        <f t="shared" si="31"/>
        <v>9.5238998327757537E-5</v>
      </c>
      <c r="AR16" s="16">
        <f t="shared" si="27"/>
        <v>9277427.8324660901</v>
      </c>
      <c r="AS16" s="16">
        <f t="shared" si="28"/>
        <v>5.0000000000000044E-3</v>
      </c>
    </row>
    <row r="17" spans="2:45" x14ac:dyDescent="0.25">
      <c r="B17" s="16" t="s">
        <v>60</v>
      </c>
      <c r="E17" s="1">
        <v>-166</v>
      </c>
      <c r="F17" s="1">
        <v>0.97799999999999998</v>
      </c>
      <c r="G17" s="16">
        <f t="shared" si="3"/>
        <v>7.123441508752501E-2</v>
      </c>
      <c r="H17" s="16">
        <f t="shared" si="4"/>
        <v>9.575337305973065E-4</v>
      </c>
      <c r="I17" s="16">
        <f t="shared" si="5"/>
        <v>-2.2245608947319737E-2</v>
      </c>
      <c r="J17" s="16">
        <f t="shared" si="6"/>
        <v>-6.9511496097520906</v>
      </c>
      <c r="K17" s="16">
        <f t="shared" si="7"/>
        <v>0.7037697918203677</v>
      </c>
      <c r="L17" s="16">
        <f t="shared" si="8"/>
        <v>97800</v>
      </c>
      <c r="M17" s="16" cm="1">
        <f t="array" ref="M17">SUMPRODUCT($L$3:$L$1001,H18:H1016-H17:H1015)</f>
        <v>642.39006134534475</v>
      </c>
      <c r="N17" s="16">
        <f t="shared" si="9"/>
        <v>1.4905799267690454</v>
      </c>
      <c r="P17" s="16">
        <f t="shared" si="10"/>
        <v>-2.0000000000000018E-3</v>
      </c>
      <c r="Q17" s="1">
        <v>0.93</v>
      </c>
      <c r="R17" s="16">
        <f t="shared" si="0"/>
        <v>7.123441508752501E-2</v>
      </c>
      <c r="S17" s="16">
        <f t="shared" si="11"/>
        <v>9.575337305973065E-4</v>
      </c>
      <c r="T17" s="16">
        <f t="shared" si="12"/>
        <v>-7.2570692834835374E-2</v>
      </c>
      <c r="U17" s="16">
        <f t="shared" si="13"/>
        <v>-6.9511496097520906</v>
      </c>
      <c r="V17" s="16">
        <f t="shared" si="14"/>
        <v>1.4810229864565552</v>
      </c>
      <c r="W17" s="16">
        <f t="shared" si="29"/>
        <v>9.8123291215506119E-5</v>
      </c>
      <c r="X17" s="16">
        <f t="shared" si="15"/>
        <v>9004721.7421759386</v>
      </c>
      <c r="Y17" s="16">
        <f t="shared" si="16"/>
        <v>0</v>
      </c>
      <c r="AA17" s="1">
        <v>0.88900000000000001</v>
      </c>
      <c r="AB17" s="16">
        <f t="shared" si="1"/>
        <v>7.123441508752501E-2</v>
      </c>
      <c r="AC17" s="16">
        <f t="shared" si="17"/>
        <v>9.575337305973065E-4</v>
      </c>
      <c r="AD17" s="16">
        <f t="shared" si="18"/>
        <v>-0.11765804346823246</v>
      </c>
      <c r="AE17" s="16">
        <f t="shared" si="19"/>
        <v>-6.9511496097520906</v>
      </c>
      <c r="AF17" s="16">
        <f t="shared" si="20"/>
        <v>-9.2238464930176409</v>
      </c>
      <c r="AG17" s="16">
        <f t="shared" si="30"/>
        <v>9.2953354366517076E-5</v>
      </c>
      <c r="AH17" s="16">
        <f t="shared" si="21"/>
        <v>9505551.8958270419</v>
      </c>
      <c r="AI17" s="16">
        <f t="shared" si="22"/>
        <v>8.0000000000000071E-3</v>
      </c>
      <c r="AK17" s="1">
        <v>0.97799999999999998</v>
      </c>
      <c r="AL17" s="16">
        <f t="shared" si="2"/>
        <v>7.123441508752501E-2</v>
      </c>
      <c r="AM17" s="16">
        <f t="shared" si="23"/>
        <v>9.575337305973065E-4</v>
      </c>
      <c r="AN17" s="16">
        <f t="shared" si="24"/>
        <v>-2.2245608947319737E-2</v>
      </c>
      <c r="AO17" s="16">
        <f t="shared" si="25"/>
        <v>-6.9511496097520906</v>
      </c>
      <c r="AP17" s="16">
        <f t="shared" si="26"/>
        <v>0.7037697918203677</v>
      </c>
      <c r="AQ17" s="16">
        <f t="shared" si="31"/>
        <v>1.0339873697978063E-4</v>
      </c>
      <c r="AR17" s="16">
        <f t="shared" si="27"/>
        <v>8545297.1634934936</v>
      </c>
      <c r="AS17" s="16">
        <f t="shared" si="28"/>
        <v>-2.0000000000000018E-3</v>
      </c>
    </row>
    <row r="18" spans="2:45" x14ac:dyDescent="0.25">
      <c r="B18" s="16">
        <f>MAX(P3:P362)</f>
        <v>1.8249999999999993</v>
      </c>
      <c r="E18" s="1">
        <v>-165</v>
      </c>
      <c r="F18" s="1">
        <v>0.97699999999999998</v>
      </c>
      <c r="G18" s="16">
        <f t="shared" si="3"/>
        <v>7.11210756085357E-2</v>
      </c>
      <c r="H18" s="16">
        <f t="shared" si="4"/>
        <v>9.5614284593107789E-4</v>
      </c>
      <c r="I18" s="16">
        <f t="shared" si="5"/>
        <v>-2.3268626939354331E-2</v>
      </c>
      <c r="J18" s="16">
        <f t="shared" si="6"/>
        <v>-6.9526032356449958</v>
      </c>
      <c r="K18" s="16">
        <f t="shared" si="7"/>
        <v>5.2826221435883349</v>
      </c>
      <c r="L18" s="16">
        <f t="shared" si="8"/>
        <v>97700</v>
      </c>
      <c r="M18" s="16" cm="1">
        <f t="array" ref="M18">SUMPRODUCT($L$3:$L$1001,H19:H1017-H18:H1016)</f>
        <v>660.45612990815425</v>
      </c>
      <c r="N18" s="16">
        <f t="shared" si="9"/>
        <v>1.4477007671411015</v>
      </c>
      <c r="P18" s="16">
        <f t="shared" si="10"/>
        <v>-1.0000000000000009E-3</v>
      </c>
      <c r="Q18" s="1">
        <v>0.92800000000000005</v>
      </c>
      <c r="R18" s="16">
        <f t="shared" si="0"/>
        <v>7.11210756085357E-2</v>
      </c>
      <c r="S18" s="16">
        <f t="shared" si="11"/>
        <v>9.5614284593107789E-4</v>
      </c>
      <c r="T18" s="16">
        <f t="shared" si="12"/>
        <v>-7.4723546195936422E-2</v>
      </c>
      <c r="U18" s="16">
        <f t="shared" si="13"/>
        <v>-6.9526032356449958</v>
      </c>
      <c r="V18" s="16">
        <f t="shared" si="14"/>
        <v>3.4710797484143772</v>
      </c>
      <c r="W18" s="16">
        <f t="shared" si="29"/>
        <v>1.0540571546005879E-4</v>
      </c>
      <c r="X18" s="16">
        <f t="shared" si="15"/>
        <v>8382590.3554247022</v>
      </c>
      <c r="Y18" s="16">
        <f t="shared" si="16"/>
        <v>-2.0000000000000018E-3</v>
      </c>
      <c r="AA18" s="1">
        <v>0.90100000000000002</v>
      </c>
      <c r="AB18" s="16">
        <f t="shared" si="1"/>
        <v>7.11210756085357E-2</v>
      </c>
      <c r="AC18" s="16">
        <f t="shared" si="17"/>
        <v>9.5614284593107789E-4</v>
      </c>
      <c r="AD18" s="16">
        <f t="shared" si="18"/>
        <v>-0.10425002137379911</v>
      </c>
      <c r="AE18" s="16">
        <f t="shared" si="19"/>
        <v>-6.9526032356449958</v>
      </c>
      <c r="AF18" s="16">
        <f t="shared" si="20"/>
        <v>-4.9723488542279419</v>
      </c>
      <c r="AG18" s="16">
        <f t="shared" si="30"/>
        <v>1.0075879682149705E-4</v>
      </c>
      <c r="AH18" s="16">
        <f t="shared" si="21"/>
        <v>8769189.0107367542</v>
      </c>
      <c r="AI18" s="16">
        <f t="shared" si="22"/>
        <v>1.2000000000000011E-2</v>
      </c>
      <c r="AK18" s="1">
        <v>0.97699999999999998</v>
      </c>
      <c r="AL18" s="16">
        <f t="shared" si="2"/>
        <v>7.11210756085357E-2</v>
      </c>
      <c r="AM18" s="16">
        <f t="shared" si="23"/>
        <v>9.5614284593107789E-4</v>
      </c>
      <c r="AN18" s="16">
        <f t="shared" si="24"/>
        <v>-2.3268626939354331E-2</v>
      </c>
      <c r="AO18" s="16">
        <f t="shared" si="25"/>
        <v>-6.9526032356449958</v>
      </c>
      <c r="AP18" s="16">
        <f t="shared" si="26"/>
        <v>5.2826221435883349</v>
      </c>
      <c r="AQ18" s="16">
        <f t="shared" si="31"/>
        <v>1.1084601045154568E-4</v>
      </c>
      <c r="AR18" s="16">
        <f t="shared" si="27"/>
        <v>7971174.8778578471</v>
      </c>
      <c r="AS18" s="16">
        <f t="shared" si="28"/>
        <v>-1.0000000000000009E-3</v>
      </c>
    </row>
    <row r="19" spans="2:45" x14ac:dyDescent="0.25">
      <c r="E19" s="1">
        <v>-164</v>
      </c>
      <c r="F19" s="1">
        <v>0.96899999999999997</v>
      </c>
      <c r="G19" s="16">
        <f t="shared" si="3"/>
        <v>7.099990285209884E-2</v>
      </c>
      <c r="H19" s="16">
        <f t="shared" si="4"/>
        <v>9.5465583248796355E-4</v>
      </c>
      <c r="I19" s="16">
        <f t="shared" si="5"/>
        <v>-3.1490667091370848E-2</v>
      </c>
      <c r="J19" s="16">
        <f t="shared" si="6"/>
        <v>-6.9541596672671204</v>
      </c>
      <c r="K19" s="16">
        <f t="shared" si="7"/>
        <v>8.768352605535485</v>
      </c>
      <c r="L19" s="16">
        <f t="shared" si="8"/>
        <v>96900</v>
      </c>
      <c r="M19" s="16" cm="1">
        <f t="array" ref="M19">SUMPRODUCT($L$3:$L$1001,H20:H1018-H19:H1017)</f>
        <v>678.3085568657774</v>
      </c>
      <c r="N19" s="16">
        <f t="shared" si="9"/>
        <v>1.4074064418398149</v>
      </c>
      <c r="P19" s="16">
        <f t="shared" si="10"/>
        <v>-8.0000000000000071E-3</v>
      </c>
      <c r="Q19" s="1">
        <v>0.92300000000000004</v>
      </c>
      <c r="R19" s="16">
        <f t="shared" si="0"/>
        <v>7.099990285209884E-2</v>
      </c>
      <c r="S19" s="16">
        <f t="shared" si="11"/>
        <v>9.5465583248796355E-4</v>
      </c>
      <c r="T19" s="16">
        <f t="shared" si="12"/>
        <v>-8.0126044479284855E-2</v>
      </c>
      <c r="U19" s="16">
        <f t="shared" si="13"/>
        <v>-6.9541596672671204</v>
      </c>
      <c r="V19" s="16">
        <f t="shared" si="14"/>
        <v>4.5867575143443959</v>
      </c>
      <c r="W19" s="16">
        <f t="shared" si="29"/>
        <v>1.1244831797340639E-4</v>
      </c>
      <c r="X19" s="16">
        <f t="shared" si="15"/>
        <v>7857591.3783885231</v>
      </c>
      <c r="Y19" s="16">
        <f t="shared" si="16"/>
        <v>-5.0000000000000044E-3</v>
      </c>
      <c r="AA19" s="1">
        <v>0.90800000000000003</v>
      </c>
      <c r="AB19" s="16">
        <f t="shared" si="1"/>
        <v>7.099990285209884E-2</v>
      </c>
      <c r="AC19" s="16">
        <f t="shared" si="17"/>
        <v>9.5465583248796355E-4</v>
      </c>
      <c r="AD19" s="16">
        <f t="shared" si="18"/>
        <v>-9.6510900380843728E-2</v>
      </c>
      <c r="AE19" s="16">
        <f t="shared" si="19"/>
        <v>-6.9541596672671204</v>
      </c>
      <c r="AF19" s="16">
        <f t="shared" si="20"/>
        <v>-5.942518387331452</v>
      </c>
      <c r="AG19" s="16">
        <f t="shared" si="30"/>
        <v>1.0917665354961114E-4</v>
      </c>
      <c r="AH19" s="16">
        <f t="shared" si="21"/>
        <v>8093057.4907264709</v>
      </c>
      <c r="AI19" s="16">
        <f t="shared" si="22"/>
        <v>7.0000000000000062E-3</v>
      </c>
      <c r="AK19" s="1">
        <v>0.96899999999999997</v>
      </c>
      <c r="AL19" s="16">
        <f t="shared" si="2"/>
        <v>7.099990285209884E-2</v>
      </c>
      <c r="AM19" s="16">
        <f t="shared" si="23"/>
        <v>9.5465583248796355E-4</v>
      </c>
      <c r="AN19" s="16">
        <f t="shared" si="24"/>
        <v>-3.1490667091370848E-2</v>
      </c>
      <c r="AO19" s="16">
        <f t="shared" si="25"/>
        <v>-6.9541596672671204</v>
      </c>
      <c r="AP19" s="16">
        <f t="shared" si="26"/>
        <v>8.768352605535485</v>
      </c>
      <c r="AQ19" s="16">
        <f t="shared" si="31"/>
        <v>1.1838578303881253E-4</v>
      </c>
      <c r="AR19" s="16">
        <f t="shared" si="27"/>
        <v>7463505.4238941148</v>
      </c>
      <c r="AS19" s="16">
        <f t="shared" si="28"/>
        <v>-8.0000000000000071E-3</v>
      </c>
    </row>
    <row r="20" spans="2:45" x14ac:dyDescent="0.25">
      <c r="E20" s="1">
        <v>-163</v>
      </c>
      <c r="F20" s="1">
        <v>0.95499999999999996</v>
      </c>
      <c r="G20" s="16">
        <f t="shared" si="3"/>
        <v>7.0870894096707396E-2</v>
      </c>
      <c r="H20" s="16">
        <f t="shared" si="4"/>
        <v>9.5307265687004741E-4</v>
      </c>
      <c r="I20" s="16">
        <f t="shared" si="5"/>
        <v>-4.6043938501406846E-2</v>
      </c>
      <c r="J20" s="16">
        <f t="shared" si="6"/>
        <v>-6.9558194170587573</v>
      </c>
      <c r="K20" s="16">
        <f t="shared" si="7"/>
        <v>5.368959480769262</v>
      </c>
      <c r="L20" s="16">
        <f t="shared" si="8"/>
        <v>95500</v>
      </c>
      <c r="M20" s="16" cm="1">
        <f t="array" ref="M20">SUMPRODUCT($L$3:$L$1001,H21:H1019-H20:H1018)</f>
        <v>695.84384645904686</v>
      </c>
      <c r="N20" s="16">
        <f t="shared" si="9"/>
        <v>1.369664561553523</v>
      </c>
      <c r="P20" s="16">
        <f t="shared" si="10"/>
        <v>-1.4000000000000012E-2</v>
      </c>
      <c r="Q20" s="1">
        <v>0.91600000000000004</v>
      </c>
      <c r="R20" s="16">
        <f t="shared" si="0"/>
        <v>7.0870894096707396E-2</v>
      </c>
      <c r="S20" s="16">
        <f t="shared" si="11"/>
        <v>9.5307265687004741E-4</v>
      </c>
      <c r="T20" s="16">
        <f t="shared" si="12"/>
        <v>-8.7738914308006746E-2</v>
      </c>
      <c r="U20" s="16">
        <f t="shared" si="13"/>
        <v>-6.9558194170587573</v>
      </c>
      <c r="V20" s="16">
        <f t="shared" si="14"/>
        <v>3.1035520275055446</v>
      </c>
      <c r="W20" s="16">
        <f t="shared" si="29"/>
        <v>1.1907508122630257E-4</v>
      </c>
      <c r="X20" s="16">
        <f t="shared" si="15"/>
        <v>7420300.9120178223</v>
      </c>
      <c r="Y20" s="16">
        <f t="shared" si="16"/>
        <v>-7.0000000000000062E-3</v>
      </c>
      <c r="AA20" s="1">
        <v>0.91700000000000004</v>
      </c>
      <c r="AB20" s="16">
        <f t="shared" si="1"/>
        <v>7.0870894096707396E-2</v>
      </c>
      <c r="AC20" s="16">
        <f t="shared" si="17"/>
        <v>9.5307265687004741E-4</v>
      </c>
      <c r="AD20" s="16">
        <f t="shared" si="18"/>
        <v>-8.6647806725672169E-2</v>
      </c>
      <c r="AE20" s="16">
        <f t="shared" si="19"/>
        <v>-6.9558194170587573</v>
      </c>
      <c r="AF20" s="16">
        <f t="shared" si="20"/>
        <v>-7.981970486242937</v>
      </c>
      <c r="AG20" s="16">
        <f t="shared" si="30"/>
        <v>1.1713994989543093E-4</v>
      </c>
      <c r="AH20" s="16">
        <f t="shared" si="21"/>
        <v>7542882.9755423451</v>
      </c>
      <c r="AI20" s="16">
        <f t="shared" si="22"/>
        <v>9.000000000000008E-3</v>
      </c>
      <c r="AK20" s="1">
        <v>0.95499999999999996</v>
      </c>
      <c r="AL20" s="16">
        <f t="shared" si="2"/>
        <v>7.0870894096707396E-2</v>
      </c>
      <c r="AM20" s="16">
        <f t="shared" si="23"/>
        <v>9.5307265687004741E-4</v>
      </c>
      <c r="AN20" s="16">
        <f t="shared" si="24"/>
        <v>-4.6043938501406846E-2</v>
      </c>
      <c r="AO20" s="16">
        <f t="shared" si="25"/>
        <v>-6.9558194170587573</v>
      </c>
      <c r="AP20" s="16">
        <f t="shared" si="26"/>
        <v>5.368959480769262</v>
      </c>
      <c r="AQ20" s="16">
        <f t="shared" si="31"/>
        <v>1.2500948397430899E-4</v>
      </c>
      <c r="AR20" s="16">
        <f t="shared" si="27"/>
        <v>7068047.205152167</v>
      </c>
      <c r="AS20" s="16">
        <f t="shared" si="28"/>
        <v>-1.4000000000000012E-2</v>
      </c>
    </row>
    <row r="21" spans="2:45" x14ac:dyDescent="0.25">
      <c r="B21" s="16">
        <f>N4*B12</f>
        <v>2247.4144382408749</v>
      </c>
      <c r="E21" s="1">
        <v>-162</v>
      </c>
      <c r="F21" s="1">
        <v>0.94599999999999995</v>
      </c>
      <c r="G21" s="16">
        <f t="shared" si="3"/>
        <v>7.0734046649070029E-2</v>
      </c>
      <c r="H21" s="16">
        <f t="shared" si="4"/>
        <v>9.5139328602567225E-4</v>
      </c>
      <c r="I21" s="16">
        <f t="shared" si="5"/>
        <v>-5.5512709930258829E-2</v>
      </c>
      <c r="J21" s="16">
        <f t="shared" si="6"/>
        <v>-6.9575830309326872</v>
      </c>
      <c r="K21" s="16">
        <f t="shared" si="7"/>
        <v>1.7003152010997726</v>
      </c>
      <c r="L21" s="16">
        <f t="shared" si="8"/>
        <v>94600</v>
      </c>
      <c r="M21" s="16" cm="1">
        <f t="array" ref="M21">SUMPRODUCT($L$3:$L$1001,H22:H1020-H21:H1019)</f>
        <v>713.15208909695991</v>
      </c>
      <c r="N21" s="16">
        <f t="shared" si="9"/>
        <v>1.3340678665477781</v>
      </c>
      <c r="P21" s="16">
        <f t="shared" si="10"/>
        <v>-9.000000000000008E-3</v>
      </c>
      <c r="Q21" s="1">
        <v>0.91100000000000003</v>
      </c>
      <c r="R21" s="16">
        <f t="shared" si="0"/>
        <v>7.0734046649070029E-2</v>
      </c>
      <c r="S21" s="16">
        <f t="shared" si="11"/>
        <v>9.5139328602567225E-4</v>
      </c>
      <c r="T21" s="16">
        <f t="shared" si="12"/>
        <v>-9.3212381722178703E-2</v>
      </c>
      <c r="U21" s="16">
        <f t="shared" si="13"/>
        <v>-6.9575830309326872</v>
      </c>
      <c r="V21" s="16">
        <f t="shared" si="14"/>
        <v>4.1291754781528249</v>
      </c>
      <c r="W21" s="16">
        <f t="shared" si="29"/>
        <v>1.2535226203582827E-4</v>
      </c>
      <c r="X21" s="16">
        <f t="shared" si="15"/>
        <v>7048719.5003276905</v>
      </c>
      <c r="Y21" s="16">
        <f t="shared" si="16"/>
        <v>-5.0000000000000044E-3</v>
      </c>
      <c r="AA21" s="1">
        <v>0.93</v>
      </c>
      <c r="AB21" s="16">
        <f t="shared" si="1"/>
        <v>7.0734046649070029E-2</v>
      </c>
      <c r="AC21" s="16">
        <f t="shared" si="17"/>
        <v>9.5139328602567225E-4</v>
      </c>
      <c r="AD21" s="16">
        <f t="shared" si="18"/>
        <v>-7.2570692834835374E-2</v>
      </c>
      <c r="AE21" s="16">
        <f t="shared" si="19"/>
        <v>-6.9575830309326872</v>
      </c>
      <c r="AF21" s="16">
        <f t="shared" si="20"/>
        <v>-6.2945353535366229</v>
      </c>
      <c r="AG21" s="16">
        <f t="shared" si="30"/>
        <v>1.2548910948346565E-4</v>
      </c>
      <c r="AH21" s="16">
        <f t="shared" si="21"/>
        <v>7041032.7833153373</v>
      </c>
      <c r="AI21" s="16">
        <f t="shared" si="22"/>
        <v>1.3000000000000012E-2</v>
      </c>
      <c r="AK21" s="1">
        <v>0.94599999999999995</v>
      </c>
      <c r="AL21" s="16">
        <f t="shared" si="2"/>
        <v>7.0734046649070029E-2</v>
      </c>
      <c r="AM21" s="16">
        <f t="shared" si="23"/>
        <v>9.5139328602567225E-4</v>
      </c>
      <c r="AN21" s="16">
        <f t="shared" si="24"/>
        <v>-5.5512709930258829E-2</v>
      </c>
      <c r="AO21" s="16">
        <f t="shared" si="25"/>
        <v>-6.9575830309326872</v>
      </c>
      <c r="AP21" s="16">
        <f t="shared" si="26"/>
        <v>1.7003152010997726</v>
      </c>
      <c r="AQ21" s="16">
        <f t="shared" si="31"/>
        <v>1.306893124936856E-4</v>
      </c>
      <c r="AR21" s="16">
        <f t="shared" si="27"/>
        <v>6760866.0338221621</v>
      </c>
      <c r="AS21" s="16">
        <f t="shared" si="28"/>
        <v>-9.000000000000008E-3</v>
      </c>
    </row>
    <row r="22" spans="2:45" x14ac:dyDescent="0.25">
      <c r="E22" s="1">
        <v>-161</v>
      </c>
      <c r="F22" s="1">
        <v>0.94299999999999995</v>
      </c>
      <c r="G22" s="16">
        <f t="shared" si="3"/>
        <v>7.0589357882434339E-2</v>
      </c>
      <c r="H22" s="16">
        <f t="shared" si="4"/>
        <v>9.4961768771973602E-4</v>
      </c>
      <c r="I22" s="16">
        <f t="shared" si="5"/>
        <v>-5.8688996348679613E-2</v>
      </c>
      <c r="J22" s="16">
        <f t="shared" si="6"/>
        <v>-6.9594510883471985</v>
      </c>
      <c r="K22" s="16">
        <f t="shared" si="7"/>
        <v>0.53773276061137554</v>
      </c>
      <c r="L22" s="16">
        <f t="shared" si="8"/>
        <v>94300</v>
      </c>
      <c r="M22" s="16" cm="1">
        <f t="array" ref="M22">SUMPRODUCT($L$3:$L$1001,H23:H1021-H22:H1020)</f>
        <v>729.74342215413924</v>
      </c>
      <c r="N22" s="16">
        <f t="shared" si="9"/>
        <v>1.3013035251712814</v>
      </c>
      <c r="P22" s="16">
        <f t="shared" si="10"/>
        <v>-3.0000000000000027E-3</v>
      </c>
      <c r="Q22" s="1">
        <v>0.90400000000000003</v>
      </c>
      <c r="R22" s="16">
        <f t="shared" si="0"/>
        <v>7.0589357882434339E-2</v>
      </c>
      <c r="S22" s="16">
        <f t="shared" si="11"/>
        <v>9.4961768771973602E-4</v>
      </c>
      <c r="T22" s="16">
        <f t="shared" si="12"/>
        <v>-0.10092591858996053</v>
      </c>
      <c r="U22" s="16">
        <f t="shared" si="13"/>
        <v>-6.9594510883471985</v>
      </c>
      <c r="V22" s="16">
        <f t="shared" si="14"/>
        <v>5.0709902921667069</v>
      </c>
      <c r="W22" s="16">
        <f t="shared" si="29"/>
        <v>1.3181146640511306E-4</v>
      </c>
      <c r="X22" s="16">
        <f t="shared" si="15"/>
        <v>6703308.5809585899</v>
      </c>
      <c r="Y22" s="16">
        <f t="shared" si="16"/>
        <v>-7.0000000000000062E-3</v>
      </c>
      <c r="AA22" s="1">
        <v>0.94099999999999995</v>
      </c>
      <c r="AB22" s="16">
        <f t="shared" si="1"/>
        <v>7.0589357882434339E-2</v>
      </c>
      <c r="AC22" s="16">
        <f t="shared" si="17"/>
        <v>9.4961768771973602E-4</v>
      </c>
      <c r="AD22" s="16">
        <f t="shared" si="18"/>
        <v>-6.0812139396757475E-2</v>
      </c>
      <c r="AE22" s="16">
        <f t="shared" si="19"/>
        <v>-6.9594510883471985</v>
      </c>
      <c r="AF22" s="16">
        <f t="shared" si="20"/>
        <v>-5.8901284970115553</v>
      </c>
      <c r="AG22" s="16">
        <f t="shared" si="30"/>
        <v>1.3456055297119117E-4</v>
      </c>
      <c r="AH22" s="16">
        <f t="shared" si="21"/>
        <v>6566359.2658637362</v>
      </c>
      <c r="AI22" s="16">
        <f t="shared" si="22"/>
        <v>1.0999999999999899E-2</v>
      </c>
      <c r="AK22" s="1">
        <v>0.94299999999999995</v>
      </c>
      <c r="AL22" s="16">
        <f t="shared" si="2"/>
        <v>7.0589357882434339E-2</v>
      </c>
      <c r="AM22" s="16">
        <f t="shared" si="23"/>
        <v>9.4961768771973602E-4</v>
      </c>
      <c r="AN22" s="16">
        <f t="shared" si="24"/>
        <v>-5.8688996348679613E-2</v>
      </c>
      <c r="AO22" s="16">
        <f t="shared" si="25"/>
        <v>-6.9594510883471985</v>
      </c>
      <c r="AP22" s="16">
        <f t="shared" si="26"/>
        <v>0.53773276061137554</v>
      </c>
      <c r="AQ22" s="16">
        <f t="shared" si="31"/>
        <v>1.3687557323736218E-4</v>
      </c>
      <c r="AR22" s="16">
        <f t="shared" si="27"/>
        <v>6455300.3353628702</v>
      </c>
      <c r="AS22" s="16">
        <f t="shared" si="28"/>
        <v>-3.0000000000000027E-3</v>
      </c>
    </row>
    <row r="23" spans="2:45" x14ac:dyDescent="0.25">
      <c r="E23" s="1">
        <v>-160</v>
      </c>
      <c r="F23" s="1">
        <v>0.94199999999999995</v>
      </c>
      <c r="G23" s="16">
        <f t="shared" si="3"/>
        <v>7.0436825277254367E-2</v>
      </c>
      <c r="H23" s="16">
        <f t="shared" si="4"/>
        <v>9.4774583103275829E-4</v>
      </c>
      <c r="I23" s="16">
        <f t="shared" si="5"/>
        <v>-5.9750004405774049E-2</v>
      </c>
      <c r="J23" s="16">
        <f t="shared" si="6"/>
        <v>-6.9614242023822968</v>
      </c>
      <c r="K23" s="16">
        <f t="shared" si="7"/>
        <v>-1.5295488970792934</v>
      </c>
      <c r="L23" s="16">
        <f t="shared" si="8"/>
        <v>94200</v>
      </c>
      <c r="M23" s="16" cm="1">
        <f t="array" ref="M23">SUMPRODUCT($L$3:$L$1001,H24:H1022-H23:H1021)</f>
        <v>746.57860348992631</v>
      </c>
      <c r="N23" s="16">
        <f t="shared" si="9"/>
        <v>1.2694521736927147</v>
      </c>
      <c r="P23" s="16">
        <f t="shared" si="10"/>
        <v>-1.0000000000000009E-3</v>
      </c>
      <c r="Q23" s="1">
        <v>0.89500000000000002</v>
      </c>
      <c r="R23" s="16">
        <f t="shared" si="0"/>
        <v>7.0436825277254367E-2</v>
      </c>
      <c r="S23" s="16">
        <f t="shared" si="11"/>
        <v>9.4774583103275829E-4</v>
      </c>
      <c r="T23" s="16">
        <f t="shared" si="12"/>
        <v>-0.11093156070728166</v>
      </c>
      <c r="U23" s="16">
        <f t="shared" si="13"/>
        <v>-6.9614242023822968</v>
      </c>
      <c r="V23" s="16">
        <f t="shared" si="14"/>
        <v>1.6151421648351063</v>
      </c>
      <c r="W23" s="16">
        <f t="shared" si="29"/>
        <v>1.3788947508269512E-4</v>
      </c>
      <c r="X23" s="16">
        <f t="shared" si="15"/>
        <v>6407834.4869485693</v>
      </c>
      <c r="Y23" s="16">
        <f t="shared" si="16"/>
        <v>-9.000000000000008E-3</v>
      </c>
      <c r="AA23" s="1">
        <v>0.95199999999999996</v>
      </c>
      <c r="AB23" s="16">
        <f t="shared" si="1"/>
        <v>7.0436825277254367E-2</v>
      </c>
      <c r="AC23" s="16">
        <f t="shared" si="17"/>
        <v>9.4774583103275829E-4</v>
      </c>
      <c r="AD23" s="16">
        <f t="shared" si="18"/>
        <v>-4.9190244190771781E-2</v>
      </c>
      <c r="AE23" s="16">
        <f t="shared" si="19"/>
        <v>-6.9614242023822968</v>
      </c>
      <c r="AF23" s="16">
        <f t="shared" si="20"/>
        <v>-4.5263109753012785</v>
      </c>
      <c r="AG23" s="16">
        <f t="shared" si="30"/>
        <v>1.4353318147435409E-4</v>
      </c>
      <c r="AH23" s="16">
        <f t="shared" si="21"/>
        <v>6155879.2520738654</v>
      </c>
      <c r="AI23" s="16">
        <f t="shared" si="22"/>
        <v>1.100000000000001E-2</v>
      </c>
      <c r="AK23" s="1">
        <v>0.94199999999999995</v>
      </c>
      <c r="AL23" s="16">
        <f t="shared" si="2"/>
        <v>7.0436825277254367E-2</v>
      </c>
      <c r="AM23" s="16">
        <f t="shared" si="23"/>
        <v>9.4774583103275829E-4</v>
      </c>
      <c r="AN23" s="16">
        <f t="shared" si="24"/>
        <v>-5.9750004405774049E-2</v>
      </c>
      <c r="AO23" s="16">
        <f t="shared" si="25"/>
        <v>-6.9614242023822968</v>
      </c>
      <c r="AP23" s="16">
        <f t="shared" si="26"/>
        <v>-1.5295488970792934</v>
      </c>
      <c r="AQ23" s="16">
        <f t="shared" si="31"/>
        <v>1.4383824668471402E-4</v>
      </c>
      <c r="AR23" s="16">
        <f t="shared" si="27"/>
        <v>6142823.3045615144</v>
      </c>
      <c r="AS23" s="16">
        <f t="shared" si="28"/>
        <v>-1.0000000000000009E-3</v>
      </c>
    </row>
    <row r="24" spans="2:45" x14ac:dyDescent="0.25">
      <c r="E24" s="1">
        <v>-159</v>
      </c>
      <c r="F24" s="1">
        <v>0.94499999999999995</v>
      </c>
      <c r="G24" s="16">
        <f t="shared" si="3"/>
        <v>7.0276446464201309E-2</v>
      </c>
      <c r="H24" s="16">
        <f t="shared" si="4"/>
        <v>9.4577768688869997E-4</v>
      </c>
      <c r="I24" s="16">
        <f t="shared" si="5"/>
        <v>-5.6570351488394351E-2</v>
      </c>
      <c r="J24" s="16">
        <f t="shared" si="6"/>
        <v>-6.9635030198188961</v>
      </c>
      <c r="K24" s="16">
        <f t="shared" si="7"/>
        <v>-0.48400186693405711</v>
      </c>
      <c r="L24" s="16">
        <f t="shared" si="8"/>
        <v>94500</v>
      </c>
      <c r="M24" s="16" cm="1">
        <f t="array" ref="M24">SUMPRODUCT($L$3:$L$1001,H25:H1023-H24:H1022)</f>
        <v>762.58804711236826</v>
      </c>
      <c r="N24" s="16">
        <f t="shared" si="9"/>
        <v>1.2402209691982471</v>
      </c>
      <c r="P24" s="16">
        <f t="shared" si="10"/>
        <v>3.0000000000000027E-3</v>
      </c>
      <c r="Q24" s="1">
        <v>0.89200000000000002</v>
      </c>
      <c r="R24" s="16">
        <f t="shared" si="0"/>
        <v>7.0276446464201309E-2</v>
      </c>
      <c r="S24" s="16">
        <f t="shared" si="11"/>
        <v>9.4577768688869997E-4</v>
      </c>
      <c r="T24" s="16">
        <f t="shared" si="12"/>
        <v>-0.11428914640212766</v>
      </c>
      <c r="U24" s="16">
        <f t="shared" si="13"/>
        <v>-6.9635030198188961</v>
      </c>
      <c r="V24" s="16">
        <f t="shared" si="14"/>
        <v>0.51331886765056234</v>
      </c>
      <c r="W24" s="16">
        <f t="shared" si="29"/>
        <v>1.4353903768248702E-4</v>
      </c>
      <c r="X24" s="16">
        <f t="shared" si="15"/>
        <v>6155628.1001174124</v>
      </c>
      <c r="Y24" s="16">
        <f t="shared" si="16"/>
        <v>-3.0000000000000027E-3</v>
      </c>
      <c r="AA24" s="1">
        <v>0.96099999999999997</v>
      </c>
      <c r="AB24" s="16">
        <f t="shared" si="1"/>
        <v>7.0276446464201309E-2</v>
      </c>
      <c r="AC24" s="16">
        <f t="shared" si="17"/>
        <v>9.4577768688869997E-4</v>
      </c>
      <c r="AD24" s="16">
        <f t="shared" si="18"/>
        <v>-3.9780870011844598E-2</v>
      </c>
      <c r="AE24" s="16">
        <f t="shared" si="19"/>
        <v>-6.9635030198188961</v>
      </c>
      <c r="AF24" s="16">
        <f t="shared" si="20"/>
        <v>-6.6186402841997376</v>
      </c>
      <c r="AG24" s="16">
        <f t="shared" si="30"/>
        <v>1.5268063002651133E-4</v>
      </c>
      <c r="AH24" s="16">
        <f t="shared" si="21"/>
        <v>5787066.3336187862</v>
      </c>
      <c r="AI24" s="16">
        <f t="shared" si="22"/>
        <v>9.000000000000008E-3</v>
      </c>
      <c r="AK24" s="1">
        <v>0.94499999999999995</v>
      </c>
      <c r="AL24" s="16">
        <f t="shared" si="2"/>
        <v>7.0276446464201309E-2</v>
      </c>
      <c r="AM24" s="16">
        <f t="shared" si="23"/>
        <v>9.4577768688869997E-4</v>
      </c>
      <c r="AN24" s="16">
        <f t="shared" si="24"/>
        <v>-5.6570351488394351E-2</v>
      </c>
      <c r="AO24" s="16">
        <f t="shared" si="25"/>
        <v>-6.9635030198188961</v>
      </c>
      <c r="AP24" s="16">
        <f t="shared" si="26"/>
        <v>-0.48400186693405711</v>
      </c>
      <c r="AQ24" s="16">
        <f t="shared" si="31"/>
        <v>1.5107684189598073E-4</v>
      </c>
      <c r="AR24" s="16">
        <f t="shared" si="27"/>
        <v>5848500.1588164382</v>
      </c>
      <c r="AS24" s="16">
        <f t="shared" si="28"/>
        <v>3.0000000000000027E-3</v>
      </c>
    </row>
    <row r="25" spans="2:45" x14ac:dyDescent="0.25">
      <c r="E25" s="1">
        <v>-158</v>
      </c>
      <c r="F25" s="1">
        <v>0.94599999999999995</v>
      </c>
      <c r="G25" s="16">
        <f t="shared" si="3"/>
        <v>7.0108219269514799E-2</v>
      </c>
      <c r="H25" s="16">
        <f t="shared" si="4"/>
        <v>9.4371322861150787E-4</v>
      </c>
      <c r="I25" s="16">
        <f t="shared" si="5"/>
        <v>-5.5512709930258829E-2</v>
      </c>
      <c r="J25" s="16">
        <f t="shared" si="6"/>
        <v>-6.9656882212207734</v>
      </c>
      <c r="K25" s="16">
        <f t="shared" si="7"/>
        <v>-2.7581321361996558</v>
      </c>
      <c r="L25" s="16">
        <f t="shared" si="8"/>
        <v>94600</v>
      </c>
      <c r="M25" s="16" cm="1">
        <f t="array" ref="M25">SUMPRODUCT($L$3:$L$1001,H26:H1024-H25:H1023)</f>
        <v>778.15277528051968</v>
      </c>
      <c r="N25" s="16">
        <f t="shared" si="9"/>
        <v>1.2127608595513966</v>
      </c>
      <c r="P25" s="16">
        <f t="shared" si="10"/>
        <v>1.0000000000000009E-3</v>
      </c>
      <c r="Q25" s="1">
        <v>0.89100000000000001</v>
      </c>
      <c r="R25" s="16">
        <f t="shared" si="0"/>
        <v>7.0108219269514799E-2</v>
      </c>
      <c r="S25" s="16">
        <f t="shared" si="11"/>
        <v>9.4371322861150787E-4</v>
      </c>
      <c r="T25" s="16">
        <f t="shared" si="12"/>
        <v>-0.11541085151132773</v>
      </c>
      <c r="U25" s="16">
        <f t="shared" si="13"/>
        <v>-6.9656882212207734</v>
      </c>
      <c r="V25" s="16">
        <f t="shared" si="14"/>
        <v>0.98032201484909764</v>
      </c>
      <c r="W25" s="16">
        <f t="shared" si="29"/>
        <v>1.5005865766036687E-4</v>
      </c>
      <c r="X25" s="16">
        <f t="shared" si="15"/>
        <v>5888183.6449713651</v>
      </c>
      <c r="Y25" s="16">
        <f t="shared" si="16"/>
        <v>-1.0000000000000009E-3</v>
      </c>
      <c r="AA25" s="1">
        <v>0.97499999999999998</v>
      </c>
      <c r="AB25" s="16">
        <f t="shared" si="1"/>
        <v>7.0108219269514799E-2</v>
      </c>
      <c r="AC25" s="16">
        <f t="shared" si="17"/>
        <v>9.4371322861150787E-4</v>
      </c>
      <c r="AD25" s="16">
        <f t="shared" si="18"/>
        <v>-2.5317807984289897E-2</v>
      </c>
      <c r="AE25" s="16">
        <f t="shared" si="19"/>
        <v>-6.9656882212207734</v>
      </c>
      <c r="AF25" s="16">
        <f t="shared" si="20"/>
        <v>-6.6603295703863603</v>
      </c>
      <c r="AG25" s="16">
        <f t="shared" si="30"/>
        <v>1.6166633409373603E-4</v>
      </c>
      <c r="AH25" s="16">
        <f t="shared" si="21"/>
        <v>5465410.8338339841</v>
      </c>
      <c r="AI25" s="16">
        <f t="shared" si="22"/>
        <v>1.4000000000000012E-2</v>
      </c>
      <c r="AK25" s="1">
        <v>0.94599999999999995</v>
      </c>
      <c r="AL25" s="16">
        <f t="shared" si="2"/>
        <v>7.0108219269514799E-2</v>
      </c>
      <c r="AM25" s="16">
        <f t="shared" si="23"/>
        <v>9.4371322861150787E-4</v>
      </c>
      <c r="AN25" s="16">
        <f t="shared" si="24"/>
        <v>-5.5512709930258829E-2</v>
      </c>
      <c r="AO25" s="16">
        <f t="shared" si="25"/>
        <v>-6.9656882212207734</v>
      </c>
      <c r="AP25" s="16">
        <f t="shared" si="26"/>
        <v>-2.7581321361996558</v>
      </c>
      <c r="AQ25" s="16">
        <f t="shared" si="31"/>
        <v>1.5897469897875187E-4</v>
      </c>
      <c r="AR25" s="16">
        <f t="shared" si="27"/>
        <v>5557946.89027985</v>
      </c>
      <c r="AS25" s="16">
        <f t="shared" si="28"/>
        <v>1.0000000000000009E-3</v>
      </c>
    </row>
    <row r="26" spans="2:45" x14ac:dyDescent="0.25">
      <c r="E26" s="1">
        <v>-157</v>
      </c>
      <c r="F26" s="1">
        <v>0.95199999999999996</v>
      </c>
      <c r="G26" s="16">
        <f t="shared" si="3"/>
        <v>6.99321417626904E-2</v>
      </c>
      <c r="H26" s="16">
        <f t="shared" si="4"/>
        <v>9.4155243251032846E-4</v>
      </c>
      <c r="I26" s="16">
        <f t="shared" si="5"/>
        <v>-4.9190244190771781E-2</v>
      </c>
      <c r="J26" s="16">
        <f t="shared" si="6"/>
        <v>-6.9679805210190704</v>
      </c>
      <c r="K26" s="16">
        <f t="shared" si="7"/>
        <v>-1.7469259148161667</v>
      </c>
      <c r="L26" s="16">
        <f t="shared" si="8"/>
        <v>95200</v>
      </c>
      <c r="M26" s="16" cm="1">
        <f t="array" ref="M26">SUMPRODUCT($L$3:$L$1001,H27:H1025-H26:H1024)</f>
        <v>793.84744770136058</v>
      </c>
      <c r="N26" s="16">
        <f t="shared" si="9"/>
        <v>1.1860621776093854</v>
      </c>
      <c r="P26" s="16">
        <f t="shared" si="10"/>
        <v>6.0000000000000053E-3</v>
      </c>
      <c r="Q26" s="1">
        <v>0.88900000000000001</v>
      </c>
      <c r="R26" s="16">
        <f t="shared" si="0"/>
        <v>6.99321417626904E-2</v>
      </c>
      <c r="S26" s="16">
        <f t="shared" si="11"/>
        <v>9.4155243251032846E-4</v>
      </c>
      <c r="T26" s="16">
        <f t="shared" si="12"/>
        <v>-0.11765804346823246</v>
      </c>
      <c r="U26" s="16">
        <f t="shared" si="13"/>
        <v>-6.9679805210190704</v>
      </c>
      <c r="V26" s="16">
        <f t="shared" si="14"/>
        <v>1.4083660293622144</v>
      </c>
      <c r="W26" s="16">
        <f t="shared" si="29"/>
        <v>1.5688505858053916E-4</v>
      </c>
      <c r="X26" s="16">
        <f t="shared" si="15"/>
        <v>5631976.3132098056</v>
      </c>
      <c r="Y26" s="16">
        <f t="shared" si="16"/>
        <v>-2.0000000000000018E-3</v>
      </c>
      <c r="AA26" s="1">
        <v>0.99</v>
      </c>
      <c r="AB26" s="16">
        <f t="shared" si="1"/>
        <v>6.99321417626904E-2</v>
      </c>
      <c r="AC26" s="16">
        <f t="shared" si="17"/>
        <v>9.4155243251032846E-4</v>
      </c>
      <c r="AD26" s="16">
        <f t="shared" si="18"/>
        <v>-1.0050335853501451E-2</v>
      </c>
      <c r="AE26" s="16">
        <f t="shared" si="19"/>
        <v>-6.9679805210190704</v>
      </c>
      <c r="AF26" s="16">
        <f t="shared" si="20"/>
        <v>-4.187384194392779</v>
      </c>
      <c r="AG26" s="16">
        <f t="shared" si="30"/>
        <v>1.7167556915378862E-4</v>
      </c>
      <c r="AH26" s="16">
        <f t="shared" si="21"/>
        <v>5146759.8923794227</v>
      </c>
      <c r="AI26" s="16">
        <f t="shared" si="22"/>
        <v>1.5000000000000013E-2</v>
      </c>
      <c r="AK26" s="1">
        <v>0.95199999999999996</v>
      </c>
      <c r="AL26" s="16">
        <f t="shared" si="2"/>
        <v>6.99321417626904E-2</v>
      </c>
      <c r="AM26" s="16">
        <f t="shared" si="23"/>
        <v>9.4155243251032846E-4</v>
      </c>
      <c r="AN26" s="16">
        <f t="shared" si="24"/>
        <v>-4.9190244190771781E-2</v>
      </c>
      <c r="AO26" s="16">
        <f t="shared" si="25"/>
        <v>-6.9679805210190704</v>
      </c>
      <c r="AP26" s="16">
        <f t="shared" si="26"/>
        <v>-1.7469259148161667</v>
      </c>
      <c r="AQ26" s="16">
        <f t="shared" si="31"/>
        <v>1.6656932145588108E-4</v>
      </c>
      <c r="AR26" s="16">
        <f t="shared" si="27"/>
        <v>5304535.8298836537</v>
      </c>
      <c r="AS26" s="16">
        <f t="shared" si="28"/>
        <v>6.0000000000000053E-3</v>
      </c>
    </row>
    <row r="27" spans="2:45" x14ac:dyDescent="0.25">
      <c r="E27" s="1">
        <v>-156</v>
      </c>
      <c r="F27" s="1">
        <v>0.95599999999999996</v>
      </c>
      <c r="G27" s="16">
        <f t="shared" si="3"/>
        <v>6.9748212306497567E-2</v>
      </c>
      <c r="H27" s="16">
        <f t="shared" si="4"/>
        <v>9.3929527849332002E-4</v>
      </c>
      <c r="I27" s="16">
        <f t="shared" si="5"/>
        <v>-4.4997365930735805E-2</v>
      </c>
      <c r="J27" s="16">
        <f t="shared" si="6"/>
        <v>-6.9703806675991142</v>
      </c>
      <c r="K27" s="16">
        <f t="shared" si="7"/>
        <v>-1.2488807665717561</v>
      </c>
      <c r="L27" s="16">
        <f t="shared" si="8"/>
        <v>95600</v>
      </c>
      <c r="M27" s="16" cm="1">
        <f t="array" ref="M27">SUMPRODUCT($L$3:$L$1001,H28:H1026-H27:H1025)</f>
        <v>808.98992332009493</v>
      </c>
      <c r="N27" s="16">
        <f t="shared" si="9"/>
        <v>1.1610716665523495</v>
      </c>
      <c r="P27" s="16">
        <f t="shared" si="10"/>
        <v>4.0000000000000036E-3</v>
      </c>
      <c r="Q27" s="1">
        <v>0.88600000000000001</v>
      </c>
      <c r="R27" s="16">
        <f t="shared" si="0"/>
        <v>6.9748212306497567E-2</v>
      </c>
      <c r="S27" s="16">
        <f t="shared" si="11"/>
        <v>9.3929527849332002E-4</v>
      </c>
      <c r="T27" s="16">
        <f t="shared" si="12"/>
        <v>-0.1210383283770561</v>
      </c>
      <c r="U27" s="16">
        <f t="shared" si="13"/>
        <v>-6.9703806675991142</v>
      </c>
      <c r="V27" s="16">
        <f t="shared" si="14"/>
        <v>2.708509528567284</v>
      </c>
      <c r="W27" s="16">
        <f t="shared" si="29"/>
        <v>1.635132865554284E-4</v>
      </c>
      <c r="X27" s="16">
        <f t="shared" si="15"/>
        <v>5403676.6823998252</v>
      </c>
      <c r="Y27" s="16">
        <f t="shared" si="16"/>
        <v>-3.0000000000000027E-3</v>
      </c>
      <c r="AA27" s="1">
        <v>1</v>
      </c>
      <c r="AB27" s="16">
        <f t="shared" si="1"/>
        <v>6.9748212306497567E-2</v>
      </c>
      <c r="AC27" s="16">
        <f t="shared" si="17"/>
        <v>9.3929527849332002E-4</v>
      </c>
      <c r="AD27" s="16">
        <f t="shared" si="18"/>
        <v>0</v>
      </c>
      <c r="AE27" s="16">
        <f t="shared" si="19"/>
        <v>-6.9703806675991142</v>
      </c>
      <c r="AF27" s="16">
        <f t="shared" si="20"/>
        <v>-3.5713599463241748</v>
      </c>
      <c r="AG27" s="16">
        <f t="shared" si="30"/>
        <v>1.8209016163090453E-4</v>
      </c>
      <c r="AH27" s="16">
        <f t="shared" si="21"/>
        <v>4852392.4956095396</v>
      </c>
      <c r="AI27" s="16">
        <f t="shared" si="22"/>
        <v>1.0000000000000009E-2</v>
      </c>
      <c r="AK27" s="1">
        <v>0.95599999999999996</v>
      </c>
      <c r="AL27" s="16">
        <f t="shared" si="2"/>
        <v>6.9748212306497567E-2</v>
      </c>
      <c r="AM27" s="16">
        <f t="shared" si="23"/>
        <v>9.3929527849332002E-4</v>
      </c>
      <c r="AN27" s="16">
        <f t="shared" si="24"/>
        <v>-4.4997365930735805E-2</v>
      </c>
      <c r="AO27" s="16">
        <f t="shared" si="25"/>
        <v>-6.9703806675991142</v>
      </c>
      <c r="AP27" s="16">
        <f t="shared" si="26"/>
        <v>-1.2488807665717561</v>
      </c>
      <c r="AQ27" s="16">
        <f t="shared" si="31"/>
        <v>1.7510084229557687E-4</v>
      </c>
      <c r="AR27" s="16">
        <f t="shared" si="27"/>
        <v>5046080.4313586596</v>
      </c>
      <c r="AS27" s="16">
        <f t="shared" si="28"/>
        <v>4.0000000000000036E-3</v>
      </c>
    </row>
    <row r="28" spans="2:45" x14ac:dyDescent="0.25">
      <c r="E28" s="1">
        <v>-155</v>
      </c>
      <c r="F28" s="1">
        <v>0.95899999999999996</v>
      </c>
      <c r="G28" s="16">
        <f t="shared" si="3"/>
        <v>6.9556429609319084E-2</v>
      </c>
      <c r="H28" s="16">
        <f t="shared" si="4"/>
        <v>9.3694175070995454E-4</v>
      </c>
      <c r="I28" s="16">
        <f t="shared" si="5"/>
        <v>-4.1864204098698871E-2</v>
      </c>
      <c r="J28" s="16">
        <f t="shared" si="6"/>
        <v>-6.9728894433893265</v>
      </c>
      <c r="K28" s="16">
        <f t="shared" si="7"/>
        <v>-1.9861648843229787</v>
      </c>
      <c r="L28" s="16">
        <f t="shared" si="8"/>
        <v>95900</v>
      </c>
      <c r="M28" s="16" cm="1">
        <f t="array" ref="M28">SUMPRODUCT($L$3:$L$1001,H29:H1027-H28:H1026)</f>
        <v>823.28504700416431</v>
      </c>
      <c r="N28" s="16">
        <f t="shared" si="9"/>
        <v>1.1380526758251877</v>
      </c>
      <c r="P28" s="16">
        <f t="shared" si="10"/>
        <v>3.0000000000000027E-3</v>
      </c>
      <c r="Q28" s="1">
        <v>0.88</v>
      </c>
      <c r="R28" s="16">
        <f t="shared" si="0"/>
        <v>6.9556429609319084E-2</v>
      </c>
      <c r="S28" s="16">
        <f t="shared" si="11"/>
        <v>9.3694175070995454E-4</v>
      </c>
      <c r="T28" s="16">
        <f t="shared" si="12"/>
        <v>-0.12783337150988489</v>
      </c>
      <c r="U28" s="16">
        <f t="shared" si="13"/>
        <v>-6.9728894433893265</v>
      </c>
      <c r="V28" s="16">
        <f t="shared" si="14"/>
        <v>0.43426797918718468</v>
      </c>
      <c r="W28" s="16">
        <f t="shared" si="29"/>
        <v>1.69919469700136E-4</v>
      </c>
      <c r="X28" s="16">
        <f t="shared" si="15"/>
        <v>5199951.1026100032</v>
      </c>
      <c r="Y28" s="16">
        <f t="shared" si="16"/>
        <v>-6.0000000000000053E-3</v>
      </c>
      <c r="AA28" s="1">
        <v>1.0089999999999999</v>
      </c>
      <c r="AB28" s="16">
        <f t="shared" si="1"/>
        <v>6.9556429609319084E-2</v>
      </c>
      <c r="AC28" s="16">
        <f t="shared" si="17"/>
        <v>9.3694175070995454E-4</v>
      </c>
      <c r="AD28" s="16">
        <f t="shared" si="18"/>
        <v>8.9597413714718015E-3</v>
      </c>
      <c r="AE28" s="16">
        <f t="shared" si="19"/>
        <v>-6.9728894433893265</v>
      </c>
      <c r="AF28" s="16">
        <f t="shared" si="20"/>
        <v>-1.5111341039732054</v>
      </c>
      <c r="AG28" s="16">
        <f t="shared" si="30"/>
        <v>1.9178269717848306E-4</v>
      </c>
      <c r="AH28" s="16">
        <f t="shared" si="21"/>
        <v>4607156.6769124633</v>
      </c>
      <c r="AI28" s="16">
        <f t="shared" si="22"/>
        <v>8.999999999999897E-3</v>
      </c>
      <c r="AK28" s="1">
        <v>0.95899999999999996</v>
      </c>
      <c r="AL28" s="16">
        <f t="shared" si="2"/>
        <v>6.9556429609319084E-2</v>
      </c>
      <c r="AM28" s="16">
        <f t="shared" si="23"/>
        <v>9.3694175070995454E-4</v>
      </c>
      <c r="AN28" s="16">
        <f t="shared" si="24"/>
        <v>-4.1864204098698871E-2</v>
      </c>
      <c r="AO28" s="16">
        <f t="shared" si="25"/>
        <v>-6.9728894433893265</v>
      </c>
      <c r="AP28" s="16">
        <f t="shared" si="26"/>
        <v>-1.9861648843229787</v>
      </c>
      <c r="AQ28" s="16">
        <f t="shared" si="31"/>
        <v>1.8334425850262981E-4</v>
      </c>
      <c r="AR28" s="16">
        <f t="shared" si="27"/>
        <v>4819201.5448875139</v>
      </c>
      <c r="AS28" s="16">
        <f t="shared" si="28"/>
        <v>3.0000000000000027E-3</v>
      </c>
    </row>
    <row r="29" spans="2:45" x14ac:dyDescent="0.25">
      <c r="E29" s="1">
        <v>-154</v>
      </c>
      <c r="F29" s="1">
        <v>0.96399999999999997</v>
      </c>
      <c r="G29" s="16">
        <f t="shared" si="3"/>
        <v>6.9356792779801738E-2</v>
      </c>
      <c r="H29" s="16">
        <f t="shared" si="4"/>
        <v>9.3449183822168246E-4</v>
      </c>
      <c r="I29" s="16">
        <f t="shared" si="5"/>
        <v>-3.666398437159147E-2</v>
      </c>
      <c r="J29" s="16">
        <f t="shared" si="6"/>
        <v>-6.9755076649519738</v>
      </c>
      <c r="K29" s="16">
        <f t="shared" si="7"/>
        <v>0</v>
      </c>
      <c r="L29" s="16">
        <f t="shared" si="8"/>
        <v>96400</v>
      </c>
      <c r="M29" s="16" cm="1">
        <f t="array" ref="M29">SUMPRODUCT($L$3:$L$1001,H30:H1028-H29:H1027)</f>
        <v>837.98501471189468</v>
      </c>
      <c r="N29" s="16">
        <f t="shared" si="9"/>
        <v>1.1151653332881704</v>
      </c>
      <c r="P29" s="16">
        <f t="shared" si="10"/>
        <v>5.0000000000000044E-3</v>
      </c>
      <c r="Q29" s="1">
        <v>0.879</v>
      </c>
      <c r="R29" s="16">
        <f t="shared" si="0"/>
        <v>6.9356792779801738E-2</v>
      </c>
      <c r="S29" s="16">
        <f t="shared" si="11"/>
        <v>9.3449183822168246E-4</v>
      </c>
      <c r="T29" s="16">
        <f t="shared" si="12"/>
        <v>-0.12897038129696006</v>
      </c>
      <c r="U29" s="16">
        <f t="shared" si="13"/>
        <v>-6.9755076649519738</v>
      </c>
      <c r="V29" s="16">
        <f t="shared" si="14"/>
        <v>0</v>
      </c>
      <c r="W29" s="16">
        <f t="shared" si="29"/>
        <v>1.7568040997526513E-4</v>
      </c>
      <c r="X29" s="16">
        <f t="shared" si="15"/>
        <v>5029433.4692555172</v>
      </c>
      <c r="Y29" s="16">
        <f t="shared" si="16"/>
        <v>-1.0000000000000009E-3</v>
      </c>
      <c r="AA29" s="1">
        <v>1.0129999999999999</v>
      </c>
      <c r="AB29" s="16">
        <f t="shared" si="1"/>
        <v>6.9356792779801738E-2</v>
      </c>
      <c r="AC29" s="16">
        <f t="shared" si="17"/>
        <v>9.3449183822168246E-4</v>
      </c>
      <c r="AD29" s="16">
        <f t="shared" si="18"/>
        <v>1.2916225266546229E-2</v>
      </c>
      <c r="AE29" s="16">
        <f t="shared" si="19"/>
        <v>-6.9755076649519738</v>
      </c>
      <c r="AF29" s="16">
        <f t="shared" si="20"/>
        <v>0</v>
      </c>
      <c r="AG29" s="16">
        <f t="shared" si="30"/>
        <v>2.0143356098300283E-4</v>
      </c>
      <c r="AH29" s="16">
        <f t="shared" si="21"/>
        <v>4386423.6401832066</v>
      </c>
      <c r="AI29" s="16">
        <f t="shared" si="22"/>
        <v>4.0000000000000036E-3</v>
      </c>
      <c r="AK29" s="1">
        <v>0.96399999999999997</v>
      </c>
      <c r="AL29" s="16">
        <f t="shared" si="2"/>
        <v>6.9356792779801738E-2</v>
      </c>
      <c r="AM29" s="16">
        <f t="shared" si="23"/>
        <v>9.3449183822168246E-4</v>
      </c>
      <c r="AN29" s="16">
        <f t="shared" si="24"/>
        <v>-3.666398437159147E-2</v>
      </c>
      <c r="AO29" s="16">
        <f t="shared" si="25"/>
        <v>-6.9755076649519738</v>
      </c>
      <c r="AP29" s="16">
        <f t="shared" si="26"/>
        <v>0</v>
      </c>
      <c r="AQ29" s="16">
        <f t="shared" si="31"/>
        <v>1.9145171950713552E-4</v>
      </c>
      <c r="AR29" s="16">
        <f t="shared" si="27"/>
        <v>4615121.431642185</v>
      </c>
      <c r="AS29" s="16">
        <f t="shared" si="28"/>
        <v>5.0000000000000044E-3</v>
      </c>
    </row>
    <row r="30" spans="2:45" x14ac:dyDescent="0.25">
      <c r="E30" s="1">
        <v>-153</v>
      </c>
      <c r="F30" s="1">
        <v>0.96399999999999997</v>
      </c>
      <c r="G30" s="16">
        <f t="shared" si="3"/>
        <v>6.9149301383804637E-2</v>
      </c>
      <c r="H30" s="16">
        <f t="shared" si="4"/>
        <v>9.319455357007934E-4</v>
      </c>
      <c r="I30" s="16">
        <f t="shared" si="5"/>
        <v>-3.666398437159147E-2</v>
      </c>
      <c r="J30" s="16">
        <f t="shared" si="6"/>
        <v>-6.9782361830755324</v>
      </c>
      <c r="K30" s="16">
        <f t="shared" si="7"/>
        <v>0</v>
      </c>
      <c r="L30" s="16">
        <f t="shared" si="8"/>
        <v>96400</v>
      </c>
      <c r="M30" s="16" cm="1">
        <f t="array" ref="M30">SUMPRODUCT($L$3:$L$1001,H31:H1029-H30:H1028)</f>
        <v>852.40838406100715</v>
      </c>
      <c r="N30" s="16">
        <f t="shared" si="9"/>
        <v>1.0933087392463912</v>
      </c>
      <c r="P30" s="16">
        <f t="shared" si="10"/>
        <v>0</v>
      </c>
      <c r="Q30" s="1">
        <v>0.879</v>
      </c>
      <c r="R30" s="16">
        <f t="shared" si="0"/>
        <v>6.9149301383804637E-2</v>
      </c>
      <c r="S30" s="16">
        <f t="shared" si="11"/>
        <v>9.319455357007934E-4</v>
      </c>
      <c r="T30" s="16">
        <f t="shared" si="12"/>
        <v>-0.12897038129696006</v>
      </c>
      <c r="U30" s="16">
        <f t="shared" si="13"/>
        <v>-6.9782361830755324</v>
      </c>
      <c r="V30" s="16">
        <f t="shared" si="14"/>
        <v>-1.5988672218714577</v>
      </c>
      <c r="W30" s="16">
        <f t="shared" si="29"/>
        <v>1.8238493708145118E-4</v>
      </c>
      <c r="X30" s="16">
        <f t="shared" si="15"/>
        <v>4844549.9280871805</v>
      </c>
      <c r="Y30" s="16">
        <f t="shared" si="16"/>
        <v>0</v>
      </c>
      <c r="AA30" s="1">
        <v>1.0129999999999999</v>
      </c>
      <c r="AB30" s="16">
        <f t="shared" si="1"/>
        <v>6.9149301383804637E-2</v>
      </c>
      <c r="AC30" s="16">
        <f t="shared" si="17"/>
        <v>9.319455357007934E-4</v>
      </c>
      <c r="AD30" s="16">
        <f t="shared" si="18"/>
        <v>1.2916225266546229E-2</v>
      </c>
      <c r="AE30" s="16">
        <f t="shared" si="19"/>
        <v>-6.9782361830755324</v>
      </c>
      <c r="AF30" s="16">
        <f t="shared" si="20"/>
        <v>-2.079631441625899</v>
      </c>
      <c r="AG30" s="16">
        <f t="shared" si="30"/>
        <v>2.1018878414506259E-4</v>
      </c>
      <c r="AH30" s="16">
        <f t="shared" si="21"/>
        <v>4203711.1419433681</v>
      </c>
      <c r="AI30" s="16">
        <f t="shared" si="22"/>
        <v>0</v>
      </c>
      <c r="AK30" s="1">
        <v>0.96399999999999997</v>
      </c>
      <c r="AL30" s="16">
        <f t="shared" si="2"/>
        <v>6.9149301383804637E-2</v>
      </c>
      <c r="AM30" s="16">
        <f t="shared" si="23"/>
        <v>9.319455357007934E-4</v>
      </c>
      <c r="AN30" s="16">
        <f t="shared" si="24"/>
        <v>-3.666398437159147E-2</v>
      </c>
      <c r="AO30" s="16">
        <f t="shared" si="25"/>
        <v>-6.9782361830755324</v>
      </c>
      <c r="AP30" s="16">
        <f t="shared" si="26"/>
        <v>0</v>
      </c>
      <c r="AQ30" s="16">
        <f t="shared" si="31"/>
        <v>2.0002170574120469E-4</v>
      </c>
      <c r="AR30" s="16">
        <f t="shared" si="27"/>
        <v>4417385.2560048047</v>
      </c>
      <c r="AS30" s="16">
        <f t="shared" si="28"/>
        <v>0</v>
      </c>
    </row>
    <row r="31" spans="2:45" x14ac:dyDescent="0.25">
      <c r="E31" s="1">
        <v>-152</v>
      </c>
      <c r="F31" s="1">
        <v>0.96399999999999997</v>
      </c>
      <c r="G31" s="16">
        <f t="shared" si="3"/>
        <v>6.8933955503628783E-2</v>
      </c>
      <c r="H31" s="16">
        <f t="shared" si="4"/>
        <v>9.2930284415727274E-4</v>
      </c>
      <c r="I31" s="16">
        <f t="shared" si="5"/>
        <v>-3.666398437159147E-2</v>
      </c>
      <c r="J31" s="16">
        <f t="shared" si="6"/>
        <v>-6.9810758828684074</v>
      </c>
      <c r="K31" s="16">
        <f t="shared" si="7"/>
        <v>1.7617108175298366</v>
      </c>
      <c r="L31" s="16">
        <f t="shared" si="8"/>
        <v>96400</v>
      </c>
      <c r="M31" s="16" cm="1">
        <f t="array" ref="M31">SUMPRODUCT($L$3:$L$1001,H32:H1030-H31:H1029)</f>
        <v>866.35736996630749</v>
      </c>
      <c r="N31" s="16">
        <f t="shared" si="9"/>
        <v>1.072655322587506</v>
      </c>
      <c r="P31" s="16">
        <f t="shared" si="10"/>
        <v>0</v>
      </c>
      <c r="Q31" s="1">
        <v>0.88300000000000001</v>
      </c>
      <c r="R31" s="16">
        <f t="shared" si="0"/>
        <v>6.8933955503628783E-2</v>
      </c>
      <c r="S31" s="16">
        <f t="shared" si="11"/>
        <v>9.2930284415727274E-4</v>
      </c>
      <c r="T31" s="16">
        <f t="shared" si="12"/>
        <v>-0.12443007837817703</v>
      </c>
      <c r="U31" s="16">
        <f t="shared" si="13"/>
        <v>-6.9810758828684074</v>
      </c>
      <c r="V31" s="16">
        <f t="shared" si="14"/>
        <v>-0.76646237845606924</v>
      </c>
      <c r="W31" s="16">
        <f t="shared" si="29"/>
        <v>1.8928902867457615E-4</v>
      </c>
      <c r="X31" s="16">
        <f t="shared" si="15"/>
        <v>4667850.7466016915</v>
      </c>
      <c r="Y31" s="16">
        <f t="shared" si="16"/>
        <v>4.0000000000000036E-3</v>
      </c>
      <c r="AA31" s="1">
        <v>1.0189999999999999</v>
      </c>
      <c r="AB31" s="16">
        <f t="shared" si="1"/>
        <v>6.8933955503628783E-2</v>
      </c>
      <c r="AC31" s="16">
        <f t="shared" si="17"/>
        <v>9.2930284415727274E-4</v>
      </c>
      <c r="AD31" s="16">
        <f t="shared" si="18"/>
        <v>1.8821754240587667E-2</v>
      </c>
      <c r="AE31" s="16">
        <f t="shared" si="19"/>
        <v>-6.9810758828684074</v>
      </c>
      <c r="AF31" s="16">
        <f t="shared" si="20"/>
        <v>0.3326227334178678</v>
      </c>
      <c r="AG31" s="16">
        <f t="shared" si="30"/>
        <v>2.1814537661814064E-4</v>
      </c>
      <c r="AH31" s="16">
        <f t="shared" si="21"/>
        <v>4050385.7909801453</v>
      </c>
      <c r="AI31" s="16">
        <f t="shared" si="22"/>
        <v>6.0000000000000053E-3</v>
      </c>
      <c r="AK31" s="1">
        <v>0.96399999999999997</v>
      </c>
      <c r="AL31" s="16">
        <f t="shared" si="2"/>
        <v>6.8933955503628783E-2</v>
      </c>
      <c r="AM31" s="16">
        <f t="shared" si="23"/>
        <v>9.2930284415727274E-4</v>
      </c>
      <c r="AN31" s="16">
        <f t="shared" si="24"/>
        <v>-3.666398437159147E-2</v>
      </c>
      <c r="AO31" s="16">
        <f t="shared" si="25"/>
        <v>-6.9810758828684074</v>
      </c>
      <c r="AP31" s="16">
        <f t="shared" si="26"/>
        <v>1.7617108175298366</v>
      </c>
      <c r="AQ31" s="16">
        <f t="shared" si="31"/>
        <v>2.0759342848952376E-4</v>
      </c>
      <c r="AR31" s="16">
        <f t="shared" si="27"/>
        <v>4256266.396538265</v>
      </c>
      <c r="AS31" s="16">
        <f t="shared" si="28"/>
        <v>0</v>
      </c>
    </row>
    <row r="32" spans="2:45" x14ac:dyDescent="0.25">
      <c r="E32" s="1">
        <v>-151</v>
      </c>
      <c r="F32" s="1">
        <v>0.95899999999999996</v>
      </c>
      <c r="G32" s="16">
        <f t="shared" si="3"/>
        <v>6.8710755799508319E-2</v>
      </c>
      <c r="H32" s="16">
        <f t="shared" si="4"/>
        <v>9.2656377169341234E-4</v>
      </c>
      <c r="I32" s="16">
        <f t="shared" si="5"/>
        <v>-4.1864204098698871E-2</v>
      </c>
      <c r="J32" s="16">
        <f t="shared" si="6"/>
        <v>-6.9840276838537694</v>
      </c>
      <c r="K32" s="16">
        <f t="shared" si="7"/>
        <v>0.34040647932131707</v>
      </c>
      <c r="L32" s="16">
        <f t="shared" si="8"/>
        <v>95900</v>
      </c>
      <c r="M32" s="16" cm="1">
        <f t="array" ref="M32">SUMPRODUCT($L$3:$L$1001,H33:H1031-H32:H1030)</f>
        <v>880.31127552499368</v>
      </c>
      <c r="N32" s="16">
        <f t="shared" si="9"/>
        <v>1.0525410697946984</v>
      </c>
      <c r="P32" s="16">
        <f t="shared" si="10"/>
        <v>-5.0000000000000044E-3</v>
      </c>
      <c r="Q32" s="1">
        <v>0.88500000000000001</v>
      </c>
      <c r="R32" s="16">
        <f t="shared" si="0"/>
        <v>6.8710755799508319E-2</v>
      </c>
      <c r="S32" s="16">
        <f t="shared" si="11"/>
        <v>9.2656377169341234E-4</v>
      </c>
      <c r="T32" s="16">
        <f t="shared" si="12"/>
        <v>-0.12216763397420753</v>
      </c>
      <c r="U32" s="16">
        <f t="shared" si="13"/>
        <v>-6.9840276838537694</v>
      </c>
      <c r="V32" s="16">
        <f t="shared" si="14"/>
        <v>-1.471387300022817</v>
      </c>
      <c r="W32" s="16">
        <f t="shared" si="29"/>
        <v>1.9708533873836939E-4</v>
      </c>
      <c r="X32" s="16">
        <f t="shared" si="15"/>
        <v>4483199.7117506117</v>
      </c>
      <c r="Y32" s="16">
        <f t="shared" si="16"/>
        <v>2.0000000000000018E-3</v>
      </c>
      <c r="AA32" s="1">
        <v>1.018</v>
      </c>
      <c r="AB32" s="16">
        <f t="shared" si="1"/>
        <v>6.8710755799508319E-2</v>
      </c>
      <c r="AC32" s="16">
        <f t="shared" si="17"/>
        <v>9.2656377169341234E-4</v>
      </c>
      <c r="AD32" s="16">
        <f t="shared" si="18"/>
        <v>1.7839918128331016E-2</v>
      </c>
      <c r="AE32" s="16">
        <f t="shared" si="19"/>
        <v>-6.9840276838537694</v>
      </c>
      <c r="AF32" s="16">
        <f t="shared" si="20"/>
        <v>0.64165129987876324</v>
      </c>
      <c r="AG32" s="16">
        <f t="shared" si="30"/>
        <v>2.2744049849875243E-4</v>
      </c>
      <c r="AH32" s="16">
        <f t="shared" si="21"/>
        <v>3884853.1358938077</v>
      </c>
      <c r="AI32" s="16">
        <f t="shared" si="22"/>
        <v>-9.9999999999988987E-4</v>
      </c>
      <c r="AK32" s="1">
        <v>0.95899999999999996</v>
      </c>
      <c r="AL32" s="16">
        <f t="shared" si="2"/>
        <v>6.8710755799508319E-2</v>
      </c>
      <c r="AM32" s="16">
        <f t="shared" si="23"/>
        <v>9.2656377169341234E-4</v>
      </c>
      <c r="AN32" s="16">
        <f t="shared" si="24"/>
        <v>-4.1864204098698871E-2</v>
      </c>
      <c r="AO32" s="16">
        <f t="shared" si="25"/>
        <v>-6.9840276838537694</v>
      </c>
      <c r="AP32" s="16">
        <f t="shared" si="26"/>
        <v>0.34040647932131707</v>
      </c>
      <c r="AQ32" s="16">
        <f t="shared" si="31"/>
        <v>2.1516451477212695E-4</v>
      </c>
      <c r="AR32" s="16">
        <f t="shared" si="27"/>
        <v>4106499.3210329772</v>
      </c>
      <c r="AS32" s="16">
        <f t="shared" si="28"/>
        <v>-5.0000000000000044E-3</v>
      </c>
    </row>
    <row r="33" spans="5:45" x14ac:dyDescent="0.25">
      <c r="E33" s="1">
        <v>-150</v>
      </c>
      <c r="F33" s="1">
        <v>0.95799999999999996</v>
      </c>
      <c r="G33" s="16">
        <f t="shared" si="3"/>
        <v>6.8479703573340545E-2</v>
      </c>
      <c r="H33" s="16">
        <f t="shared" si="4"/>
        <v>9.237283342858958E-4</v>
      </c>
      <c r="I33" s="16">
        <f t="shared" si="5"/>
        <v>-4.290750101127655E-2</v>
      </c>
      <c r="J33" s="16">
        <f t="shared" si="6"/>
        <v>-6.9870925400652544</v>
      </c>
      <c r="K33" s="16">
        <f t="shared" si="7"/>
        <v>1.3162120292792552</v>
      </c>
      <c r="L33" s="16">
        <f t="shared" si="8"/>
        <v>95800</v>
      </c>
      <c r="M33" s="16" cm="1">
        <f t="array" ref="M33">SUMPRODUCT($L$3:$L$1001,H34:H1032-H33:H1031)</f>
        <v>893.87939322756677</v>
      </c>
      <c r="N33" s="16">
        <f t="shared" si="9"/>
        <v>1.0333925821363352</v>
      </c>
      <c r="P33" s="16">
        <f t="shared" si="10"/>
        <v>-1.0000000000000009E-3</v>
      </c>
      <c r="Q33" s="1">
        <v>0.88900000000000001</v>
      </c>
      <c r="R33" s="16">
        <f t="shared" si="0"/>
        <v>6.8479703573340545E-2</v>
      </c>
      <c r="S33" s="16">
        <f t="shared" si="11"/>
        <v>9.237283342858958E-4</v>
      </c>
      <c r="T33" s="16">
        <f t="shared" si="12"/>
        <v>-0.11765804346823246</v>
      </c>
      <c r="U33" s="16">
        <f t="shared" si="13"/>
        <v>-6.9870925400652544</v>
      </c>
      <c r="V33" s="16">
        <f t="shared" si="14"/>
        <v>-2.8181529223956576</v>
      </c>
      <c r="W33" s="16">
        <f t="shared" si="29"/>
        <v>2.0448122015848038E-4</v>
      </c>
      <c r="X33" s="16">
        <f t="shared" si="15"/>
        <v>4321046.8576885844</v>
      </c>
      <c r="Y33" s="16">
        <f t="shared" si="16"/>
        <v>4.0000000000000036E-3</v>
      </c>
      <c r="AA33" s="1">
        <v>1.016</v>
      </c>
      <c r="AB33" s="16">
        <f t="shared" si="1"/>
        <v>6.8479703573340545E-2</v>
      </c>
      <c r="AC33" s="16">
        <f t="shared" si="17"/>
        <v>9.237283342858958E-4</v>
      </c>
      <c r="AD33" s="16">
        <f t="shared" si="18"/>
        <v>1.5873349156290163E-2</v>
      </c>
      <c r="AE33" s="16">
        <f t="shared" si="19"/>
        <v>-6.9870925400652544</v>
      </c>
      <c r="AF33" s="16">
        <f t="shared" si="20"/>
        <v>-1.5443046040274939</v>
      </c>
      <c r="AG33" s="16">
        <f t="shared" si="30"/>
        <v>2.3521116623879439E-4</v>
      </c>
      <c r="AH33" s="16">
        <f t="shared" si="21"/>
        <v>3756509.3016251442</v>
      </c>
      <c r="AI33" s="16">
        <f t="shared" si="22"/>
        <v>-2.0000000000000018E-3</v>
      </c>
      <c r="AK33" s="1">
        <v>0.95799999999999996</v>
      </c>
      <c r="AL33" s="16">
        <f t="shared" si="2"/>
        <v>6.8479703573340545E-2</v>
      </c>
      <c r="AM33" s="16">
        <f t="shared" si="23"/>
        <v>9.237283342858958E-4</v>
      </c>
      <c r="AN33" s="16">
        <f t="shared" si="24"/>
        <v>-4.290750101127655E-2</v>
      </c>
      <c r="AO33" s="16">
        <f t="shared" si="25"/>
        <v>-6.9870925400652544</v>
      </c>
      <c r="AP33" s="16">
        <f t="shared" si="26"/>
        <v>1.3162120292792552</v>
      </c>
      <c r="AQ33" s="16">
        <f t="shared" si="31"/>
        <v>2.2157908489489568E-4</v>
      </c>
      <c r="AR33" s="16">
        <f t="shared" si="27"/>
        <v>3987618.8415582869</v>
      </c>
      <c r="AS33" s="16">
        <f t="shared" si="28"/>
        <v>-1.0000000000000009E-3</v>
      </c>
    </row>
    <row r="34" spans="5:45" x14ac:dyDescent="0.25">
      <c r="E34" s="1">
        <v>-149</v>
      </c>
      <c r="F34" s="1">
        <v>0.95399999999999996</v>
      </c>
      <c r="G34" s="16">
        <f t="shared" si="3"/>
        <v>6.8240800834627593E-2</v>
      </c>
      <c r="H34" s="16">
        <f t="shared" si="4"/>
        <v>9.2079655659502429E-4</v>
      </c>
      <c r="I34" s="16">
        <f t="shared" si="5"/>
        <v>-4.7091607533850569E-2</v>
      </c>
      <c r="J34" s="16">
        <f t="shared" si="6"/>
        <v>-6.9902714401432799</v>
      </c>
      <c r="K34" s="16">
        <f t="shared" si="7"/>
        <v>0.31839047028807915</v>
      </c>
      <c r="L34" s="16">
        <f t="shared" si="8"/>
        <v>95400</v>
      </c>
      <c r="M34" s="16" cm="1">
        <f t="array" ref="M34">SUMPRODUCT($L$3:$L$1001,H35:H1033-H34:H1032)</f>
        <v>906.57454482064134</v>
      </c>
      <c r="N34" s="16">
        <f t="shared" si="9"/>
        <v>1.0156876363401497</v>
      </c>
      <c r="P34" s="16">
        <f t="shared" si="10"/>
        <v>-4.0000000000000036E-3</v>
      </c>
      <c r="Q34" s="1">
        <v>0.89700000000000002</v>
      </c>
      <c r="R34" s="16">
        <f t="shared" si="0"/>
        <v>6.8240800834627593E-2</v>
      </c>
      <c r="S34" s="16">
        <f t="shared" si="11"/>
        <v>9.2079655659502429E-4</v>
      </c>
      <c r="T34" s="16">
        <f t="shared" si="12"/>
        <v>-0.10869941692334091</v>
      </c>
      <c r="U34" s="16">
        <f t="shared" si="13"/>
        <v>-6.9902714401432799</v>
      </c>
      <c r="V34" s="16">
        <f t="shared" si="14"/>
        <v>-5.0346972399106518</v>
      </c>
      <c r="W34" s="16">
        <f t="shared" si="29"/>
        <v>2.1238453471581352E-4</v>
      </c>
      <c r="X34" s="16">
        <f t="shared" si="15"/>
        <v>4160250.8158346666</v>
      </c>
      <c r="Y34" s="16">
        <f t="shared" si="16"/>
        <v>8.0000000000000071E-3</v>
      </c>
      <c r="AA34" s="1">
        <v>1.0209999999999999</v>
      </c>
      <c r="AB34" s="16">
        <f t="shared" si="1"/>
        <v>6.8240800834627593E-2</v>
      </c>
      <c r="AC34" s="16">
        <f t="shared" si="17"/>
        <v>9.2079655659502429E-4</v>
      </c>
      <c r="AD34" s="16">
        <f t="shared" si="18"/>
        <v>2.0782539182528412E-2</v>
      </c>
      <c r="AE34" s="16">
        <f t="shared" si="19"/>
        <v>-6.9902714401432799</v>
      </c>
      <c r="AF34" s="16">
        <f t="shared" si="20"/>
        <v>-0.59410055279553553</v>
      </c>
      <c r="AG34" s="16">
        <f t="shared" si="30"/>
        <v>2.4272518253235832E-4</v>
      </c>
      <c r="AH34" s="16">
        <f t="shared" si="21"/>
        <v>3640219.4638553332</v>
      </c>
      <c r="AI34" s="16">
        <f t="shared" si="22"/>
        <v>4.9999999999998934E-3</v>
      </c>
      <c r="AK34" s="1">
        <v>0.95399999999999996</v>
      </c>
      <c r="AL34" s="16">
        <f t="shared" si="2"/>
        <v>6.8240800834627593E-2</v>
      </c>
      <c r="AM34" s="16">
        <f t="shared" si="23"/>
        <v>9.2079655659502429E-4</v>
      </c>
      <c r="AN34" s="16">
        <f t="shared" si="24"/>
        <v>-4.7091607533850569E-2</v>
      </c>
      <c r="AO34" s="16">
        <f t="shared" si="25"/>
        <v>-6.9902714401432799</v>
      </c>
      <c r="AP34" s="16">
        <f t="shared" si="26"/>
        <v>0.31839047028807915</v>
      </c>
      <c r="AQ34" s="16">
        <f t="shared" si="31"/>
        <v>2.2886882368700713E-4</v>
      </c>
      <c r="AR34" s="16">
        <f t="shared" si="27"/>
        <v>3860608.5336920866</v>
      </c>
      <c r="AS34" s="16">
        <f t="shared" si="28"/>
        <v>-4.0000000000000036E-3</v>
      </c>
    </row>
    <row r="35" spans="5:45" x14ac:dyDescent="0.25">
      <c r="E35" s="1">
        <v>-148</v>
      </c>
      <c r="F35" s="1">
        <v>0.95299999999999996</v>
      </c>
      <c r="G35" s="16">
        <f t="shared" si="3"/>
        <v>6.7994050368599249E-2</v>
      </c>
      <c r="H35" s="16">
        <f t="shared" si="4"/>
        <v>9.1776847280070984E-4</v>
      </c>
      <c r="I35" s="16">
        <f t="shared" si="5"/>
        <v>-4.8140375327934984E-2</v>
      </c>
      <c r="J35" s="16">
        <f t="shared" si="6"/>
        <v>-6.9935654074317339</v>
      </c>
      <c r="K35" s="16">
        <f t="shared" si="7"/>
        <v>-0.30754818237109433</v>
      </c>
      <c r="L35" s="16">
        <f t="shared" si="8"/>
        <v>95300</v>
      </c>
      <c r="M35" s="16" cm="1">
        <f t="array" ref="M35">SUMPRODUCT($L$3:$L$1001,H36:H1034-H35:H1033)</f>
        <v>919.16682617715276</v>
      </c>
      <c r="N35" s="16">
        <f t="shared" si="9"/>
        <v>0.99847867292789627</v>
      </c>
      <c r="P35" s="16">
        <f t="shared" si="10"/>
        <v>-1.0000000000000009E-3</v>
      </c>
      <c r="Q35" s="1">
        <v>0.91200000000000003</v>
      </c>
      <c r="R35" s="16">
        <f t="shared" si="0"/>
        <v>6.7994050368599249E-2</v>
      </c>
      <c r="S35" s="16">
        <f t="shared" si="11"/>
        <v>9.1776847280070984E-4</v>
      </c>
      <c r="T35" s="16">
        <f t="shared" si="12"/>
        <v>-9.2115288907805626E-2</v>
      </c>
      <c r="U35" s="16">
        <f t="shared" si="13"/>
        <v>-6.9935654074317339</v>
      </c>
      <c r="V35" s="16">
        <f t="shared" si="14"/>
        <v>-3.8333508604312061</v>
      </c>
      <c r="W35" s="16">
        <f t="shared" si="29"/>
        <v>2.2133516802742533E-4</v>
      </c>
      <c r="X35" s="16">
        <f t="shared" si="15"/>
        <v>3992013.2968324628</v>
      </c>
      <c r="Y35" s="16">
        <f t="shared" si="16"/>
        <v>1.5000000000000013E-2</v>
      </c>
      <c r="AA35" s="1">
        <v>1.0229999999999999</v>
      </c>
      <c r="AB35" s="16">
        <f t="shared" si="1"/>
        <v>6.7994050368599249E-2</v>
      </c>
      <c r="AC35" s="16">
        <f t="shared" si="17"/>
        <v>9.1776847280070984E-4</v>
      </c>
      <c r="AD35" s="16">
        <f t="shared" si="18"/>
        <v>2.2739486969489339E-2</v>
      </c>
      <c r="AE35" s="16">
        <f t="shared" si="19"/>
        <v>-6.9935654074317339</v>
      </c>
      <c r="AF35" s="16">
        <f t="shared" si="20"/>
        <v>1.7249882976258966</v>
      </c>
      <c r="AG35" s="16">
        <f t="shared" si="30"/>
        <v>2.5193222581494006E-4</v>
      </c>
      <c r="AH35" s="16">
        <f t="shared" si="21"/>
        <v>3507185.0413895389</v>
      </c>
      <c r="AI35" s="16">
        <f t="shared" si="22"/>
        <v>2.0000000000000018E-3</v>
      </c>
      <c r="AK35" s="1">
        <v>0.95299999999999996</v>
      </c>
      <c r="AL35" s="16">
        <f t="shared" si="2"/>
        <v>6.7994050368599249E-2</v>
      </c>
      <c r="AM35" s="16">
        <f t="shared" si="23"/>
        <v>9.1776847280070984E-4</v>
      </c>
      <c r="AN35" s="16">
        <f t="shared" si="24"/>
        <v>-4.8140375327934984E-2</v>
      </c>
      <c r="AO35" s="16">
        <f t="shared" si="25"/>
        <v>-6.9935654074317339</v>
      </c>
      <c r="AP35" s="16">
        <f t="shared" si="26"/>
        <v>-0.30754818237109433</v>
      </c>
      <c r="AQ35" s="16">
        <f t="shared" si="31"/>
        <v>2.3539994459104095E-4</v>
      </c>
      <c r="AR35" s="16">
        <f t="shared" si="27"/>
        <v>3753496.7790971901</v>
      </c>
      <c r="AS35" s="16">
        <f t="shared" si="28"/>
        <v>-1.0000000000000009E-3</v>
      </c>
    </row>
    <row r="36" spans="5:45" x14ac:dyDescent="0.25">
      <c r="E36" s="1">
        <v>-147</v>
      </c>
      <c r="F36" s="1">
        <v>0.95399999999999996</v>
      </c>
      <c r="G36" s="16">
        <f t="shared" si="3"/>
        <v>6.7739455806481483E-2</v>
      </c>
      <c r="H36" s="16">
        <f t="shared" si="4"/>
        <v>9.146441274647994E-4</v>
      </c>
      <c r="I36" s="16">
        <f t="shared" si="5"/>
        <v>-4.7091607533850569E-2</v>
      </c>
      <c r="J36" s="16">
        <f t="shared" si="6"/>
        <v>-6.9969755000747753</v>
      </c>
      <c r="K36" s="16">
        <f t="shared" si="7"/>
        <v>-0.2970163450099631</v>
      </c>
      <c r="L36" s="16">
        <f t="shared" si="8"/>
        <v>95400</v>
      </c>
      <c r="M36" s="16" cm="1">
        <f t="array" ref="M36">SUMPRODUCT($L$3:$L$1001,H37:H1035-H36:H1034)</f>
        <v>931.55635051353863</v>
      </c>
      <c r="N36" s="16">
        <f t="shared" si="9"/>
        <v>0.98184519590316133</v>
      </c>
      <c r="P36" s="16">
        <f t="shared" si="10"/>
        <v>1.0000000000000009E-3</v>
      </c>
      <c r="Q36" s="1">
        <v>0.92400000000000004</v>
      </c>
      <c r="R36" s="16">
        <f t="shared" si="0"/>
        <v>6.7739455806481483E-2</v>
      </c>
      <c r="S36" s="16">
        <f t="shared" si="11"/>
        <v>9.146441274647994E-4</v>
      </c>
      <c r="T36" s="16">
        <f t="shared" si="12"/>
        <v>-7.9043207340452851E-2</v>
      </c>
      <c r="U36" s="16">
        <f t="shared" si="13"/>
        <v>-6.9969755000747753</v>
      </c>
      <c r="V36" s="16">
        <f t="shared" si="14"/>
        <v>-0.30665451922363846</v>
      </c>
      <c r="W36" s="16">
        <f t="shared" si="29"/>
        <v>2.3219024065140249E-4</v>
      </c>
      <c r="X36" s="16">
        <f t="shared" si="15"/>
        <v>3805383.599858861</v>
      </c>
      <c r="Y36" s="16">
        <f t="shared" si="16"/>
        <v>1.2000000000000011E-2</v>
      </c>
      <c r="AA36" s="1">
        <v>1.0169999999999999</v>
      </c>
      <c r="AB36" s="16">
        <f t="shared" si="1"/>
        <v>6.7739455806481483E-2</v>
      </c>
      <c r="AC36" s="16">
        <f t="shared" si="17"/>
        <v>9.146441274647994E-4</v>
      </c>
      <c r="AD36" s="16">
        <f t="shared" si="18"/>
        <v>1.6857117066422806E-2</v>
      </c>
      <c r="AE36" s="16">
        <f t="shared" si="19"/>
        <v>-6.9969755000747753</v>
      </c>
      <c r="AF36" s="16">
        <f t="shared" si="20"/>
        <v>0.83752520403636932</v>
      </c>
      <c r="AG36" s="16">
        <f t="shared" si="30"/>
        <v>2.6045023704647448E-4</v>
      </c>
      <c r="AH36" s="16">
        <f t="shared" si="21"/>
        <v>3392482.7400501287</v>
      </c>
      <c r="AI36" s="16">
        <f t="shared" si="22"/>
        <v>-6.0000000000000053E-3</v>
      </c>
      <c r="AK36" s="1">
        <v>0.95399999999999996</v>
      </c>
      <c r="AL36" s="16">
        <f t="shared" si="2"/>
        <v>6.7739455806481483E-2</v>
      </c>
      <c r="AM36" s="16">
        <f t="shared" si="23"/>
        <v>9.146441274647994E-4</v>
      </c>
      <c r="AN36" s="16">
        <f t="shared" si="24"/>
        <v>-4.7091607533850569E-2</v>
      </c>
      <c r="AO36" s="16">
        <f t="shared" si="25"/>
        <v>-6.9969755000747753</v>
      </c>
      <c r="AP36" s="16">
        <f t="shared" si="26"/>
        <v>-0.2970163450099631</v>
      </c>
      <c r="AQ36" s="16">
        <f t="shared" si="31"/>
        <v>2.4262861769823086E-4</v>
      </c>
      <c r="AR36" s="16">
        <f t="shared" si="27"/>
        <v>3641668.2508617854</v>
      </c>
      <c r="AS36" s="16">
        <f t="shared" si="28"/>
        <v>1.0000000000000009E-3</v>
      </c>
    </row>
    <row r="37" spans="5:45" x14ac:dyDescent="0.25">
      <c r="E37" s="1">
        <v>-146</v>
      </c>
      <c r="F37" s="1">
        <v>0.95499999999999996</v>
      </c>
      <c r="G37" s="16">
        <f t="shared" si="3"/>
        <v>6.7477021697870843E-2</v>
      </c>
      <c r="H37" s="16">
        <f t="shared" si="4"/>
        <v>9.1142357641924249E-4</v>
      </c>
      <c r="I37" s="16">
        <f t="shared" si="5"/>
        <v>-4.6043938501406846E-2</v>
      </c>
      <c r="J37" s="16">
        <f t="shared" si="6"/>
        <v>-7.0005028111135283</v>
      </c>
      <c r="K37" s="16">
        <f t="shared" si="7"/>
        <v>0</v>
      </c>
      <c r="L37" s="16">
        <f t="shared" si="8"/>
        <v>95500</v>
      </c>
      <c r="M37" s="16" cm="1">
        <f t="array" ref="M37">SUMPRODUCT($L$3:$L$1001,H38:H1036-H37:H1035)</f>
        <v>943.83683748699673</v>
      </c>
      <c r="N37" s="16">
        <f t="shared" si="9"/>
        <v>0.96565798262965052</v>
      </c>
      <c r="P37" s="16">
        <f t="shared" si="10"/>
        <v>1.0000000000000009E-3</v>
      </c>
      <c r="Q37" s="1">
        <v>0.92500000000000004</v>
      </c>
      <c r="R37" s="16">
        <f t="shared" si="0"/>
        <v>6.7477021697870843E-2</v>
      </c>
      <c r="S37" s="16">
        <f t="shared" si="11"/>
        <v>9.1142357641924249E-4</v>
      </c>
      <c r="T37" s="16">
        <f t="shared" si="12"/>
        <v>-7.7961541469711806E-2</v>
      </c>
      <c r="U37" s="16">
        <f t="shared" si="13"/>
        <v>-7.0005028111135283</v>
      </c>
      <c r="V37" s="16">
        <f t="shared" si="14"/>
        <v>-2.9494794472774797</v>
      </c>
      <c r="W37" s="16">
        <f t="shared" si="29"/>
        <v>2.4248911635623156E-4</v>
      </c>
      <c r="X37" s="16">
        <f t="shared" si="15"/>
        <v>3643763.2628596234</v>
      </c>
      <c r="Y37" s="16">
        <f t="shared" si="16"/>
        <v>1.0000000000000009E-3</v>
      </c>
      <c r="AA37" s="1">
        <v>1.014</v>
      </c>
      <c r="AB37" s="16">
        <f t="shared" si="1"/>
        <v>6.7477021697870843E-2</v>
      </c>
      <c r="AC37" s="16">
        <f t="shared" si="17"/>
        <v>9.1142357641924249E-4</v>
      </c>
      <c r="AD37" s="16">
        <f t="shared" si="18"/>
        <v>1.3902905168991434E-2</v>
      </c>
      <c r="AE37" s="16">
        <f t="shared" si="19"/>
        <v>-7.0005028111135283</v>
      </c>
      <c r="AF37" s="16">
        <f t="shared" si="20"/>
        <v>1.3559046179520529</v>
      </c>
      <c r="AG37" s="16">
        <f t="shared" si="30"/>
        <v>2.6689548845702104E-4</v>
      </c>
      <c r="AH37" s="16">
        <f t="shared" si="21"/>
        <v>3310557.7727456177</v>
      </c>
      <c r="AI37" s="16">
        <f t="shared" si="22"/>
        <v>-2.9999999999998916E-3</v>
      </c>
      <c r="AK37" s="1">
        <v>0.95499999999999996</v>
      </c>
      <c r="AL37" s="16">
        <f t="shared" si="2"/>
        <v>6.7477021697870843E-2</v>
      </c>
      <c r="AM37" s="16">
        <f t="shared" si="23"/>
        <v>9.1142357641924249E-4</v>
      </c>
      <c r="AN37" s="16">
        <f t="shared" si="24"/>
        <v>-4.6043938501406846E-2</v>
      </c>
      <c r="AO37" s="16">
        <f t="shared" si="25"/>
        <v>-7.0005028111135283</v>
      </c>
      <c r="AP37" s="16">
        <f t="shared" si="26"/>
        <v>0</v>
      </c>
      <c r="AQ37" s="16">
        <f t="shared" si="31"/>
        <v>2.5036213961455073E-4</v>
      </c>
      <c r="AR37" s="16">
        <f t="shared" si="27"/>
        <v>3529179.5124552334</v>
      </c>
      <c r="AS37" s="16">
        <f t="shared" si="28"/>
        <v>1.0000000000000009E-3</v>
      </c>
    </row>
    <row r="38" spans="5:45" x14ac:dyDescent="0.25">
      <c r="E38" s="1">
        <v>-145</v>
      </c>
      <c r="F38" s="1">
        <v>0.95499999999999996</v>
      </c>
      <c r="G38" s="16">
        <f t="shared" si="3"/>
        <v>6.7206753585170309E-2</v>
      </c>
      <c r="H38" s="16">
        <f t="shared" si="4"/>
        <v>9.0810688767955659E-4</v>
      </c>
      <c r="I38" s="16">
        <f t="shared" si="5"/>
        <v>-4.6043938501406846E-2</v>
      </c>
      <c r="J38" s="16">
        <f t="shared" si="6"/>
        <v>-7.0041484685824038</v>
      </c>
      <c r="K38" s="16">
        <f t="shared" si="7"/>
        <v>0.83563509151732673</v>
      </c>
      <c r="L38" s="16">
        <f t="shared" si="8"/>
        <v>95500</v>
      </c>
      <c r="M38" s="16" cm="1">
        <f t="array" ref="M38">SUMPRODUCT($L$3:$L$1001,H39:H1037-H38:H1036)</f>
        <v>955.42537785235697</v>
      </c>
      <c r="N38" s="16">
        <f t="shared" si="9"/>
        <v>0.95047390275610566</v>
      </c>
      <c r="P38" s="16">
        <f t="shared" si="10"/>
        <v>0</v>
      </c>
      <c r="Q38" s="1">
        <v>0.93500000000000005</v>
      </c>
      <c r="R38" s="16">
        <f t="shared" si="0"/>
        <v>6.7206753585170309E-2</v>
      </c>
      <c r="S38" s="16">
        <f t="shared" si="11"/>
        <v>9.0810688767955659E-4</v>
      </c>
      <c r="T38" s="16">
        <f t="shared" si="12"/>
        <v>-6.720874969344999E-2</v>
      </c>
      <c r="U38" s="16">
        <f t="shared" si="13"/>
        <v>-7.0041484685824038</v>
      </c>
      <c r="V38" s="16">
        <f t="shared" si="14"/>
        <v>-4.7855793369445649</v>
      </c>
      <c r="W38" s="16">
        <f t="shared" si="29"/>
        <v>2.4999800424799353E-4</v>
      </c>
      <c r="X38" s="16">
        <f t="shared" si="15"/>
        <v>3534319.9497930421</v>
      </c>
      <c r="Y38" s="16">
        <f t="shared" si="16"/>
        <v>1.0000000000000009E-2</v>
      </c>
      <c r="AA38" s="1">
        <v>1.0089999999999999</v>
      </c>
      <c r="AB38" s="16">
        <f t="shared" si="1"/>
        <v>6.7206753585170309E-2</v>
      </c>
      <c r="AC38" s="16">
        <f t="shared" si="17"/>
        <v>9.0810688767955659E-4</v>
      </c>
      <c r="AD38" s="16">
        <f t="shared" si="18"/>
        <v>8.9597413714718015E-3</v>
      </c>
      <c r="AE38" s="16">
        <f t="shared" si="19"/>
        <v>-7.0041484685824038</v>
      </c>
      <c r="AF38" s="16">
        <f t="shared" si="20"/>
        <v>0.79084664138056737</v>
      </c>
      <c r="AG38" s="16">
        <f t="shared" si="30"/>
        <v>2.7405186627834098E-4</v>
      </c>
      <c r="AH38" s="16">
        <f t="shared" si="21"/>
        <v>3224108.4354620953</v>
      </c>
      <c r="AI38" s="16">
        <f t="shared" si="22"/>
        <v>-5.0000000000001155E-3</v>
      </c>
      <c r="AK38" s="1">
        <v>0.95499999999999996</v>
      </c>
      <c r="AL38" s="16">
        <f t="shared" si="2"/>
        <v>6.7206753585170309E-2</v>
      </c>
      <c r="AM38" s="16">
        <f t="shared" si="23"/>
        <v>9.0810688767955659E-4</v>
      </c>
      <c r="AN38" s="16">
        <f t="shared" si="24"/>
        <v>-4.6043938501406846E-2</v>
      </c>
      <c r="AO38" s="16">
        <f t="shared" si="25"/>
        <v>-7.0041484685824038</v>
      </c>
      <c r="AP38" s="16">
        <f t="shared" si="26"/>
        <v>0.83563509151732673</v>
      </c>
      <c r="AQ38" s="16">
        <f t="shared" si="31"/>
        <v>2.5810604762900949E-4</v>
      </c>
      <c r="AR38" s="16">
        <f t="shared" si="27"/>
        <v>3423294.1922079213</v>
      </c>
      <c r="AS38" s="16">
        <f t="shared" si="28"/>
        <v>0</v>
      </c>
    </row>
    <row r="39" spans="5:45" x14ac:dyDescent="0.25">
      <c r="E39" s="1">
        <v>-144</v>
      </c>
      <c r="F39" s="1">
        <v>0.95199999999999996</v>
      </c>
      <c r="G39" s="16">
        <f t="shared" si="3"/>
        <v>6.692865808003641E-2</v>
      </c>
      <c r="H39" s="16">
        <f t="shared" si="4"/>
        <v>9.046941423829746E-4</v>
      </c>
      <c r="I39" s="16">
        <f t="shared" si="5"/>
        <v>-4.9190244190771781E-2</v>
      </c>
      <c r="J39" s="16">
        <f t="shared" si="6"/>
        <v>-7.0079136356048322</v>
      </c>
      <c r="K39" s="16">
        <f t="shared" si="7"/>
        <v>-0.8096775588039542</v>
      </c>
      <c r="L39" s="16">
        <f t="shared" si="8"/>
        <v>95200</v>
      </c>
      <c r="M39" s="16" cm="1">
        <f t="array" ref="M39">SUMPRODUCT($L$3:$L$1001,H40:H1038-H39:H1037)</f>
        <v>965.83600091643405</v>
      </c>
      <c r="N39" s="16">
        <f t="shared" si="9"/>
        <v>0.93669540328229128</v>
      </c>
      <c r="P39" s="16">
        <f t="shared" si="10"/>
        <v>-3.0000000000000027E-3</v>
      </c>
      <c r="Q39" s="1">
        <v>0.95199999999999996</v>
      </c>
      <c r="R39" s="16">
        <f t="shared" si="0"/>
        <v>6.692865808003641E-2</v>
      </c>
      <c r="S39" s="16">
        <f t="shared" si="11"/>
        <v>9.046941423829746E-4</v>
      </c>
      <c r="T39" s="16">
        <f t="shared" si="12"/>
        <v>-4.9190244190771781E-2</v>
      </c>
      <c r="U39" s="16">
        <f t="shared" si="13"/>
        <v>-7.0079136356048322</v>
      </c>
      <c r="V39" s="16">
        <f t="shared" si="14"/>
        <v>-3.4903508102512566</v>
      </c>
      <c r="W39" s="16">
        <f t="shared" si="29"/>
        <v>2.6001929730019559E-4</v>
      </c>
      <c r="X39" s="16">
        <f t="shared" si="15"/>
        <v>3398105.2290977966</v>
      </c>
      <c r="Y39" s="16">
        <f t="shared" si="16"/>
        <v>1.6999999999999904E-2</v>
      </c>
      <c r="AA39" s="1">
        <v>1.006</v>
      </c>
      <c r="AB39" s="16">
        <f t="shared" si="1"/>
        <v>6.692865808003641E-2</v>
      </c>
      <c r="AC39" s="16">
        <f t="shared" si="17"/>
        <v>9.046941423829746E-4</v>
      </c>
      <c r="AD39" s="16">
        <f t="shared" si="18"/>
        <v>5.9820716775474689E-3</v>
      </c>
      <c r="AE39" s="16">
        <f t="shared" si="19"/>
        <v>-7.0079136356048322</v>
      </c>
      <c r="AF39" s="16">
        <f t="shared" si="20"/>
        <v>0.25593468558931676</v>
      </c>
      <c r="AG39" s="16">
        <f t="shared" si="30"/>
        <v>2.8059836468010411E-4</v>
      </c>
      <c r="AH39" s="16">
        <f t="shared" si="21"/>
        <v>3148888.3936634688</v>
      </c>
      <c r="AI39" s="16">
        <f t="shared" si="22"/>
        <v>-2.9999999999998916E-3</v>
      </c>
      <c r="AK39" s="1">
        <v>0.95199999999999996</v>
      </c>
      <c r="AL39" s="16">
        <f t="shared" si="2"/>
        <v>6.692865808003641E-2</v>
      </c>
      <c r="AM39" s="16">
        <f t="shared" si="23"/>
        <v>9.046941423829746E-4</v>
      </c>
      <c r="AN39" s="16">
        <f t="shared" si="24"/>
        <v>-4.9190244190771781E-2</v>
      </c>
      <c r="AO39" s="16">
        <f t="shared" si="25"/>
        <v>-7.0079136356048322</v>
      </c>
      <c r="AP39" s="16">
        <f t="shared" si="26"/>
        <v>-0.8096775588039542</v>
      </c>
      <c r="AQ39" s="16">
        <f t="shared" si="31"/>
        <v>2.6558120740287355E-4</v>
      </c>
      <c r="AR39" s="16">
        <f t="shared" si="27"/>
        <v>3326940.7216821364</v>
      </c>
      <c r="AS39" s="16">
        <f t="shared" si="28"/>
        <v>-3.0000000000000027E-3</v>
      </c>
    </row>
    <row r="40" spans="5:45" x14ac:dyDescent="0.25">
      <c r="E40" s="1">
        <v>-143</v>
      </c>
      <c r="F40" s="1">
        <v>0.95499999999999996</v>
      </c>
      <c r="G40" s="16">
        <f t="shared" si="3"/>
        <v>6.6642742941782324E-2</v>
      </c>
      <c r="H40" s="16">
        <f t="shared" si="4"/>
        <v>9.011854357505951E-4</v>
      </c>
      <c r="I40" s="16">
        <f t="shared" si="5"/>
        <v>-4.6043938501406846E-2</v>
      </c>
      <c r="J40" s="16">
        <f t="shared" si="6"/>
        <v>-7.0117995104881778</v>
      </c>
      <c r="K40" s="16">
        <f t="shared" si="7"/>
        <v>0.52308705145411605</v>
      </c>
      <c r="L40" s="16">
        <f t="shared" si="8"/>
        <v>95500</v>
      </c>
      <c r="M40" s="16" cm="1">
        <f t="array" ref="M40">SUMPRODUCT($L$3:$L$1001,H41:H1039-H40:H1038)</f>
        <v>976.22681359510875</v>
      </c>
      <c r="N40" s="16">
        <f t="shared" si="9"/>
        <v>0.92313120598668863</v>
      </c>
      <c r="P40" s="16">
        <f t="shared" si="10"/>
        <v>3.0000000000000027E-3</v>
      </c>
      <c r="Q40" s="1">
        <v>0.96499999999999997</v>
      </c>
      <c r="R40" s="16">
        <f t="shared" si="0"/>
        <v>6.6642742941782324E-2</v>
      </c>
      <c r="S40" s="16">
        <f t="shared" si="11"/>
        <v>9.011854357505951E-4</v>
      </c>
      <c r="T40" s="16">
        <f t="shared" si="12"/>
        <v>-3.562717764315116E-2</v>
      </c>
      <c r="U40" s="16">
        <f t="shared" si="13"/>
        <v>-7.0117995104881778</v>
      </c>
      <c r="V40" s="16">
        <f t="shared" si="14"/>
        <v>-2.5723158976056486</v>
      </c>
      <c r="W40" s="16">
        <f t="shared" si="29"/>
        <v>2.7219121161789028E-4</v>
      </c>
      <c r="X40" s="16">
        <f t="shared" si="15"/>
        <v>3246147.9140719427</v>
      </c>
      <c r="Y40" s="16">
        <f t="shared" si="16"/>
        <v>1.3000000000000012E-2</v>
      </c>
      <c r="AA40" s="1">
        <v>1.0049999999999999</v>
      </c>
      <c r="AB40" s="16">
        <f t="shared" si="1"/>
        <v>6.6642742941782324E-2</v>
      </c>
      <c r="AC40" s="16">
        <f t="shared" si="17"/>
        <v>9.011854357505951E-4</v>
      </c>
      <c r="AD40" s="16">
        <f t="shared" si="18"/>
        <v>4.9875415110389679E-3</v>
      </c>
      <c r="AE40" s="16">
        <f t="shared" si="19"/>
        <v>-7.0117995104881778</v>
      </c>
      <c r="AF40" s="16">
        <f t="shared" si="20"/>
        <v>-0.24814764070073947</v>
      </c>
      <c r="AG40" s="16">
        <f t="shared" si="30"/>
        <v>2.8763062908361098E-4</v>
      </c>
      <c r="AH40" s="16">
        <f t="shared" si="21"/>
        <v>3071901.4057619176</v>
      </c>
      <c r="AI40" s="16">
        <f t="shared" si="22"/>
        <v>-1.0000000000001119E-3</v>
      </c>
      <c r="AK40" s="1">
        <v>0.95499999999999996</v>
      </c>
      <c r="AL40" s="16">
        <f t="shared" si="2"/>
        <v>6.6642742941782324E-2</v>
      </c>
      <c r="AM40" s="16">
        <f t="shared" si="23"/>
        <v>9.011854357505951E-4</v>
      </c>
      <c r="AN40" s="16">
        <f t="shared" si="24"/>
        <v>-4.6043938501406846E-2</v>
      </c>
      <c r="AO40" s="16">
        <f t="shared" si="25"/>
        <v>-7.0117995104881778</v>
      </c>
      <c r="AP40" s="16">
        <f t="shared" si="26"/>
        <v>0.52308705145411605</v>
      </c>
      <c r="AQ40" s="16">
        <f t="shared" si="31"/>
        <v>2.7219121161789028E-4</v>
      </c>
      <c r="AR40" s="16">
        <f t="shared" si="27"/>
        <v>3246147.9140719427</v>
      </c>
      <c r="AS40" s="16">
        <f t="shared" si="28"/>
        <v>3.0000000000000027E-3</v>
      </c>
    </row>
    <row r="41" spans="5:45" x14ac:dyDescent="0.25">
      <c r="E41" s="1">
        <v>-142</v>
      </c>
      <c r="F41" s="1">
        <v>0.95299999999999996</v>
      </c>
      <c r="G41" s="16">
        <f t="shared" si="3"/>
        <v>6.6349017157676285E-2</v>
      </c>
      <c r="H41" s="16">
        <f t="shared" si="4"/>
        <v>8.9758087807279257E-4</v>
      </c>
      <c r="I41" s="16">
        <f t="shared" si="5"/>
        <v>-4.8140375327934984E-2</v>
      </c>
      <c r="J41" s="16">
        <f t="shared" si="6"/>
        <v>-7.015807326817602</v>
      </c>
      <c r="K41" s="16">
        <f t="shared" si="7"/>
        <v>1.273388370887848</v>
      </c>
      <c r="L41" s="16">
        <f t="shared" si="8"/>
        <v>95300</v>
      </c>
      <c r="M41" s="16" cm="1">
        <f t="array" ref="M41">SUMPRODUCT($L$3:$L$1001,H42:H1040-H41:H1039)</f>
        <v>985.91902286488596</v>
      </c>
      <c r="N41" s="16">
        <f t="shared" si="9"/>
        <v>0.91040020250811249</v>
      </c>
      <c r="P41" s="16">
        <f t="shared" si="10"/>
        <v>-2.0000000000000018E-3</v>
      </c>
      <c r="Q41" s="1">
        <v>0.97499999999999998</v>
      </c>
      <c r="R41" s="16">
        <f t="shared" si="0"/>
        <v>6.6349017157676285E-2</v>
      </c>
      <c r="S41" s="16">
        <f t="shared" si="11"/>
        <v>8.9758087807279257E-4</v>
      </c>
      <c r="T41" s="16">
        <f t="shared" si="12"/>
        <v>-2.5317807984289897E-2</v>
      </c>
      <c r="U41" s="16">
        <f t="shared" si="13"/>
        <v>-7.015807326817602</v>
      </c>
      <c r="V41" s="16">
        <f t="shared" si="14"/>
        <v>-3.2062796036585897</v>
      </c>
      <c r="W41" s="16">
        <f t="shared" si="29"/>
        <v>2.8344538166232729E-4</v>
      </c>
      <c r="X41" s="16">
        <f t="shared" si="15"/>
        <v>3117259.9413693845</v>
      </c>
      <c r="Y41" s="16">
        <f t="shared" si="16"/>
        <v>1.0000000000000009E-2</v>
      </c>
      <c r="AA41" s="1">
        <v>1.006</v>
      </c>
      <c r="AB41" s="16">
        <f t="shared" si="1"/>
        <v>6.6349017157676285E-2</v>
      </c>
      <c r="AC41" s="16">
        <f t="shared" si="17"/>
        <v>8.9758087807279257E-4</v>
      </c>
      <c r="AD41" s="16">
        <f t="shared" si="18"/>
        <v>5.9820716775474689E-3</v>
      </c>
      <c r="AE41" s="16">
        <f t="shared" si="19"/>
        <v>-7.015807326817602</v>
      </c>
      <c r="AF41" s="16">
        <f t="shared" si="20"/>
        <v>1.9327094371376756</v>
      </c>
      <c r="AG41" s="16">
        <f t="shared" si="30"/>
        <v>2.9519441302656882E-4</v>
      </c>
      <c r="AH41" s="16">
        <f t="shared" si="21"/>
        <v>2993189.8939516977</v>
      </c>
      <c r="AI41" s="16">
        <f t="shared" si="22"/>
        <v>1.0000000000001119E-3</v>
      </c>
      <c r="AK41" s="1">
        <v>0.95299999999999996</v>
      </c>
      <c r="AL41" s="16">
        <f t="shared" si="2"/>
        <v>6.6349017157676285E-2</v>
      </c>
      <c r="AM41" s="16">
        <f t="shared" si="23"/>
        <v>8.9758087807279257E-4</v>
      </c>
      <c r="AN41" s="16">
        <f t="shared" si="24"/>
        <v>-4.8140375327934984E-2</v>
      </c>
      <c r="AO41" s="16">
        <f t="shared" si="25"/>
        <v>-7.015807326817602</v>
      </c>
      <c r="AP41" s="16">
        <f t="shared" si="26"/>
        <v>1.273388370887848</v>
      </c>
      <c r="AQ41" s="16">
        <f t="shared" si="31"/>
        <v>2.8050812382126694E-4</v>
      </c>
      <c r="AR41" s="16">
        <f t="shared" si="27"/>
        <v>3149901.4067240376</v>
      </c>
      <c r="AS41" s="16">
        <f t="shared" si="28"/>
        <v>-2.0000000000000018E-3</v>
      </c>
    </row>
    <row r="42" spans="5:45" x14ac:dyDescent="0.25">
      <c r="E42" s="1">
        <v>-141</v>
      </c>
      <c r="F42" s="1">
        <v>0.94799999999999995</v>
      </c>
      <c r="G42" s="16">
        <f t="shared" si="3"/>
        <v>6.6047491025067823E-2</v>
      </c>
      <c r="H42" s="16">
        <f t="shared" si="4"/>
        <v>8.9388059571705793E-4</v>
      </c>
      <c r="I42" s="16">
        <f t="shared" si="5"/>
        <v>-5.3400776727115296E-2</v>
      </c>
      <c r="J42" s="16">
        <f t="shared" si="6"/>
        <v>-7.019938353548679</v>
      </c>
      <c r="K42" s="16">
        <f t="shared" si="7"/>
        <v>0.99360705563809293</v>
      </c>
      <c r="L42" s="16">
        <f t="shared" si="8"/>
        <v>94800</v>
      </c>
      <c r="M42" s="16" cm="1">
        <f t="array" ref="M42">SUMPRODUCT($L$3:$L$1001,H43:H1041-H42:H1040)</f>
        <v>994.91092655319176</v>
      </c>
      <c r="N42" s="16">
        <f t="shared" si="9"/>
        <v>0.89845288845490201</v>
      </c>
      <c r="P42" s="16">
        <f t="shared" si="10"/>
        <v>-5.0000000000000044E-3</v>
      </c>
      <c r="Q42" s="1">
        <v>0.98799999999999999</v>
      </c>
      <c r="R42" s="16">
        <f t="shared" si="0"/>
        <v>6.6047491025067823E-2</v>
      </c>
      <c r="S42" s="16">
        <f t="shared" si="11"/>
        <v>8.9388059571705793E-4</v>
      </c>
      <c r="T42" s="16">
        <f t="shared" si="12"/>
        <v>-1.2072581234269249E-2</v>
      </c>
      <c r="U42" s="16">
        <f t="shared" si="13"/>
        <v>-7.019938353548679</v>
      </c>
      <c r="V42" s="16">
        <f t="shared" si="14"/>
        <v>-3.0717786242090592</v>
      </c>
      <c r="W42" s="16">
        <f t="shared" si="29"/>
        <v>2.9398797929325071E-4</v>
      </c>
      <c r="X42" s="16">
        <f t="shared" si="15"/>
        <v>3005472.9990873951</v>
      </c>
      <c r="Y42" s="16">
        <f t="shared" si="16"/>
        <v>1.3000000000000012E-2</v>
      </c>
      <c r="AA42" s="1">
        <v>0.998</v>
      </c>
      <c r="AB42" s="16">
        <f t="shared" si="1"/>
        <v>6.6047491025067823E-2</v>
      </c>
      <c r="AC42" s="16">
        <f t="shared" si="17"/>
        <v>8.9388059571705793E-4</v>
      </c>
      <c r="AD42" s="16">
        <f t="shared" si="18"/>
        <v>-2.0020026706730793E-3</v>
      </c>
      <c r="AE42" s="16">
        <f t="shared" si="19"/>
        <v>-7.019938353548679</v>
      </c>
      <c r="AF42" s="16">
        <f t="shared" si="20"/>
        <v>4.9973955181531533</v>
      </c>
      <c r="AG42" s="16">
        <f t="shared" si="30"/>
        <v>3.0333528940411304E-4</v>
      </c>
      <c r="AH42" s="16">
        <f t="shared" si="21"/>
        <v>2912859.0199902686</v>
      </c>
      <c r="AI42" s="16">
        <f t="shared" si="22"/>
        <v>-8.0000000000000071E-3</v>
      </c>
      <c r="AK42" s="1">
        <v>0.94799999999999995</v>
      </c>
      <c r="AL42" s="16">
        <f t="shared" si="2"/>
        <v>6.6047491025067823E-2</v>
      </c>
      <c r="AM42" s="16">
        <f t="shared" si="23"/>
        <v>8.9388059571705793E-4</v>
      </c>
      <c r="AN42" s="16">
        <f t="shared" si="24"/>
        <v>-5.3400776727115296E-2</v>
      </c>
      <c r="AO42" s="16">
        <f t="shared" si="25"/>
        <v>-7.019938353548679</v>
      </c>
      <c r="AP42" s="16">
        <f t="shared" si="26"/>
        <v>0.99360705563809293</v>
      </c>
      <c r="AQ42" s="16">
        <f t="shared" si="31"/>
        <v>2.8735440437586453E-4</v>
      </c>
      <c r="AR42" s="16">
        <f t="shared" si="27"/>
        <v>3074854.3275028439</v>
      </c>
      <c r="AS42" s="16">
        <f t="shared" si="28"/>
        <v>-5.0000000000000044E-3</v>
      </c>
    </row>
    <row r="43" spans="5:45" x14ac:dyDescent="0.25">
      <c r="E43" s="1">
        <v>-140</v>
      </c>
      <c r="F43" s="1">
        <v>0.94399999999999995</v>
      </c>
      <c r="G43" s="16">
        <f t="shared" si="3"/>
        <v>6.5738176235268911E-2</v>
      </c>
      <c r="H43" s="16">
        <f t="shared" si="4"/>
        <v>8.9008473215737463E-4</v>
      </c>
      <c r="I43" s="16">
        <f t="shared" si="5"/>
        <v>-5.7629112836636416E-2</v>
      </c>
      <c r="J43" s="16">
        <f t="shared" si="6"/>
        <v>-7.0241938950985583</v>
      </c>
      <c r="K43" s="16">
        <f t="shared" si="7"/>
        <v>-0.48304301725685184</v>
      </c>
      <c r="L43" s="16">
        <f t="shared" si="8"/>
        <v>94400</v>
      </c>
      <c r="M43" s="16" cm="1">
        <f t="array" ref="M43">SUMPRODUCT($L$3:$L$1001,H44:H1042-H43:H1041)</f>
        <v>1004.2647178579307</v>
      </c>
      <c r="N43" s="16">
        <f t="shared" si="9"/>
        <v>0.88630489185749872</v>
      </c>
      <c r="P43" s="16">
        <f t="shared" si="10"/>
        <v>-4.0000000000000036E-3</v>
      </c>
      <c r="Q43" s="1">
        <v>1.0009999999999999</v>
      </c>
      <c r="R43" s="16">
        <f t="shared" si="0"/>
        <v>6.5738176235268911E-2</v>
      </c>
      <c r="S43" s="16">
        <f t="shared" si="11"/>
        <v>8.9008473215737463E-4</v>
      </c>
      <c r="T43" s="16">
        <f t="shared" si="12"/>
        <v>9.9950033308342321E-4</v>
      </c>
      <c r="U43" s="16">
        <f t="shared" si="13"/>
        <v>-7.0241938950985583</v>
      </c>
      <c r="V43" s="16">
        <f t="shared" si="14"/>
        <v>-1.3639746199177993</v>
      </c>
      <c r="W43" s="16">
        <f t="shared" si="29"/>
        <v>3.0560301232132484E-4</v>
      </c>
      <c r="X43" s="16">
        <f t="shared" si="15"/>
        <v>2891244.1900052368</v>
      </c>
      <c r="Y43" s="16">
        <f t="shared" si="16"/>
        <v>1.2999999999999901E-2</v>
      </c>
      <c r="AA43" s="1">
        <v>0.97699999999999998</v>
      </c>
      <c r="AB43" s="16">
        <f t="shared" si="1"/>
        <v>6.5738176235268911E-2</v>
      </c>
      <c r="AC43" s="16">
        <f t="shared" si="17"/>
        <v>8.9008473215737463E-4</v>
      </c>
      <c r="AD43" s="16">
        <f t="shared" si="18"/>
        <v>-2.3268626939354331E-2</v>
      </c>
      <c r="AE43" s="16">
        <f t="shared" si="19"/>
        <v>-7.0241938950985583</v>
      </c>
      <c r="AF43" s="16">
        <f t="shared" si="20"/>
        <v>3.2942101409722704</v>
      </c>
      <c r="AG43" s="16">
        <f t="shared" si="30"/>
        <v>3.0869616021931396E-4</v>
      </c>
      <c r="AH43" s="16">
        <f t="shared" si="21"/>
        <v>2862273.8073398536</v>
      </c>
      <c r="AI43" s="16">
        <f t="shared" si="22"/>
        <v>-2.1000000000000019E-2</v>
      </c>
      <c r="AK43" s="1">
        <v>0.94399999999999995</v>
      </c>
      <c r="AL43" s="16">
        <f t="shared" si="2"/>
        <v>6.5738176235268911E-2</v>
      </c>
      <c r="AM43" s="16">
        <f t="shared" si="23"/>
        <v>8.9008473215737463E-4</v>
      </c>
      <c r="AN43" s="16">
        <f t="shared" si="24"/>
        <v>-5.7629112836636416E-2</v>
      </c>
      <c r="AO43" s="16">
        <f t="shared" si="25"/>
        <v>-7.0241938950985583</v>
      </c>
      <c r="AP43" s="16">
        <f t="shared" si="26"/>
        <v>-0.48304301725685184</v>
      </c>
      <c r="AQ43" s="16">
        <f t="shared" si="31"/>
        <v>2.932304207293684E-4</v>
      </c>
      <c r="AR43" s="16">
        <f t="shared" si="27"/>
        <v>3013237.6157438541</v>
      </c>
      <c r="AS43" s="16">
        <f t="shared" si="28"/>
        <v>-4.0000000000000036E-3</v>
      </c>
    </row>
    <row r="44" spans="5:45" x14ac:dyDescent="0.25">
      <c r="E44" s="1">
        <v>-139</v>
      </c>
      <c r="F44" s="1">
        <v>0.94599999999999995</v>
      </c>
      <c r="G44" s="16">
        <f t="shared" si="3"/>
        <v>6.5421085959110531E-2</v>
      </c>
      <c r="H44" s="16">
        <f t="shared" si="4"/>
        <v>8.8619344902415615E-4</v>
      </c>
      <c r="I44" s="16">
        <f t="shared" si="5"/>
        <v>-5.5512709930258829E-2</v>
      </c>
      <c r="J44" s="16">
        <f t="shared" si="6"/>
        <v>-7.0285752914354651</v>
      </c>
      <c r="K44" s="16">
        <f t="shared" si="7"/>
        <v>1.411226559118558</v>
      </c>
      <c r="L44" s="16">
        <f t="shared" si="8"/>
        <v>94600</v>
      </c>
      <c r="M44" s="16" cm="1">
        <f t="array" ref="M44">SUMPRODUCT($L$3:$L$1001,H45:H1043-H44:H1042)</f>
        <v>1013.9791883204375</v>
      </c>
      <c r="N44" s="16">
        <f t="shared" si="9"/>
        <v>0.87397597429199059</v>
      </c>
      <c r="P44" s="16">
        <f t="shared" si="10"/>
        <v>2.0000000000000018E-3</v>
      </c>
      <c r="Q44" s="1">
        <v>1.0069999999999999</v>
      </c>
      <c r="R44" s="16">
        <f t="shared" si="0"/>
        <v>6.5421085959110531E-2</v>
      </c>
      <c r="S44" s="16">
        <f t="shared" si="11"/>
        <v>8.8619344902415615E-4</v>
      </c>
      <c r="T44" s="16">
        <f t="shared" si="12"/>
        <v>6.9756137364251382E-3</v>
      </c>
      <c r="U44" s="16">
        <f t="shared" si="13"/>
        <v>-7.0285752914354651</v>
      </c>
      <c r="V44" s="16">
        <f t="shared" si="14"/>
        <v>-2.1916880504271434</v>
      </c>
      <c r="W44" s="16">
        <f t="shared" si="29"/>
        <v>3.1740736643453828E-4</v>
      </c>
      <c r="X44" s="16">
        <f t="shared" si="15"/>
        <v>2783719.053994786</v>
      </c>
      <c r="Y44" s="16">
        <f t="shared" si="16"/>
        <v>6.0000000000000053E-3</v>
      </c>
      <c r="AA44" s="1">
        <v>0.96299999999999997</v>
      </c>
      <c r="AB44" s="16">
        <f t="shared" si="1"/>
        <v>6.5421085959110531E-2</v>
      </c>
      <c r="AC44" s="16">
        <f t="shared" si="17"/>
        <v>8.8619344902415615E-4</v>
      </c>
      <c r="AD44" s="16">
        <f t="shared" si="18"/>
        <v>-3.7701867184011528E-2</v>
      </c>
      <c r="AE44" s="16">
        <f t="shared" si="19"/>
        <v>-7.0285752914354651</v>
      </c>
      <c r="AF44" s="16">
        <f t="shared" si="20"/>
        <v>2.3152300615911301</v>
      </c>
      <c r="AG44" s="16">
        <f t="shared" si="30"/>
        <v>3.0979719980673718E-4</v>
      </c>
      <c r="AH44" s="16">
        <f t="shared" si="21"/>
        <v>2852101.0983099085</v>
      </c>
      <c r="AI44" s="16">
        <f t="shared" si="22"/>
        <v>-1.4000000000000012E-2</v>
      </c>
      <c r="AK44" s="1">
        <v>0.94599999999999995</v>
      </c>
      <c r="AL44" s="16">
        <f t="shared" si="2"/>
        <v>6.5421085959110531E-2</v>
      </c>
      <c r="AM44" s="16">
        <f t="shared" si="23"/>
        <v>8.8619344902415615E-4</v>
      </c>
      <c r="AN44" s="16">
        <f t="shared" si="24"/>
        <v>-5.5512709930258829E-2</v>
      </c>
      <c r="AO44" s="16">
        <f t="shared" si="25"/>
        <v>-7.0285752914354651</v>
      </c>
      <c r="AP44" s="16">
        <f t="shared" si="26"/>
        <v>1.411226559118558</v>
      </c>
      <c r="AQ44" s="16">
        <f t="shared" si="31"/>
        <v>2.9933322069351066E-4</v>
      </c>
      <c r="AR44" s="16">
        <f t="shared" si="27"/>
        <v>2951803.7850093013</v>
      </c>
      <c r="AS44" s="16">
        <f t="shared" si="28"/>
        <v>2.0000000000000018E-3</v>
      </c>
    </row>
    <row r="45" spans="5:45" x14ac:dyDescent="0.25">
      <c r="E45" s="1">
        <v>-138</v>
      </c>
      <c r="F45" s="1">
        <v>0.94</v>
      </c>
      <c r="G45" s="16">
        <f t="shared" si="3"/>
        <v>6.5096234934087824E-2</v>
      </c>
      <c r="H45" s="16">
        <f t="shared" si="4"/>
        <v>8.8220692717367775E-4</v>
      </c>
      <c r="I45" s="16">
        <f t="shared" si="5"/>
        <v>-6.1875403718087529E-2</v>
      </c>
      <c r="J45" s="16">
        <f t="shared" si="6"/>
        <v>-7.0330839181663869</v>
      </c>
      <c r="K45" s="16">
        <f t="shared" si="7"/>
        <v>0.68932671371173793</v>
      </c>
      <c r="L45" s="16">
        <f t="shared" si="8"/>
        <v>94000</v>
      </c>
      <c r="M45" s="16" cm="1">
        <f t="array" ref="M45">SUMPRODUCT($L$3:$L$1001,H46:H1044-H45:H1043)</f>
        <v>1023.7632171630282</v>
      </c>
      <c r="N45" s="16">
        <f t="shared" si="9"/>
        <v>0.86172946281307106</v>
      </c>
      <c r="P45" s="16">
        <f t="shared" si="10"/>
        <v>-6.0000000000000053E-3</v>
      </c>
      <c r="Q45" s="1">
        <v>1.0169999999999999</v>
      </c>
      <c r="R45" s="16">
        <f t="shared" si="0"/>
        <v>6.5096234934087824E-2</v>
      </c>
      <c r="S45" s="16">
        <f t="shared" si="11"/>
        <v>8.8220692717367775E-4</v>
      </c>
      <c r="T45" s="16">
        <f t="shared" si="12"/>
        <v>1.6857117066422806E-2</v>
      </c>
      <c r="U45" s="16">
        <f t="shared" si="13"/>
        <v>-7.0330839181663869</v>
      </c>
      <c r="V45" s="16">
        <f t="shared" si="14"/>
        <v>0.42449657404868207</v>
      </c>
      <c r="W45" s="16">
        <f t="shared" si="29"/>
        <v>3.2712498219786604E-4</v>
      </c>
      <c r="X45" s="16">
        <f t="shared" si="15"/>
        <v>2701025.5465224236</v>
      </c>
      <c r="Y45" s="16">
        <f t="shared" si="16"/>
        <v>1.0000000000000009E-2</v>
      </c>
      <c r="AA45" s="1">
        <v>0.95299999999999996</v>
      </c>
      <c r="AB45" s="16">
        <f t="shared" si="1"/>
        <v>6.5096234934087824E-2</v>
      </c>
      <c r="AC45" s="16">
        <f t="shared" si="17"/>
        <v>8.8220692717367775E-4</v>
      </c>
      <c r="AD45" s="16">
        <f t="shared" si="18"/>
        <v>-4.8140375327934984E-2</v>
      </c>
      <c r="AE45" s="16">
        <f t="shared" si="19"/>
        <v>-7.0330839181663869</v>
      </c>
      <c r="AF45" s="16">
        <f t="shared" si="20"/>
        <v>1.8178753806851722</v>
      </c>
      <c r="AG45" s="16">
        <f t="shared" si="30"/>
        <v>3.1283153709686694E-4</v>
      </c>
      <c r="AH45" s="16">
        <f t="shared" si="21"/>
        <v>2824436.8902887651</v>
      </c>
      <c r="AI45" s="16">
        <f t="shared" si="22"/>
        <v>-1.0000000000000009E-2</v>
      </c>
      <c r="AK45" s="1">
        <v>0.94</v>
      </c>
      <c r="AL45" s="16">
        <f t="shared" si="2"/>
        <v>6.5096234934087824E-2</v>
      </c>
      <c r="AM45" s="16">
        <f t="shared" si="23"/>
        <v>8.8220692717367775E-4</v>
      </c>
      <c r="AN45" s="16">
        <f t="shared" si="24"/>
        <v>-6.1875403718087529E-2</v>
      </c>
      <c r="AO45" s="16">
        <f t="shared" si="25"/>
        <v>-7.0330839181663869</v>
      </c>
      <c r="AP45" s="16">
        <f t="shared" si="26"/>
        <v>0.68932671371173793</v>
      </c>
      <c r="AQ45" s="16">
        <f t="shared" si="31"/>
        <v>3.0730906967148095E-4</v>
      </c>
      <c r="AR45" s="16">
        <f t="shared" si="27"/>
        <v>2875193.1557590701</v>
      </c>
      <c r="AS45" s="16">
        <f t="shared" si="28"/>
        <v>-6.0000000000000053E-3</v>
      </c>
    </row>
    <row r="46" spans="5:45" x14ac:dyDescent="0.25">
      <c r="E46" s="1">
        <v>-137</v>
      </c>
      <c r="F46" s="1">
        <v>0.93700000000000006</v>
      </c>
      <c r="G46" s="16">
        <f t="shared" si="3"/>
        <v>6.4763639553001462E-2</v>
      </c>
      <c r="H46" s="16">
        <f t="shared" si="4"/>
        <v>8.7812536777586998E-4</v>
      </c>
      <c r="I46" s="16">
        <f t="shared" si="5"/>
        <v>-6.5071996743714805E-2</v>
      </c>
      <c r="J46" s="16">
        <f t="shared" si="6"/>
        <v>-7.0377211866227549</v>
      </c>
      <c r="K46" s="16">
        <f t="shared" si="7"/>
        <v>-0.44724924652717024</v>
      </c>
      <c r="L46" s="16">
        <f t="shared" si="8"/>
        <v>93700</v>
      </c>
      <c r="M46" s="16" cm="1">
        <f t="array" ref="M46">SUMPRODUCT($L$3:$L$1001,H47:H1045-H46:H1044)</f>
        <v>1032.6490128036792</v>
      </c>
      <c r="N46" s="16">
        <f t="shared" si="9"/>
        <v>0.85036189149276198</v>
      </c>
      <c r="P46" s="16">
        <f t="shared" si="10"/>
        <v>-2.9999999999998916E-3</v>
      </c>
      <c r="Q46" s="1">
        <v>1.0149999999999999</v>
      </c>
      <c r="R46" s="16">
        <f t="shared" si="0"/>
        <v>6.4763639553001462E-2</v>
      </c>
      <c r="S46" s="16">
        <f t="shared" si="11"/>
        <v>8.7812536777586998E-4</v>
      </c>
      <c r="T46" s="16">
        <f t="shared" si="12"/>
        <v>1.4888612493750559E-2</v>
      </c>
      <c r="U46" s="16">
        <f t="shared" si="13"/>
        <v>-7.0377211866227549</v>
      </c>
      <c r="V46" s="16">
        <f t="shared" si="14"/>
        <v>0.20676178820748869</v>
      </c>
      <c r="W46" s="16">
        <f t="shared" si="29"/>
        <v>3.3824950256483002E-4</v>
      </c>
      <c r="X46" s="16">
        <f t="shared" si="15"/>
        <v>2612192.8550442751</v>
      </c>
      <c r="Y46" s="16">
        <f t="shared" si="16"/>
        <v>-2.0000000000000018E-3</v>
      </c>
      <c r="AA46" s="1">
        <v>0.94499999999999995</v>
      </c>
      <c r="AB46" s="16">
        <f t="shared" si="1"/>
        <v>6.4763639553001462E-2</v>
      </c>
      <c r="AC46" s="16">
        <f t="shared" si="17"/>
        <v>8.7812536777586998E-4</v>
      </c>
      <c r="AD46" s="16">
        <f t="shared" si="18"/>
        <v>-5.6570351488394351E-2</v>
      </c>
      <c r="AE46" s="16">
        <f t="shared" si="19"/>
        <v>-7.0377211866227549</v>
      </c>
      <c r="AF46" s="16">
        <f t="shared" si="20"/>
        <v>3.3562286752092421</v>
      </c>
      <c r="AG46" s="16">
        <f t="shared" si="30"/>
        <v>3.1696339817530286E-4</v>
      </c>
      <c r="AH46" s="16">
        <f t="shared" si="21"/>
        <v>2787618.1884365454</v>
      </c>
      <c r="AI46" s="16">
        <f t="shared" si="22"/>
        <v>-8.0000000000000071E-3</v>
      </c>
      <c r="AK46" s="1">
        <v>0.93700000000000006</v>
      </c>
      <c r="AL46" s="16">
        <f t="shared" si="2"/>
        <v>6.4763639553001462E-2</v>
      </c>
      <c r="AM46" s="16">
        <f t="shared" si="23"/>
        <v>8.7812536777586998E-4</v>
      </c>
      <c r="AN46" s="16">
        <f t="shared" si="24"/>
        <v>-6.5071996743714805E-2</v>
      </c>
      <c r="AO46" s="16">
        <f t="shared" si="25"/>
        <v>-7.0377211866227549</v>
      </c>
      <c r="AP46" s="16">
        <f t="shared" si="26"/>
        <v>-0.44724924652717024</v>
      </c>
      <c r="AQ46" s="16">
        <f t="shared" si="31"/>
        <v>3.1263965822118017E-4</v>
      </c>
      <c r="AR46" s="16">
        <f t="shared" si="27"/>
        <v>2826170.3548723701</v>
      </c>
      <c r="AS46" s="16">
        <f t="shared" si="28"/>
        <v>-2.9999999999998916E-3</v>
      </c>
    </row>
    <row r="47" spans="5:45" x14ac:dyDescent="0.25">
      <c r="E47" s="1">
        <v>-136</v>
      </c>
      <c r="F47" s="1">
        <v>0.93899999999999995</v>
      </c>
      <c r="G47" s="16">
        <f t="shared" si="3"/>
        <v>6.4423317953994239E-2</v>
      </c>
      <c r="H47" s="16">
        <f t="shared" si="4"/>
        <v>8.7394899341923309E-4</v>
      </c>
      <c r="I47" s="16">
        <f t="shared" si="5"/>
        <v>-6.2939799773874205E-2</v>
      </c>
      <c r="J47" s="16">
        <f t="shared" si="6"/>
        <v>-7.0424885439439731</v>
      </c>
      <c r="K47" s="16">
        <f t="shared" si="7"/>
        <v>-0.43431131250882621</v>
      </c>
      <c r="L47" s="16">
        <f t="shared" si="8"/>
        <v>93900</v>
      </c>
      <c r="M47" s="16" cm="1">
        <f t="array" ref="M47">SUMPRODUCT($L$3:$L$1001,H48:H1046-H47:H1045)</f>
        <v>1041.312802868563</v>
      </c>
      <c r="N47" s="16">
        <f t="shared" si="9"/>
        <v>0.83927614354852509</v>
      </c>
      <c r="P47" s="16">
        <f t="shared" si="10"/>
        <v>1.9999999999998908E-3</v>
      </c>
      <c r="Q47" s="1">
        <v>1.014</v>
      </c>
      <c r="R47" s="16">
        <f t="shared" si="0"/>
        <v>6.4423317953994239E-2</v>
      </c>
      <c r="S47" s="16">
        <f t="shared" si="11"/>
        <v>8.7394899341923309E-4</v>
      </c>
      <c r="T47" s="16">
        <f t="shared" si="12"/>
        <v>1.3902905168991434E-2</v>
      </c>
      <c r="U47" s="16">
        <f t="shared" si="13"/>
        <v>-7.0424885439439731</v>
      </c>
      <c r="V47" s="16">
        <f t="shared" si="14"/>
        <v>0.60481893099755779</v>
      </c>
      <c r="W47" s="16">
        <f t="shared" si="29"/>
        <v>3.4542642299233167E-4</v>
      </c>
      <c r="X47" s="16">
        <f t="shared" si="15"/>
        <v>2557919.3570890906</v>
      </c>
      <c r="Y47" s="16">
        <f t="shared" si="16"/>
        <v>-9.9999999999988987E-4</v>
      </c>
      <c r="AA47" s="1">
        <v>0.93</v>
      </c>
      <c r="AB47" s="16">
        <f t="shared" si="1"/>
        <v>6.4423317953994239E-2</v>
      </c>
      <c r="AC47" s="16">
        <f t="shared" si="17"/>
        <v>8.7394899341923309E-4</v>
      </c>
      <c r="AD47" s="16">
        <f t="shared" si="18"/>
        <v>-7.2570692834835374E-2</v>
      </c>
      <c r="AE47" s="16">
        <f t="shared" si="19"/>
        <v>-7.0424885439439731</v>
      </c>
      <c r="AF47" s="16">
        <f t="shared" si="20"/>
        <v>3.0962320148880584</v>
      </c>
      <c r="AG47" s="16">
        <f t="shared" si="30"/>
        <v>3.2160391106182608E-4</v>
      </c>
      <c r="AH47" s="16">
        <f t="shared" si="21"/>
        <v>2747394.8650216153</v>
      </c>
      <c r="AI47" s="16">
        <f t="shared" si="22"/>
        <v>-1.4999999999999902E-2</v>
      </c>
      <c r="AK47" s="1">
        <v>0.93899999999999995</v>
      </c>
      <c r="AL47" s="16">
        <f t="shared" si="2"/>
        <v>6.4423317953994239E-2</v>
      </c>
      <c r="AM47" s="16">
        <f t="shared" si="23"/>
        <v>8.7394899341923309E-4</v>
      </c>
      <c r="AN47" s="16">
        <f t="shared" si="24"/>
        <v>-6.2939799773874205E-2</v>
      </c>
      <c r="AO47" s="16">
        <f t="shared" si="25"/>
        <v>-7.0424885439439731</v>
      </c>
      <c r="AP47" s="16">
        <f t="shared" si="26"/>
        <v>-0.43431131250882621</v>
      </c>
      <c r="AQ47" s="16">
        <f t="shared" si="31"/>
        <v>3.1888133826976829E-4</v>
      </c>
      <c r="AR47" s="16">
        <f t="shared" si="27"/>
        <v>2770851.8115746281</v>
      </c>
      <c r="AS47" s="16">
        <f t="shared" si="28"/>
        <v>1.9999999999998908E-3</v>
      </c>
    </row>
    <row r="48" spans="5:45" x14ac:dyDescent="0.25">
      <c r="E48" s="1">
        <v>-135</v>
      </c>
      <c r="F48" s="1">
        <v>0.94099999999999995</v>
      </c>
      <c r="G48" s="16">
        <f t="shared" si="3"/>
        <v>6.407529011187621E-2</v>
      </c>
      <c r="H48" s="16">
        <f t="shared" si="4"/>
        <v>8.6967804923156634E-4</v>
      </c>
      <c r="I48" s="16">
        <f t="shared" si="5"/>
        <v>-6.0812139396757475E-2</v>
      </c>
      <c r="J48" s="16">
        <f t="shared" si="6"/>
        <v>-7.0473874731586559</v>
      </c>
      <c r="K48" s="16">
        <f t="shared" si="7"/>
        <v>-0.63255442025993458</v>
      </c>
      <c r="L48" s="16">
        <f t="shared" si="8"/>
        <v>94100</v>
      </c>
      <c r="M48" s="16" cm="1">
        <f t="array" ref="M48">SUMPRODUCT($L$3:$L$1001,H49:H1047-H48:H1046)</f>
        <v>1049.17406014479</v>
      </c>
      <c r="N48" s="16">
        <f t="shared" si="9"/>
        <v>0.82891684256046838</v>
      </c>
      <c r="P48" s="16">
        <f t="shared" si="10"/>
        <v>2.0000000000000018E-3</v>
      </c>
      <c r="Q48" s="1">
        <v>1.0109999999999999</v>
      </c>
      <c r="R48" s="16">
        <f t="shared" si="0"/>
        <v>6.407529011187621E-2</v>
      </c>
      <c r="S48" s="16">
        <f t="shared" si="11"/>
        <v>8.6967804923156634E-4</v>
      </c>
      <c r="T48" s="16">
        <f t="shared" si="12"/>
        <v>1.0939940038334263E-2</v>
      </c>
      <c r="U48" s="16">
        <f t="shared" si="13"/>
        <v>-7.0473874731586559</v>
      </c>
      <c r="V48" s="16">
        <f t="shared" si="14"/>
        <v>0.98526402071972896</v>
      </c>
      <c r="W48" s="16">
        <f t="shared" si="29"/>
        <v>3.5290023190768122E-4</v>
      </c>
      <c r="X48" s="16">
        <f t="shared" si="15"/>
        <v>2503747.1045167013</v>
      </c>
      <c r="Y48" s="16">
        <f t="shared" si="16"/>
        <v>-3.0000000000001137E-3</v>
      </c>
      <c r="AA48" s="1">
        <v>0.91600000000000004</v>
      </c>
      <c r="AB48" s="16">
        <f t="shared" si="1"/>
        <v>6.407529011187621E-2</v>
      </c>
      <c r="AC48" s="16">
        <f t="shared" si="17"/>
        <v>8.6967804923156634E-4</v>
      </c>
      <c r="AD48" s="16">
        <f t="shared" si="18"/>
        <v>-8.7738914308006746E-2</v>
      </c>
      <c r="AE48" s="16">
        <f t="shared" si="19"/>
        <v>-7.0473874731586559</v>
      </c>
      <c r="AF48" s="16">
        <f t="shared" si="20"/>
        <v>2.400908725047922</v>
      </c>
      <c r="AG48" s="16">
        <f t="shared" si="30"/>
        <v>3.2366589316976682E-4</v>
      </c>
      <c r="AH48" s="16">
        <f t="shared" si="21"/>
        <v>2729892.0042794999</v>
      </c>
      <c r="AI48" s="16">
        <f t="shared" si="22"/>
        <v>-1.4000000000000012E-2</v>
      </c>
      <c r="AK48" s="1">
        <v>0.94099999999999995</v>
      </c>
      <c r="AL48" s="16">
        <f t="shared" si="2"/>
        <v>6.407529011187621E-2</v>
      </c>
      <c r="AM48" s="16">
        <f t="shared" si="23"/>
        <v>8.6967804923156634E-4</v>
      </c>
      <c r="AN48" s="16">
        <f t="shared" si="24"/>
        <v>-6.0812139396757475E-2</v>
      </c>
      <c r="AO48" s="16">
        <f t="shared" si="25"/>
        <v>-7.0473874731586559</v>
      </c>
      <c r="AP48" s="16">
        <f t="shared" si="26"/>
        <v>-0.63255442025993458</v>
      </c>
      <c r="AQ48" s="16">
        <f t="shared" si="31"/>
        <v>3.2679814374882908E-4</v>
      </c>
      <c r="AR48" s="16">
        <f t="shared" si="27"/>
        <v>2703726.9051969489</v>
      </c>
      <c r="AS48" s="16">
        <f t="shared" si="28"/>
        <v>2.0000000000000018E-3</v>
      </c>
    </row>
    <row r="49" spans="5:45" x14ac:dyDescent="0.25">
      <c r="E49" s="1">
        <v>-134</v>
      </c>
      <c r="F49" s="1">
        <v>0.94399999999999995</v>
      </c>
      <c r="G49" s="16">
        <f t="shared" si="3"/>
        <v>6.3719577930623272E-2</v>
      </c>
      <c r="H49" s="16">
        <f t="shared" si="4"/>
        <v>8.6531280401509509E-4</v>
      </c>
      <c r="I49" s="16">
        <f t="shared" si="5"/>
        <v>-5.7629112836636416E-2</v>
      </c>
      <c r="J49" s="16">
        <f t="shared" si="6"/>
        <v>-7.0524194932634447</v>
      </c>
      <c r="K49" s="16">
        <f t="shared" si="7"/>
        <v>-1.4299156068207779</v>
      </c>
      <c r="L49" s="16">
        <f t="shared" si="8"/>
        <v>94400</v>
      </c>
      <c r="M49" s="16" cm="1">
        <f t="array" ref="M49">SUMPRODUCT($L$3:$L$1001,H50:H1048-H49:H1047)</f>
        <v>1056.2326605913524</v>
      </c>
      <c r="N49" s="16">
        <f t="shared" si="9"/>
        <v>0.81924450578022545</v>
      </c>
      <c r="P49" s="16">
        <f t="shared" si="10"/>
        <v>3.0000000000000027E-3</v>
      </c>
      <c r="Q49" s="1">
        <v>1.006</v>
      </c>
      <c r="R49" s="16">
        <f t="shared" si="0"/>
        <v>6.3719577930623272E-2</v>
      </c>
      <c r="S49" s="16">
        <f t="shared" si="11"/>
        <v>8.6531280401509509E-4</v>
      </c>
      <c r="T49" s="16">
        <f t="shared" si="12"/>
        <v>5.9820716775474689E-3</v>
      </c>
      <c r="U49" s="16">
        <f t="shared" si="13"/>
        <v>-7.0524194932634447</v>
      </c>
      <c r="V49" s="16">
        <f t="shared" si="14"/>
        <v>2.5174235230742243</v>
      </c>
      <c r="W49" s="16">
        <f t="shared" si="29"/>
        <v>3.596250152467196E-4</v>
      </c>
      <c r="X49" s="16">
        <f t="shared" si="15"/>
        <v>2456928.4570372747</v>
      </c>
      <c r="Y49" s="16">
        <f t="shared" si="16"/>
        <v>-4.9999999999998934E-3</v>
      </c>
      <c r="AA49" s="1">
        <v>0.90500000000000003</v>
      </c>
      <c r="AB49" s="16">
        <f t="shared" si="1"/>
        <v>6.3719577930623272E-2</v>
      </c>
      <c r="AC49" s="16">
        <f t="shared" si="17"/>
        <v>8.6531280401509509E-4</v>
      </c>
      <c r="AD49" s="16">
        <f t="shared" si="18"/>
        <v>-9.9820335282210904E-2</v>
      </c>
      <c r="AE49" s="16">
        <f t="shared" si="19"/>
        <v>-7.0524194932634447</v>
      </c>
      <c r="AF49" s="16">
        <f t="shared" si="20"/>
        <v>0.85735870305024142</v>
      </c>
      <c r="AG49" s="16">
        <f t="shared" si="30"/>
        <v>3.2583235802769063E-4</v>
      </c>
      <c r="AH49" s="16">
        <f t="shared" si="21"/>
        <v>2711740.9061841532</v>
      </c>
      <c r="AI49" s="16">
        <f t="shared" si="22"/>
        <v>-1.100000000000001E-2</v>
      </c>
      <c r="AK49" s="1">
        <v>0.94399999999999995</v>
      </c>
      <c r="AL49" s="16">
        <f t="shared" si="2"/>
        <v>6.3719577930623272E-2</v>
      </c>
      <c r="AM49" s="16">
        <f t="shared" si="23"/>
        <v>8.6531280401509509E-4</v>
      </c>
      <c r="AN49" s="16">
        <f t="shared" si="24"/>
        <v>-5.7629112836636416E-2</v>
      </c>
      <c r="AO49" s="16">
        <f t="shared" si="25"/>
        <v>-7.0524194932634447</v>
      </c>
      <c r="AP49" s="16">
        <f t="shared" si="26"/>
        <v>-1.4299156068207779</v>
      </c>
      <c r="AQ49" s="16">
        <f t="shared" si="31"/>
        <v>3.3472516255901401E-4</v>
      </c>
      <c r="AR49" s="16">
        <f t="shared" si="27"/>
        <v>2639696.7800899944</v>
      </c>
      <c r="AS49" s="16">
        <f t="shared" si="28"/>
        <v>3.0000000000000027E-3</v>
      </c>
    </row>
    <row r="50" spans="5:45" x14ac:dyDescent="0.25">
      <c r="E50" s="1">
        <v>-133</v>
      </c>
      <c r="F50" s="1">
        <v>0.95099999999999996</v>
      </c>
      <c r="G50" s="16">
        <f t="shared" si="3"/>
        <v>6.3356205336927041E-2</v>
      </c>
      <c r="H50" s="16">
        <f t="shared" si="4"/>
        <v>8.6085355139450153E-4</v>
      </c>
      <c r="I50" s="16">
        <f t="shared" si="5"/>
        <v>-5.024121643674679E-2</v>
      </c>
      <c r="J50" s="16">
        <f t="shared" si="6"/>
        <v>-7.0575861592992926</v>
      </c>
      <c r="K50" s="16">
        <f t="shared" si="7"/>
        <v>-0.79150567825721385</v>
      </c>
      <c r="L50" s="16">
        <f t="shared" si="8"/>
        <v>95100</v>
      </c>
      <c r="M50" s="16" cm="1">
        <f t="array" ref="M50">SUMPRODUCT($L$3:$L$1001,H51:H1049-H50:H1048)</f>
        <v>1062.9722168998169</v>
      </c>
      <c r="N50" s="16">
        <f t="shared" si="9"/>
        <v>0.80985517561804288</v>
      </c>
      <c r="P50" s="16">
        <f t="shared" si="10"/>
        <v>7.0000000000000062E-3</v>
      </c>
      <c r="Q50" s="1">
        <v>0.99299999999999999</v>
      </c>
      <c r="R50" s="16">
        <f t="shared" si="0"/>
        <v>6.3356205336927041E-2</v>
      </c>
      <c r="S50" s="16">
        <f t="shared" si="11"/>
        <v>8.6085355139450153E-4</v>
      </c>
      <c r="T50" s="16">
        <f t="shared" si="12"/>
        <v>-7.0246149369644663E-3</v>
      </c>
      <c r="U50" s="16">
        <f t="shared" si="13"/>
        <v>-7.0575861592992926</v>
      </c>
      <c r="V50" s="16">
        <f t="shared" si="14"/>
        <v>2.2927449722011621</v>
      </c>
      <c r="W50" s="16">
        <f t="shared" si="29"/>
        <v>3.6555282925840917E-4</v>
      </c>
      <c r="X50" s="16">
        <f t="shared" si="15"/>
        <v>2417086.8424534388</v>
      </c>
      <c r="Y50" s="16">
        <f t="shared" si="16"/>
        <v>-1.3000000000000012E-2</v>
      </c>
      <c r="AA50" s="1">
        <v>0.90100000000000002</v>
      </c>
      <c r="AB50" s="16">
        <f t="shared" si="1"/>
        <v>6.3356205336927041E-2</v>
      </c>
      <c r="AC50" s="16">
        <f t="shared" si="17"/>
        <v>8.6085355139450153E-4</v>
      </c>
      <c r="AD50" s="16">
        <f t="shared" si="18"/>
        <v>-0.10425002137379911</v>
      </c>
      <c r="AE50" s="16">
        <f t="shared" si="19"/>
        <v>-7.0575861592992926</v>
      </c>
      <c r="AF50" s="16">
        <f t="shared" si="20"/>
        <v>0.20941251568762101</v>
      </c>
      <c r="AG50" s="16">
        <f t="shared" si="30"/>
        <v>3.2885219729508975E-4</v>
      </c>
      <c r="AH50" s="16">
        <f t="shared" si="21"/>
        <v>2686839.0756996237</v>
      </c>
      <c r="AI50" s="16">
        <f t="shared" si="22"/>
        <v>-4.0000000000000036E-3</v>
      </c>
      <c r="AK50" s="1">
        <v>0.95099999999999996</v>
      </c>
      <c r="AL50" s="16">
        <f t="shared" si="2"/>
        <v>6.3356205336927041E-2</v>
      </c>
      <c r="AM50" s="16">
        <f t="shared" si="23"/>
        <v>8.6085355139450153E-4</v>
      </c>
      <c r="AN50" s="16">
        <f t="shared" si="24"/>
        <v>-5.024121643674679E-2</v>
      </c>
      <c r="AO50" s="16">
        <f t="shared" si="25"/>
        <v>-7.0575861592992926</v>
      </c>
      <c r="AP50" s="16">
        <f t="shared" si="26"/>
        <v>-0.79150567825721385</v>
      </c>
      <c r="AQ50" s="16">
        <f t="shared" si="31"/>
        <v>3.4302372844924274E-4</v>
      </c>
      <c r="AR50" s="16">
        <f t="shared" si="27"/>
        <v>2575836.1901569488</v>
      </c>
      <c r="AS50" s="16">
        <f t="shared" si="28"/>
        <v>7.0000000000000062E-3</v>
      </c>
    </row>
    <row r="51" spans="5:45" x14ac:dyDescent="0.25">
      <c r="E51" s="1">
        <v>-132</v>
      </c>
      <c r="F51" s="1">
        <v>0.95499999999999996</v>
      </c>
      <c r="G51" s="16">
        <f t="shared" si="3"/>
        <v>6.2985198374666762E-2</v>
      </c>
      <c r="H51" s="16">
        <f t="shared" si="4"/>
        <v>8.5630061097626887E-4</v>
      </c>
      <c r="I51" s="16">
        <f t="shared" si="5"/>
        <v>-4.6043938501406846E-2</v>
      </c>
      <c r="J51" s="16">
        <f t="shared" si="6"/>
        <v>-7.0628890624251195</v>
      </c>
      <c r="K51" s="16">
        <f t="shared" si="7"/>
        <v>-1.3422940972134132</v>
      </c>
      <c r="L51" s="16">
        <f t="shared" si="8"/>
        <v>95500</v>
      </c>
      <c r="M51" s="16" cm="1">
        <f t="array" ref="M51">SUMPRODUCT($L$3:$L$1001,H52:H1050-H51:H1049)</f>
        <v>1068.4261942583234</v>
      </c>
      <c r="N51" s="16">
        <f t="shared" si="9"/>
        <v>0.80145976912396166</v>
      </c>
      <c r="P51" s="16">
        <f t="shared" si="10"/>
        <v>4.0000000000000036E-3</v>
      </c>
      <c r="Q51" s="1">
        <v>0.98099999999999998</v>
      </c>
      <c r="R51" s="16">
        <f t="shared" si="0"/>
        <v>6.2985198374666762E-2</v>
      </c>
      <c r="S51" s="16">
        <f t="shared" si="11"/>
        <v>8.5630061097626887E-4</v>
      </c>
      <c r="T51" s="16">
        <f t="shared" si="12"/>
        <v>-1.9182819416773987E-2</v>
      </c>
      <c r="U51" s="16">
        <f t="shared" si="13"/>
        <v>-7.0628890624251195</v>
      </c>
      <c r="V51" s="16">
        <f t="shared" si="14"/>
        <v>2.0725730213702893</v>
      </c>
      <c r="W51" s="16">
        <f t="shared" si="29"/>
        <v>3.6840991352445659E-4</v>
      </c>
      <c r="X51" s="16">
        <f t="shared" si="15"/>
        <v>2398341.9049972822</v>
      </c>
      <c r="Y51" s="16">
        <f t="shared" si="16"/>
        <v>-1.2000000000000011E-2</v>
      </c>
      <c r="AA51" s="1">
        <v>0.9</v>
      </c>
      <c r="AB51" s="16">
        <f t="shared" si="1"/>
        <v>6.2985198374666762E-2</v>
      </c>
      <c r="AC51" s="16">
        <f t="shared" si="17"/>
        <v>8.5630061097626887E-4</v>
      </c>
      <c r="AD51" s="16">
        <f t="shared" si="18"/>
        <v>-0.10536051565782628</v>
      </c>
      <c r="AE51" s="16">
        <f t="shared" si="19"/>
        <v>-7.0628890624251195</v>
      </c>
      <c r="AF51" s="16">
        <f t="shared" si="20"/>
        <v>1.0239446887406207</v>
      </c>
      <c r="AG51" s="16">
        <f t="shared" si="30"/>
        <v>3.3427727299651093E-4</v>
      </c>
      <c r="AH51" s="16">
        <f t="shared" si="21"/>
        <v>2643233.6422445076</v>
      </c>
      <c r="AI51" s="16">
        <f t="shared" si="22"/>
        <v>-1.0000000000000009E-3</v>
      </c>
      <c r="AK51" s="1">
        <v>0.95499999999999996</v>
      </c>
      <c r="AL51" s="16">
        <f t="shared" si="2"/>
        <v>6.2985198374666762E-2</v>
      </c>
      <c r="AM51" s="16">
        <f t="shared" si="23"/>
        <v>8.5630061097626887E-4</v>
      </c>
      <c r="AN51" s="16">
        <f t="shared" si="24"/>
        <v>-4.6043938501406846E-2</v>
      </c>
      <c r="AO51" s="16">
        <f t="shared" si="25"/>
        <v>-7.0628890624251195</v>
      </c>
      <c r="AP51" s="16">
        <f t="shared" si="26"/>
        <v>-1.3422940972134132</v>
      </c>
      <c r="AQ51" s="16">
        <f t="shared" si="31"/>
        <v>3.5282762110952487E-4</v>
      </c>
      <c r="AR51" s="16">
        <f t="shared" si="27"/>
        <v>2504262.3676785505</v>
      </c>
      <c r="AS51" s="16">
        <f t="shared" si="28"/>
        <v>4.0000000000000036E-3</v>
      </c>
    </row>
    <row r="52" spans="5:45" x14ac:dyDescent="0.25">
      <c r="E52" s="1">
        <v>-131</v>
      </c>
      <c r="F52" s="1">
        <v>0.96199999999999997</v>
      </c>
      <c r="G52" s="16">
        <f t="shared" si="3"/>
        <v>6.2606585300165635E-2</v>
      </c>
      <c r="H52" s="16">
        <f t="shared" si="4"/>
        <v>8.516543295176525E-4</v>
      </c>
      <c r="I52" s="16">
        <f t="shared" si="5"/>
        <v>-3.8740828316430595E-2</v>
      </c>
      <c r="J52" s="16">
        <f t="shared" si="6"/>
        <v>-7.0683298299887536</v>
      </c>
      <c r="K52" s="16">
        <f t="shared" si="7"/>
        <v>-0.37217453901152742</v>
      </c>
      <c r="L52" s="16">
        <f t="shared" si="8"/>
        <v>96200</v>
      </c>
      <c r="M52" s="16" cm="1">
        <f t="array" ref="M52">SUMPRODUCT($L$3:$L$1001,H53:H1051-H52:H1050)</f>
        <v>1072.8853323651608</v>
      </c>
      <c r="N52" s="16">
        <f t="shared" si="9"/>
        <v>0.7937980917682903</v>
      </c>
      <c r="P52" s="16">
        <f t="shared" si="10"/>
        <v>7.0000000000000062E-3</v>
      </c>
      <c r="Q52" s="1">
        <v>0.97</v>
      </c>
      <c r="R52" s="16">
        <f t="shared" si="0"/>
        <v>6.2606585300165635E-2</v>
      </c>
      <c r="S52" s="16">
        <f t="shared" si="11"/>
        <v>8.516543295176525E-4</v>
      </c>
      <c r="T52" s="16">
        <f t="shared" si="12"/>
        <v>-3.0459207484708574E-2</v>
      </c>
      <c r="U52" s="16">
        <f t="shared" si="13"/>
        <v>-7.0683298299887536</v>
      </c>
      <c r="V52" s="16">
        <f t="shared" si="14"/>
        <v>2.0437979308881893</v>
      </c>
      <c r="W52" s="16">
        <f t="shared" si="29"/>
        <v>3.7141942608560593E-4</v>
      </c>
      <c r="X52" s="16">
        <f t="shared" si="15"/>
        <v>2378908.7801198652</v>
      </c>
      <c r="Y52" s="16">
        <f t="shared" si="16"/>
        <v>-1.100000000000001E-2</v>
      </c>
      <c r="AA52" s="1">
        <v>0.89500000000000002</v>
      </c>
      <c r="AB52" s="16">
        <f t="shared" si="1"/>
        <v>6.2606585300165635E-2</v>
      </c>
      <c r="AC52" s="16">
        <f t="shared" si="17"/>
        <v>8.516543295176525E-4</v>
      </c>
      <c r="AD52" s="16">
        <f t="shared" si="18"/>
        <v>-0.11093156070728166</v>
      </c>
      <c r="AE52" s="16">
        <f t="shared" si="19"/>
        <v>-7.0683298299887536</v>
      </c>
      <c r="AF52" s="16">
        <f t="shared" si="20"/>
        <v>1.0039352650603119</v>
      </c>
      <c r="AG52" s="16">
        <f t="shared" si="30"/>
        <v>3.4075176705101464E-4</v>
      </c>
      <c r="AH52" s="16">
        <f t="shared" si="21"/>
        <v>2593010.5703306529</v>
      </c>
      <c r="AI52" s="16">
        <f t="shared" si="22"/>
        <v>-5.0000000000000044E-3</v>
      </c>
      <c r="AK52" s="1">
        <v>0.96199999999999997</v>
      </c>
      <c r="AL52" s="16">
        <f t="shared" si="2"/>
        <v>6.2606585300165635E-2</v>
      </c>
      <c r="AM52" s="16">
        <f t="shared" si="23"/>
        <v>8.516543295176525E-4</v>
      </c>
      <c r="AN52" s="16">
        <f t="shared" si="24"/>
        <v>-3.8740828316430595E-2</v>
      </c>
      <c r="AO52" s="16">
        <f t="shared" si="25"/>
        <v>-7.0683298299887536</v>
      </c>
      <c r="AP52" s="16">
        <f t="shared" si="26"/>
        <v>-0.37217453901152742</v>
      </c>
      <c r="AQ52" s="16">
        <f t="shared" si="31"/>
        <v>3.6157548614857663E-4</v>
      </c>
      <c r="AR52" s="16">
        <f t="shared" si="27"/>
        <v>2443674.8830341231</v>
      </c>
      <c r="AS52" s="16">
        <f t="shared" si="28"/>
        <v>7.0000000000000062E-3</v>
      </c>
    </row>
    <row r="53" spans="5:45" x14ac:dyDescent="0.25">
      <c r="E53" s="1">
        <v>-130</v>
      </c>
      <c r="F53" s="1">
        <v>0.96399999999999997</v>
      </c>
      <c r="G53" s="16">
        <f t="shared" si="3"/>
        <v>6.2220396678087118E-2</v>
      </c>
      <c r="H53" s="16">
        <f t="shared" si="4"/>
        <v>8.4691508210350472E-4</v>
      </c>
      <c r="I53" s="16">
        <f t="shared" si="5"/>
        <v>-3.666398437159147E-2</v>
      </c>
      <c r="J53" s="16">
        <f t="shared" si="6"/>
        <v>-7.0739101255950976</v>
      </c>
      <c r="K53" s="16">
        <f t="shared" si="7"/>
        <v>-1.0844623471475869</v>
      </c>
      <c r="L53" s="16">
        <f t="shared" si="8"/>
        <v>96400</v>
      </c>
      <c r="M53" s="16" cm="1">
        <f t="array" ref="M53">SUMPRODUCT($L$3:$L$1001,H54:H1052-H53:H1051)</f>
        <v>1076.7373613037132</v>
      </c>
      <c r="N53" s="16">
        <f t="shared" si="9"/>
        <v>0.78655678955735331</v>
      </c>
      <c r="P53" s="16">
        <f t="shared" si="10"/>
        <v>2.0000000000000018E-3</v>
      </c>
      <c r="Q53" s="1">
        <v>0.95899999999999996</v>
      </c>
      <c r="R53" s="16">
        <f t="shared" si="0"/>
        <v>6.2220396678087118E-2</v>
      </c>
      <c r="S53" s="16">
        <f t="shared" si="11"/>
        <v>8.4691508210350472E-4</v>
      </c>
      <c r="T53" s="16">
        <f t="shared" si="12"/>
        <v>-4.1864204098698871E-2</v>
      </c>
      <c r="U53" s="16">
        <f t="shared" si="13"/>
        <v>-7.0739101255950976</v>
      </c>
      <c r="V53" s="16">
        <f t="shared" si="14"/>
        <v>0</v>
      </c>
      <c r="W53" s="16">
        <f t="shared" si="29"/>
        <v>3.7460296341616079E-4</v>
      </c>
      <c r="X53" s="16">
        <f t="shared" si="15"/>
        <v>2358691.7886726223</v>
      </c>
      <c r="Y53" s="16">
        <f t="shared" si="16"/>
        <v>-1.100000000000001E-2</v>
      </c>
      <c r="AA53" s="1">
        <v>0.89</v>
      </c>
      <c r="AB53" s="16">
        <f t="shared" si="1"/>
        <v>6.2220396678087118E-2</v>
      </c>
      <c r="AC53" s="16">
        <f t="shared" si="17"/>
        <v>8.4691508210350472E-4</v>
      </c>
      <c r="AD53" s="16">
        <f t="shared" si="18"/>
        <v>-0.11653381625595151</v>
      </c>
      <c r="AE53" s="16">
        <f t="shared" si="19"/>
        <v>-7.0739101255950976</v>
      </c>
      <c r="AF53" s="16">
        <f t="shared" si="20"/>
        <v>1.5781472537659162</v>
      </c>
      <c r="AG53" s="16">
        <f t="shared" si="30"/>
        <v>3.456388167602721E-4</v>
      </c>
      <c r="AH53" s="16">
        <f t="shared" si="21"/>
        <v>2556347.525153568</v>
      </c>
      <c r="AI53" s="16">
        <f t="shared" si="22"/>
        <v>-5.0000000000000044E-3</v>
      </c>
      <c r="AK53" s="1">
        <v>0.96399999999999997</v>
      </c>
      <c r="AL53" s="16">
        <f t="shared" si="2"/>
        <v>6.2220396678087118E-2</v>
      </c>
      <c r="AM53" s="16">
        <f t="shared" si="23"/>
        <v>8.4691508210350472E-4</v>
      </c>
      <c r="AN53" s="16">
        <f t="shared" si="24"/>
        <v>-3.666398437159147E-2</v>
      </c>
      <c r="AO53" s="16">
        <f t="shared" si="25"/>
        <v>-7.0739101255950976</v>
      </c>
      <c r="AP53" s="16">
        <f t="shared" si="26"/>
        <v>-1.0844623471475869</v>
      </c>
      <c r="AQ53" s="16">
        <f t="shared" si="31"/>
        <v>3.7151345443953263E-4</v>
      </c>
      <c r="AR53" s="16">
        <f t="shared" si="27"/>
        <v>2378306.6892021247</v>
      </c>
      <c r="AS53" s="16">
        <f t="shared" si="28"/>
        <v>2.0000000000000018E-3</v>
      </c>
    </row>
    <row r="54" spans="5:45" x14ac:dyDescent="0.25">
      <c r="E54" s="1">
        <v>-129</v>
      </c>
      <c r="F54" s="1">
        <v>0.97</v>
      </c>
      <c r="G54" s="16">
        <f t="shared" si="3"/>
        <v>6.1826665477818656E-2</v>
      </c>
      <c r="H54" s="16">
        <f t="shared" si="4"/>
        <v>8.4208327332908092E-4</v>
      </c>
      <c r="I54" s="16">
        <f t="shared" si="5"/>
        <v>-3.0459207484708574E-2</v>
      </c>
      <c r="J54" s="16">
        <f t="shared" si="6"/>
        <v>-7.0796316491714606</v>
      </c>
      <c r="K54" s="16">
        <f t="shared" si="7"/>
        <v>-0.1757010703657077</v>
      </c>
      <c r="L54" s="16">
        <f t="shared" si="8"/>
        <v>97000</v>
      </c>
      <c r="M54" s="16" cm="1">
        <f t="array" ref="M54">SUMPRODUCT($L$3:$L$1001,H55:H1053-H54:H1052)</f>
        <v>1079.5000358867876</v>
      </c>
      <c r="N54" s="16">
        <f t="shared" si="9"/>
        <v>0.78006785116716226</v>
      </c>
      <c r="P54" s="16">
        <f t="shared" si="10"/>
        <v>6.0000000000000053E-3</v>
      </c>
      <c r="Q54" s="1">
        <v>0.95899999999999996</v>
      </c>
      <c r="R54" s="16">
        <f t="shared" si="0"/>
        <v>6.1826665477818656E-2</v>
      </c>
      <c r="S54" s="16">
        <f t="shared" si="11"/>
        <v>8.4208327332908092E-4</v>
      </c>
      <c r="T54" s="16">
        <f t="shared" si="12"/>
        <v>-4.1864204098698871E-2</v>
      </c>
      <c r="U54" s="16">
        <f t="shared" si="13"/>
        <v>-7.0796316491714606</v>
      </c>
      <c r="V54" s="16">
        <f t="shared" si="14"/>
        <v>0.35598733953132089</v>
      </c>
      <c r="W54" s="16">
        <f t="shared" si="29"/>
        <v>3.7758822105745586E-4</v>
      </c>
      <c r="X54" s="16">
        <f t="shared" si="15"/>
        <v>2340043.6892539612</v>
      </c>
      <c r="Y54" s="16">
        <f t="shared" si="16"/>
        <v>0</v>
      </c>
      <c r="AA54" s="1">
        <v>0.88200000000000001</v>
      </c>
      <c r="AB54" s="16">
        <f t="shared" si="1"/>
        <v>6.1826665477818656E-2</v>
      </c>
      <c r="AC54" s="16">
        <f t="shared" si="17"/>
        <v>8.4208327332908092E-4</v>
      </c>
      <c r="AD54" s="16">
        <f t="shared" si="18"/>
        <v>-0.12556322297534575</v>
      </c>
      <c r="AE54" s="16">
        <f t="shared" si="19"/>
        <v>-7.0796316491714606</v>
      </c>
      <c r="AF54" s="16">
        <f t="shared" si="20"/>
        <v>0.96940496284022637</v>
      </c>
      <c r="AG54" s="16">
        <f t="shared" si="30"/>
        <v>3.5042076823893194E-4</v>
      </c>
      <c r="AH54" s="16">
        <f t="shared" si="21"/>
        <v>2521462.8067354481</v>
      </c>
      <c r="AI54" s="16">
        <f t="shared" si="22"/>
        <v>-8.0000000000000071E-3</v>
      </c>
      <c r="AK54" s="1">
        <v>0.97</v>
      </c>
      <c r="AL54" s="16">
        <f t="shared" si="2"/>
        <v>6.1826665477818656E-2</v>
      </c>
      <c r="AM54" s="16">
        <f t="shared" si="23"/>
        <v>8.4208327332908092E-4</v>
      </c>
      <c r="AN54" s="16">
        <f t="shared" si="24"/>
        <v>-3.0459207484708574E-2</v>
      </c>
      <c r="AO54" s="16">
        <f t="shared" si="25"/>
        <v>-7.0796316491714606</v>
      </c>
      <c r="AP54" s="16">
        <f t="shared" si="26"/>
        <v>-0.1757010703657077</v>
      </c>
      <c r="AQ54" s="16">
        <f t="shared" si="31"/>
        <v>3.7955687705879817E-4</v>
      </c>
      <c r="AR54" s="16">
        <f t="shared" si="27"/>
        <v>2327906.5331893661</v>
      </c>
      <c r="AS54" s="16">
        <f t="shared" si="28"/>
        <v>6.0000000000000053E-3</v>
      </c>
    </row>
    <row r="55" spans="5:45" x14ac:dyDescent="0.25">
      <c r="E55" s="1">
        <v>-128</v>
      </c>
      <c r="F55" s="1">
        <v>0.97099999999999997</v>
      </c>
      <c r="G55" s="16">
        <f t="shared" si="3"/>
        <v>6.1425427170183393E-2</v>
      </c>
      <c r="H55" s="16">
        <f t="shared" si="4"/>
        <v>8.3715933848687099E-4</v>
      </c>
      <c r="I55" s="16">
        <f t="shared" si="5"/>
        <v>-2.9428810690812168E-2</v>
      </c>
      <c r="J55" s="16">
        <f t="shared" si="6"/>
        <v>-7.0854961370300247</v>
      </c>
      <c r="K55" s="16">
        <f t="shared" si="7"/>
        <v>0</v>
      </c>
      <c r="L55" s="16">
        <f t="shared" si="8"/>
        <v>97100</v>
      </c>
      <c r="M55" s="16" cm="1">
        <f t="array" ref="M55">SUMPRODUCT($L$3:$L$1001,H56:H1054-H55:H1053)</f>
        <v>1080.9814516150784</v>
      </c>
      <c r="N55" s="16">
        <f t="shared" si="9"/>
        <v>0.77444375871212556</v>
      </c>
      <c r="P55" s="16">
        <f t="shared" si="10"/>
        <v>1.0000000000000009E-3</v>
      </c>
      <c r="Q55" s="1">
        <v>0.95699999999999996</v>
      </c>
      <c r="R55" s="16">
        <f t="shared" si="0"/>
        <v>6.1425427170183393E-2</v>
      </c>
      <c r="S55" s="16">
        <f t="shared" si="11"/>
        <v>8.3715933848687099E-4</v>
      </c>
      <c r="T55" s="16">
        <f t="shared" si="12"/>
        <v>-4.3951887529182831E-2</v>
      </c>
      <c r="U55" s="16">
        <f t="shared" si="13"/>
        <v>-7.0854961370300247</v>
      </c>
      <c r="V55" s="16">
        <f t="shared" si="14"/>
        <v>-0.86717659960157234</v>
      </c>
      <c r="W55" s="16">
        <f t="shared" si="29"/>
        <v>3.8478753702221688E-4</v>
      </c>
      <c r="X55" s="16">
        <f t="shared" si="15"/>
        <v>2296261.8297357</v>
      </c>
      <c r="Y55" s="16">
        <f t="shared" si="16"/>
        <v>-2.0000000000000018E-3</v>
      </c>
      <c r="AA55" s="1">
        <v>0.877</v>
      </c>
      <c r="AB55" s="16">
        <f t="shared" si="1"/>
        <v>6.1425427170183393E-2</v>
      </c>
      <c r="AC55" s="16">
        <f t="shared" si="17"/>
        <v>8.3715933848687099E-4</v>
      </c>
      <c r="AD55" s="16">
        <f t="shared" si="18"/>
        <v>-0.13124828660995402</v>
      </c>
      <c r="AE55" s="16">
        <f t="shared" si="19"/>
        <v>-7.0854961370300247</v>
      </c>
      <c r="AF55" s="16">
        <f t="shared" si="20"/>
        <v>0.95146521570443898</v>
      </c>
      <c r="AG55" s="16">
        <f t="shared" si="30"/>
        <v>3.5389218733430168E-4</v>
      </c>
      <c r="AH55" s="16">
        <f t="shared" si="21"/>
        <v>2496729.132331674</v>
      </c>
      <c r="AI55" s="16">
        <f t="shared" si="22"/>
        <v>-5.0000000000000044E-3</v>
      </c>
      <c r="AK55" s="1">
        <v>0.97099999999999997</v>
      </c>
      <c r="AL55" s="16">
        <f t="shared" si="2"/>
        <v>6.1425427170183393E-2</v>
      </c>
      <c r="AM55" s="16">
        <f t="shared" si="23"/>
        <v>8.3715933848687099E-4</v>
      </c>
      <c r="AN55" s="16">
        <f t="shared" si="24"/>
        <v>-2.9428810690812168E-2</v>
      </c>
      <c r="AO55" s="16">
        <f t="shared" si="25"/>
        <v>-7.0854961370300247</v>
      </c>
      <c r="AP55" s="16">
        <f t="shared" si="26"/>
        <v>0</v>
      </c>
      <c r="AQ55" s="16">
        <f t="shared" si="31"/>
        <v>3.8920115840620481E-4</v>
      </c>
      <c r="AR55" s="16">
        <f t="shared" si="27"/>
        <v>2270221.7471304499</v>
      </c>
      <c r="AS55" s="16">
        <f t="shared" si="28"/>
        <v>1.0000000000000009E-3</v>
      </c>
    </row>
    <row r="56" spans="5:45" x14ac:dyDescent="0.25">
      <c r="E56" s="1">
        <v>-127</v>
      </c>
      <c r="F56" s="1">
        <v>0.97099999999999997</v>
      </c>
      <c r="G56" s="16">
        <f t="shared" si="3"/>
        <v>6.1016719824312338E-2</v>
      </c>
      <c r="H56" s="16">
        <f t="shared" si="4"/>
        <v>8.3214374475539953E-4</v>
      </c>
      <c r="I56" s="16">
        <f t="shared" si="5"/>
        <v>-2.9428810690812168E-2</v>
      </c>
      <c r="J56" s="16">
        <f t="shared" si="6"/>
        <v>-7.091505361927406</v>
      </c>
      <c r="K56" s="16">
        <f t="shared" si="7"/>
        <v>0</v>
      </c>
      <c r="L56" s="16">
        <f t="shared" si="8"/>
        <v>97100</v>
      </c>
      <c r="M56" s="16" cm="1">
        <f t="array" ref="M56">SUMPRODUCT($L$3:$L$1001,H57:H1055-H56:H1054)</f>
        <v>1081.6668460595424</v>
      </c>
      <c r="N56" s="16">
        <f t="shared" si="9"/>
        <v>0.76931612333950805</v>
      </c>
      <c r="P56" s="16">
        <f t="shared" si="10"/>
        <v>0</v>
      </c>
      <c r="Q56" s="1">
        <v>0.96199999999999997</v>
      </c>
      <c r="R56" s="16">
        <f t="shared" si="0"/>
        <v>6.1016719824312338E-2</v>
      </c>
      <c r="S56" s="16">
        <f t="shared" si="11"/>
        <v>8.3214374475539953E-4</v>
      </c>
      <c r="T56" s="16">
        <f t="shared" si="12"/>
        <v>-3.8740828316430595E-2</v>
      </c>
      <c r="U56" s="16">
        <f t="shared" si="13"/>
        <v>-7.091505361927406</v>
      </c>
      <c r="V56" s="16">
        <f t="shared" si="14"/>
        <v>-0.50581000742185944</v>
      </c>
      <c r="W56" s="16">
        <f t="shared" si="29"/>
        <v>3.9113292999859981E-4</v>
      </c>
      <c r="X56" s="16">
        <f t="shared" si="15"/>
        <v>2259009.3189680865</v>
      </c>
      <c r="Y56" s="16">
        <f t="shared" si="16"/>
        <v>5.0000000000000044E-3</v>
      </c>
      <c r="AA56" s="1">
        <v>0.872</v>
      </c>
      <c r="AB56" s="16">
        <f t="shared" si="1"/>
        <v>6.1016719824312338E-2</v>
      </c>
      <c r="AC56" s="16">
        <f t="shared" si="17"/>
        <v>8.3214374475539953E-4</v>
      </c>
      <c r="AD56" s="16">
        <f t="shared" si="18"/>
        <v>-0.13696585507315742</v>
      </c>
      <c r="AE56" s="16">
        <f t="shared" si="19"/>
        <v>-7.091505361927406</v>
      </c>
      <c r="AF56" s="16">
        <f t="shared" si="20"/>
        <v>-2.0364266799552295</v>
      </c>
      <c r="AG56" s="16">
        <f t="shared" si="30"/>
        <v>3.5843634232891544E-4</v>
      </c>
      <c r="AH56" s="16">
        <f t="shared" si="21"/>
        <v>2465076.3035945934</v>
      </c>
      <c r="AI56" s="16">
        <f t="shared" si="22"/>
        <v>-5.0000000000000044E-3</v>
      </c>
      <c r="AK56" s="1">
        <v>0.97099999999999997</v>
      </c>
      <c r="AL56" s="16">
        <f t="shared" si="2"/>
        <v>6.1016719824312338E-2</v>
      </c>
      <c r="AM56" s="16">
        <f t="shared" si="23"/>
        <v>8.3214374475539953E-4</v>
      </c>
      <c r="AN56" s="16">
        <f t="shared" si="24"/>
        <v>-2.9428810690812168E-2</v>
      </c>
      <c r="AO56" s="16">
        <f t="shared" si="25"/>
        <v>-7.091505361927406</v>
      </c>
      <c r="AP56" s="16">
        <f t="shared" si="26"/>
        <v>0</v>
      </c>
      <c r="AQ56" s="16">
        <f t="shared" si="31"/>
        <v>3.9685483284079463E-4</v>
      </c>
      <c r="AR56" s="16">
        <f t="shared" si="27"/>
        <v>2226438.6387769915</v>
      </c>
      <c r="AS56" s="16">
        <f t="shared" si="28"/>
        <v>0</v>
      </c>
    </row>
    <row r="57" spans="5:45" x14ac:dyDescent="0.25">
      <c r="E57" s="1">
        <v>-126</v>
      </c>
      <c r="F57" s="1">
        <v>0.97099999999999997</v>
      </c>
      <c r="G57" s="16">
        <f t="shared" si="3"/>
        <v>6.060058420450281E-2</v>
      </c>
      <c r="H57" s="16">
        <f t="shared" si="4"/>
        <v>8.2703699238785794E-4</v>
      </c>
      <c r="I57" s="16">
        <f t="shared" si="5"/>
        <v>-2.9428810690812168E-2</v>
      </c>
      <c r="J57" s="16">
        <f t="shared" si="6"/>
        <v>-7.0976611331213171</v>
      </c>
      <c r="K57" s="16">
        <f t="shared" si="7"/>
        <v>0</v>
      </c>
      <c r="L57" s="16">
        <f t="shared" si="8"/>
        <v>97100</v>
      </c>
      <c r="M57" s="16" cm="1">
        <f t="array" ref="M57">SUMPRODUCT($L$3:$L$1001,H58:H1056-H57:H1055)</f>
        <v>1080.6880299384025</v>
      </c>
      <c r="N57" s="16">
        <f t="shared" si="9"/>
        <v>0.76528745528438746</v>
      </c>
      <c r="P57" s="16">
        <f t="shared" si="10"/>
        <v>0</v>
      </c>
      <c r="Q57" s="1">
        <v>0.96499999999999997</v>
      </c>
      <c r="R57" s="16">
        <f t="shared" si="0"/>
        <v>6.060058420450281E-2</v>
      </c>
      <c r="S57" s="16">
        <f t="shared" si="11"/>
        <v>8.2703699238785794E-4</v>
      </c>
      <c r="T57" s="16">
        <f t="shared" si="12"/>
        <v>-3.562717764315116E-2</v>
      </c>
      <c r="U57" s="16">
        <f t="shared" si="13"/>
        <v>-7.0976611331213171</v>
      </c>
      <c r="V57" s="16">
        <f t="shared" si="14"/>
        <v>-1.3096077068798939</v>
      </c>
      <c r="W57" s="16">
        <f t="shared" si="29"/>
        <v>4.0032246625676605E-4</v>
      </c>
      <c r="X57" s="16">
        <f t="shared" si="15"/>
        <v>2207153.0036373409</v>
      </c>
      <c r="Y57" s="16">
        <f t="shared" si="16"/>
        <v>3.0000000000000027E-3</v>
      </c>
      <c r="AA57" s="1">
        <v>0.88300000000000001</v>
      </c>
      <c r="AB57" s="16">
        <f t="shared" si="1"/>
        <v>6.060058420450281E-2</v>
      </c>
      <c r="AC57" s="16">
        <f t="shared" si="17"/>
        <v>8.2703699238785794E-4</v>
      </c>
      <c r="AD57" s="16">
        <f t="shared" si="18"/>
        <v>-0.12443007837817703</v>
      </c>
      <c r="AE57" s="16">
        <f t="shared" si="19"/>
        <v>-7.0976611331213171</v>
      </c>
      <c r="AF57" s="16">
        <f t="shared" si="20"/>
        <v>-2.3183429217401748</v>
      </c>
      <c r="AG57" s="16">
        <f t="shared" si="30"/>
        <v>3.628702604739085E-4</v>
      </c>
      <c r="AH57" s="16">
        <f t="shared" si="21"/>
        <v>2434955.4925448648</v>
      </c>
      <c r="AI57" s="16">
        <f t="shared" si="22"/>
        <v>1.100000000000001E-2</v>
      </c>
      <c r="AK57" s="1">
        <v>0.97099999999999997</v>
      </c>
      <c r="AL57" s="16">
        <f t="shared" si="2"/>
        <v>6.060058420450281E-2</v>
      </c>
      <c r="AM57" s="16">
        <f t="shared" si="23"/>
        <v>8.2703699238785794E-4</v>
      </c>
      <c r="AN57" s="16">
        <f t="shared" si="24"/>
        <v>-2.9428810690812168E-2</v>
      </c>
      <c r="AO57" s="16">
        <f t="shared" si="25"/>
        <v>-7.0976611331213171</v>
      </c>
      <c r="AP57" s="16">
        <f t="shared" si="26"/>
        <v>0</v>
      </c>
      <c r="AQ57" s="16">
        <f t="shared" si="31"/>
        <v>4.0406768683505181E-4</v>
      </c>
      <c r="AR57" s="16">
        <f t="shared" si="27"/>
        <v>2186695.3547879732</v>
      </c>
      <c r="AS57" s="16">
        <f t="shared" si="28"/>
        <v>0</v>
      </c>
    </row>
    <row r="58" spans="5:45" x14ac:dyDescent="0.25">
      <c r="E58" s="1">
        <v>-125</v>
      </c>
      <c r="F58" s="1">
        <v>0.97099999999999997</v>
      </c>
      <c r="G58" s="16">
        <f t="shared" si="3"/>
        <v>6.017706386688184E-2</v>
      </c>
      <c r="H58" s="16">
        <f t="shared" si="4"/>
        <v>8.2183961589834273E-4</v>
      </c>
      <c r="I58" s="16">
        <f t="shared" si="5"/>
        <v>-2.9428810690812168E-2</v>
      </c>
      <c r="J58" s="16">
        <f t="shared" si="6"/>
        <v>-7.1039652964243025</v>
      </c>
      <c r="K58" s="16">
        <f t="shared" si="7"/>
        <v>0.31944786746441178</v>
      </c>
      <c r="L58" s="16">
        <f t="shared" si="8"/>
        <v>97100</v>
      </c>
      <c r="M58" s="16" cm="1">
        <f t="array" ref="M58">SUMPRODUCT($L$3:$L$1001,H59:H1057-H58:H1056)</f>
        <v>1078.917574532805</v>
      </c>
      <c r="N58" s="16">
        <f t="shared" si="9"/>
        <v>0.7617260440439273</v>
      </c>
      <c r="P58" s="16">
        <f t="shared" si="10"/>
        <v>0</v>
      </c>
      <c r="Q58" s="1">
        <v>0.97299999999999998</v>
      </c>
      <c r="R58" s="16">
        <f t="shared" si="0"/>
        <v>6.017706386688184E-2</v>
      </c>
      <c r="S58" s="16">
        <f t="shared" si="11"/>
        <v>8.2183961589834273E-4</v>
      </c>
      <c r="T58" s="16">
        <f t="shared" si="12"/>
        <v>-2.7371196796132015E-2</v>
      </c>
      <c r="U58" s="16">
        <f t="shared" si="13"/>
        <v>-7.1039652964243025</v>
      </c>
      <c r="V58" s="16">
        <f t="shared" si="14"/>
        <v>-2.5269821889424109</v>
      </c>
      <c r="W58" s="16">
        <f t="shared" si="29"/>
        <v>4.0869712580423559E-4</v>
      </c>
      <c r="X58" s="16">
        <f t="shared" si="15"/>
        <v>2161925.9790081261</v>
      </c>
      <c r="Y58" s="16">
        <f t="shared" si="16"/>
        <v>8.0000000000000071E-3</v>
      </c>
      <c r="AA58" s="1">
        <v>0.89600000000000002</v>
      </c>
      <c r="AB58" s="16">
        <f t="shared" si="1"/>
        <v>6.017706386688184E-2</v>
      </c>
      <c r="AC58" s="16">
        <f t="shared" si="17"/>
        <v>8.2183961589834273E-4</v>
      </c>
      <c r="AD58" s="16">
        <f t="shared" si="18"/>
        <v>-0.10981486600720657</v>
      </c>
      <c r="AE58" s="16">
        <f t="shared" si="19"/>
        <v>-7.1039652964243025</v>
      </c>
      <c r="AF58" s="16">
        <f t="shared" si="20"/>
        <v>-1.7195754858791623</v>
      </c>
      <c r="AG58" s="16">
        <f t="shared" si="30"/>
        <v>3.739684581193161E-4</v>
      </c>
      <c r="AH58" s="16">
        <f t="shared" si="21"/>
        <v>2362693.7369681103</v>
      </c>
      <c r="AI58" s="16">
        <f t="shared" si="22"/>
        <v>1.3000000000000012E-2</v>
      </c>
      <c r="AK58" s="1">
        <v>0.97099999999999997</v>
      </c>
      <c r="AL58" s="16">
        <f t="shared" si="2"/>
        <v>6.017706386688184E-2</v>
      </c>
      <c r="AM58" s="16">
        <f t="shared" si="23"/>
        <v>8.2183961589834273E-4</v>
      </c>
      <c r="AN58" s="16">
        <f t="shared" si="24"/>
        <v>-2.9428810690812168E-2</v>
      </c>
      <c r="AO58" s="16">
        <f t="shared" si="25"/>
        <v>-7.1039652964243025</v>
      </c>
      <c r="AP58" s="16">
        <f t="shared" si="26"/>
        <v>0.31944786746441178</v>
      </c>
      <c r="AQ58" s="16">
        <f t="shared" si="31"/>
        <v>4.1123824782996138E-4</v>
      </c>
      <c r="AR58" s="16">
        <f t="shared" si="27"/>
        <v>2148567.013123421</v>
      </c>
      <c r="AS58" s="16">
        <f t="shared" si="28"/>
        <v>0</v>
      </c>
    </row>
    <row r="59" spans="5:45" x14ac:dyDescent="0.25">
      <c r="E59" s="1">
        <v>-124</v>
      </c>
      <c r="F59" s="1">
        <v>0.96899999999999997</v>
      </c>
      <c r="G59" s="16">
        <f t="shared" si="3"/>
        <v>5.9746205255685809E-2</v>
      </c>
      <c r="H59" s="16">
        <f t="shared" si="4"/>
        <v>8.1655218524338434E-4</v>
      </c>
      <c r="I59" s="16">
        <f t="shared" si="5"/>
        <v>-3.1490667091370848E-2</v>
      </c>
      <c r="J59" s="16">
        <f t="shared" si="6"/>
        <v>-7.1104197342545641</v>
      </c>
      <c r="K59" s="16">
        <f t="shared" si="7"/>
        <v>0.46934322149232111</v>
      </c>
      <c r="L59" s="16">
        <f t="shared" si="8"/>
        <v>96900</v>
      </c>
      <c r="M59" s="16" cm="1">
        <f t="array" ref="M59">SUMPRODUCT($L$3:$L$1001,H60:H1058-H59:H1057)</f>
        <v>1076.6481780539052</v>
      </c>
      <c r="N59" s="16">
        <f t="shared" si="9"/>
        <v>0.75842062605756944</v>
      </c>
      <c r="P59" s="16">
        <f t="shared" si="10"/>
        <v>-2.0000000000000018E-3</v>
      </c>
      <c r="Q59" s="1">
        <v>0.98899999999999999</v>
      </c>
      <c r="R59" s="16">
        <f t="shared" si="0"/>
        <v>5.9746205255685809E-2</v>
      </c>
      <c r="S59" s="16">
        <f t="shared" si="11"/>
        <v>8.1655218524338434E-4</v>
      </c>
      <c r="T59" s="16">
        <f t="shared" si="12"/>
        <v>-1.1060947359424948E-2</v>
      </c>
      <c r="U59" s="16">
        <f t="shared" si="13"/>
        <v>-7.1104197342545641</v>
      </c>
      <c r="V59" s="16">
        <f t="shared" si="14"/>
        <v>-1.9766427356834229</v>
      </c>
      <c r="W59" s="16">
        <f t="shared" si="29"/>
        <v>4.1922542869373769E-4</v>
      </c>
      <c r="X59" s="16">
        <f t="shared" si="15"/>
        <v>2107632.0121497628</v>
      </c>
      <c r="Y59" s="16">
        <f t="shared" si="16"/>
        <v>1.6000000000000014E-2</v>
      </c>
      <c r="AA59" s="1">
        <v>0.90600000000000003</v>
      </c>
      <c r="AB59" s="16">
        <f t="shared" si="1"/>
        <v>5.9746205255685809E-2</v>
      </c>
      <c r="AC59" s="16">
        <f t="shared" si="17"/>
        <v>8.1655218524338434E-4</v>
      </c>
      <c r="AD59" s="16">
        <f t="shared" si="18"/>
        <v>-9.8715972939157695E-2</v>
      </c>
      <c r="AE59" s="16">
        <f t="shared" si="19"/>
        <v>-7.1104197342545641</v>
      </c>
      <c r="AF59" s="16">
        <f t="shared" si="20"/>
        <v>1.1740130585974675</v>
      </c>
      <c r="AG59" s="16">
        <f t="shared" si="30"/>
        <v>3.8604931563164334E-4</v>
      </c>
      <c r="AH59" s="16">
        <f t="shared" si="21"/>
        <v>2288756.638193883</v>
      </c>
      <c r="AI59" s="16">
        <f t="shared" si="22"/>
        <v>1.0000000000000009E-2</v>
      </c>
      <c r="AK59" s="1">
        <v>0.96899999999999997</v>
      </c>
      <c r="AL59" s="16">
        <f t="shared" si="2"/>
        <v>5.9746205255685809E-2</v>
      </c>
      <c r="AM59" s="16">
        <f t="shared" si="23"/>
        <v>8.1655218524338434E-4</v>
      </c>
      <c r="AN59" s="16">
        <f t="shared" si="24"/>
        <v>-3.1490667091370848E-2</v>
      </c>
      <c r="AO59" s="16">
        <f t="shared" si="25"/>
        <v>-7.1104197342545641</v>
      </c>
      <c r="AP59" s="16">
        <f t="shared" si="26"/>
        <v>0.46934322149232111</v>
      </c>
      <c r="AQ59" s="16">
        <f t="shared" si="31"/>
        <v>4.1836371147134564E-4</v>
      </c>
      <c r="AR59" s="16">
        <f t="shared" si="27"/>
        <v>2111973.1697443039</v>
      </c>
      <c r="AS59" s="16">
        <f t="shared" si="28"/>
        <v>-2.0000000000000018E-3</v>
      </c>
    </row>
    <row r="60" spans="5:45" x14ac:dyDescent="0.25">
      <c r="E60" s="1">
        <v>-123</v>
      </c>
      <c r="F60" s="1">
        <v>0.96599999999999997</v>
      </c>
      <c r="G60" s="16">
        <f t="shared" si="3"/>
        <v>5.9308057798962047E-2</v>
      </c>
      <c r="H60" s="16">
        <f t="shared" si="4"/>
        <v>8.1117530699638266E-4</v>
      </c>
      <c r="I60" s="16">
        <f t="shared" si="5"/>
        <v>-3.459144476961909E-2</v>
      </c>
      <c r="J60" s="16">
        <f t="shared" si="6"/>
        <v>-7.1170263656838815</v>
      </c>
      <c r="K60" s="16">
        <f t="shared" si="7"/>
        <v>-0.30591926075211084</v>
      </c>
      <c r="L60" s="16">
        <f t="shared" si="8"/>
        <v>96600</v>
      </c>
      <c r="M60" s="16" cm="1">
        <f t="array" ref="M60">SUMPRODUCT($L$3:$L$1001,H61:H1059-H60:H1058)</f>
        <v>1072.2389031888404</v>
      </c>
      <c r="N60" s="16">
        <f t="shared" si="9"/>
        <v>0.75652478620571018</v>
      </c>
      <c r="P60" s="16">
        <f t="shared" si="10"/>
        <v>-3.0000000000000027E-3</v>
      </c>
      <c r="Q60" s="1">
        <v>1.002</v>
      </c>
      <c r="R60" s="16">
        <f t="shared" si="0"/>
        <v>5.9308057798962047E-2</v>
      </c>
      <c r="S60" s="16">
        <f t="shared" si="11"/>
        <v>8.1117530699638266E-4</v>
      </c>
      <c r="T60" s="16">
        <f t="shared" si="12"/>
        <v>1.9980026626730579E-3</v>
      </c>
      <c r="U60" s="16">
        <f t="shared" si="13"/>
        <v>-7.1170263656838815</v>
      </c>
      <c r="V60" s="16">
        <f t="shared" si="14"/>
        <v>-1.6149351574747823</v>
      </c>
      <c r="W60" s="16">
        <f t="shared" si="29"/>
        <v>4.3332783469980142E-4</v>
      </c>
      <c r="X60" s="16">
        <f t="shared" si="15"/>
        <v>2039040.3363639133</v>
      </c>
      <c r="Y60" s="16">
        <f t="shared" si="16"/>
        <v>1.3000000000000012E-2</v>
      </c>
      <c r="AA60" s="1">
        <v>0.89900000000000002</v>
      </c>
      <c r="AB60" s="16">
        <f t="shared" si="1"/>
        <v>5.9308057798962047E-2</v>
      </c>
      <c r="AC60" s="16">
        <f t="shared" si="17"/>
        <v>8.1117530699638266E-4</v>
      </c>
      <c r="AD60" s="16">
        <f t="shared" si="18"/>
        <v>-0.10647224451051676</v>
      </c>
      <c r="AE60" s="16">
        <f t="shared" si="19"/>
        <v>-7.1170263656838815</v>
      </c>
      <c r="AF60" s="16">
        <f t="shared" si="20"/>
        <v>-1.4734014348642499</v>
      </c>
      <c r="AG60" s="16">
        <f t="shared" si="30"/>
        <v>3.9696159579172914E-4</v>
      </c>
      <c r="AH60" s="16">
        <f t="shared" si="21"/>
        <v>2225839.8373773838</v>
      </c>
      <c r="AI60" s="16">
        <f t="shared" si="22"/>
        <v>-7.0000000000000062E-3</v>
      </c>
      <c r="AK60" s="1">
        <v>0.96599999999999997</v>
      </c>
      <c r="AL60" s="16">
        <f t="shared" si="2"/>
        <v>5.9308057798962047E-2</v>
      </c>
      <c r="AM60" s="16">
        <f t="shared" si="23"/>
        <v>8.1117530699638266E-4</v>
      </c>
      <c r="AN60" s="16">
        <f t="shared" si="24"/>
        <v>-3.459144476961909E-2</v>
      </c>
      <c r="AO60" s="16">
        <f t="shared" si="25"/>
        <v>-7.1170263656838815</v>
      </c>
      <c r="AP60" s="16">
        <f t="shared" si="26"/>
        <v>-0.30591926075211084</v>
      </c>
      <c r="AQ60" s="16">
        <f t="shared" si="31"/>
        <v>4.2456488556532614E-4</v>
      </c>
      <c r="AR60" s="16">
        <f t="shared" si="27"/>
        <v>2081125.7922228174</v>
      </c>
      <c r="AS60" s="16">
        <f t="shared" si="28"/>
        <v>-3.0000000000000027E-3</v>
      </c>
    </row>
    <row r="61" spans="5:45" x14ac:dyDescent="0.25">
      <c r="E61" s="1">
        <v>-122</v>
      </c>
      <c r="F61" s="1">
        <v>0.96799999999999997</v>
      </c>
      <c r="G61" s="16">
        <f t="shared" si="3"/>
        <v>5.8862674003490899E-2</v>
      </c>
      <c r="H61" s="16">
        <f t="shared" si="4"/>
        <v>8.0570962551247606E-4</v>
      </c>
      <c r="I61" s="16">
        <f t="shared" si="5"/>
        <v>-3.2523191705560062E-2</v>
      </c>
      <c r="J61" s="16">
        <f t="shared" si="6"/>
        <v>-7.1237871464826261</v>
      </c>
      <c r="K61" s="16">
        <f t="shared" si="7"/>
        <v>-0.44736382900783711</v>
      </c>
      <c r="L61" s="16">
        <f t="shared" si="8"/>
        <v>96800</v>
      </c>
      <c r="M61" s="16" cm="1">
        <f t="array" ref="M61">SUMPRODUCT($L$3:$L$1001,H62:H1060-H61:H1059)</f>
        <v>1066.6598051270864</v>
      </c>
      <c r="N61" s="16">
        <f t="shared" si="9"/>
        <v>0.75535763290197322</v>
      </c>
      <c r="P61" s="16">
        <f t="shared" si="10"/>
        <v>2.0000000000000018E-3</v>
      </c>
      <c r="Q61" s="1">
        <v>1.0129999999999999</v>
      </c>
      <c r="R61" s="16">
        <f t="shared" si="0"/>
        <v>5.8862674003490899E-2</v>
      </c>
      <c r="S61" s="16">
        <f t="shared" si="11"/>
        <v>8.0570962551247606E-4</v>
      </c>
      <c r="T61" s="16">
        <f t="shared" si="12"/>
        <v>1.2916225266546229E-2</v>
      </c>
      <c r="U61" s="16">
        <f t="shared" si="13"/>
        <v>-7.1237871464826261</v>
      </c>
      <c r="V61" s="16">
        <f t="shared" si="14"/>
        <v>-1.702547197632355</v>
      </c>
      <c r="W61" s="16">
        <f t="shared" si="29"/>
        <v>4.4627456306209015E-4</v>
      </c>
      <c r="X61" s="16">
        <f t="shared" si="15"/>
        <v>1979886.3904757167</v>
      </c>
      <c r="Y61" s="16">
        <f t="shared" si="16"/>
        <v>1.0999999999999899E-2</v>
      </c>
      <c r="AA61" s="1">
        <v>0.90800000000000003</v>
      </c>
      <c r="AB61" s="16">
        <f t="shared" si="1"/>
        <v>5.8862674003490899E-2</v>
      </c>
      <c r="AC61" s="16">
        <f t="shared" si="17"/>
        <v>8.0570962551247606E-4</v>
      </c>
      <c r="AD61" s="16">
        <f t="shared" si="18"/>
        <v>-9.6510900380843728E-2</v>
      </c>
      <c r="AE61" s="16">
        <f t="shared" si="19"/>
        <v>-7.1237871464826261</v>
      </c>
      <c r="AF61" s="16">
        <f t="shared" si="20"/>
        <v>-3.3055682812648195</v>
      </c>
      <c r="AG61" s="16">
        <f t="shared" si="30"/>
        <v>4.0040003212856194E-4</v>
      </c>
      <c r="AH61" s="16">
        <f t="shared" si="21"/>
        <v>2206725.4318761602</v>
      </c>
      <c r="AI61" s="16">
        <f t="shared" si="22"/>
        <v>9.000000000000008E-3</v>
      </c>
      <c r="AK61" s="1">
        <v>0.96799999999999997</v>
      </c>
      <c r="AL61" s="16">
        <f t="shared" si="2"/>
        <v>5.8862674003490899E-2</v>
      </c>
      <c r="AM61" s="16">
        <f t="shared" si="23"/>
        <v>8.0570962551247606E-4</v>
      </c>
      <c r="AN61" s="16">
        <f t="shared" si="24"/>
        <v>-3.2523191705560062E-2</v>
      </c>
      <c r="AO61" s="16">
        <f t="shared" si="25"/>
        <v>-7.1237871464826261</v>
      </c>
      <c r="AP61" s="16">
        <f t="shared" si="26"/>
        <v>-0.44736382900783711</v>
      </c>
      <c r="AQ61" s="16">
        <f t="shared" si="31"/>
        <v>4.3024074642512882E-4</v>
      </c>
      <c r="AR61" s="16">
        <f t="shared" si="27"/>
        <v>2053670.9764561781</v>
      </c>
      <c r="AS61" s="16">
        <f t="shared" si="28"/>
        <v>2.0000000000000018E-3</v>
      </c>
    </row>
    <row r="62" spans="5:45" x14ac:dyDescent="0.25">
      <c r="E62" s="1">
        <v>-121</v>
      </c>
      <c r="F62" s="1">
        <v>0.97099999999999997</v>
      </c>
      <c r="G62" s="16">
        <f t="shared" si="3"/>
        <v>5.8410109548721632E-2</v>
      </c>
      <c r="H62" s="16">
        <f t="shared" si="4"/>
        <v>8.0015582408130806E-4</v>
      </c>
      <c r="I62" s="16">
        <f t="shared" si="5"/>
        <v>-2.9428810690812168E-2</v>
      </c>
      <c r="J62" s="16">
        <f t="shared" si="6"/>
        <v>-7.1307040691618928</v>
      </c>
      <c r="K62" s="16">
        <f t="shared" si="7"/>
        <v>-0.87068580026386888</v>
      </c>
      <c r="L62" s="16">
        <f t="shared" si="8"/>
        <v>97100</v>
      </c>
      <c r="M62" s="16" cm="1">
        <f t="array" ref="M62">SUMPRODUCT($L$3:$L$1001,H63:H1061-H62:H1060)</f>
        <v>1060.3010948958365</v>
      </c>
      <c r="N62" s="16">
        <f t="shared" si="9"/>
        <v>0.75464962540655967</v>
      </c>
      <c r="P62" s="16">
        <f t="shared" si="10"/>
        <v>3.0000000000000027E-3</v>
      </c>
      <c r="Q62" s="1">
        <v>1.0249999999999999</v>
      </c>
      <c r="R62" s="16">
        <f t="shared" si="0"/>
        <v>5.8410109548721632E-2</v>
      </c>
      <c r="S62" s="16">
        <f t="shared" si="11"/>
        <v>8.0015582408130806E-4</v>
      </c>
      <c r="T62" s="16">
        <f t="shared" si="12"/>
        <v>2.4692612590371414E-2</v>
      </c>
      <c r="U62" s="16">
        <f t="shared" si="13"/>
        <v>-7.1307040691618928</v>
      </c>
      <c r="V62" s="16">
        <f t="shared" si="14"/>
        <v>-1.7813434590461081</v>
      </c>
      <c r="W62" s="16">
        <f t="shared" si="29"/>
        <v>4.5844779268126683E-4</v>
      </c>
      <c r="X62" s="16">
        <f t="shared" si="15"/>
        <v>1927314.1847940539</v>
      </c>
      <c r="Y62" s="16">
        <f t="shared" si="16"/>
        <v>1.2000000000000011E-2</v>
      </c>
      <c r="AA62" s="1">
        <v>0.92900000000000005</v>
      </c>
      <c r="AB62" s="16">
        <f t="shared" si="1"/>
        <v>5.8410109548721632E-2</v>
      </c>
      <c r="AC62" s="16">
        <f t="shared" si="17"/>
        <v>8.0015582408130806E-4</v>
      </c>
      <c r="AD62" s="16">
        <f t="shared" si="18"/>
        <v>-7.3646540168298483E-2</v>
      </c>
      <c r="AE62" s="16">
        <f t="shared" si="19"/>
        <v>-7.1307040691618928</v>
      </c>
      <c r="AF62" s="16">
        <f t="shared" si="20"/>
        <v>-3.159427458068846</v>
      </c>
      <c r="AG62" s="16">
        <f t="shared" si="30"/>
        <v>4.1092852493049395E-4</v>
      </c>
      <c r="AH62" s="16">
        <f t="shared" si="21"/>
        <v>2150186.4198197979</v>
      </c>
      <c r="AI62" s="16">
        <f t="shared" si="22"/>
        <v>2.1000000000000019E-2</v>
      </c>
      <c r="AK62" s="1">
        <v>0.97099999999999997</v>
      </c>
      <c r="AL62" s="16">
        <f t="shared" si="2"/>
        <v>5.8410109548721632E-2</v>
      </c>
      <c r="AM62" s="16">
        <f t="shared" si="23"/>
        <v>8.0015582408130806E-4</v>
      </c>
      <c r="AN62" s="16">
        <f t="shared" si="24"/>
        <v>-2.9428810690812168E-2</v>
      </c>
      <c r="AO62" s="16">
        <f t="shared" si="25"/>
        <v>-7.1307040691618928</v>
      </c>
      <c r="AP62" s="16">
        <f t="shared" si="26"/>
        <v>-0.87068580026386888</v>
      </c>
      <c r="AQ62" s="16">
        <f t="shared" si="31"/>
        <v>4.380823922166499E-4</v>
      </c>
      <c r="AR62" s="16">
        <f t="shared" si="27"/>
        <v>2016910.4020623723</v>
      </c>
      <c r="AS62" s="16">
        <f t="shared" si="28"/>
        <v>3.0000000000000027E-3</v>
      </c>
    </row>
    <row r="63" spans="5:45" x14ac:dyDescent="0.25">
      <c r="E63" s="1">
        <v>-120</v>
      </c>
      <c r="F63" s="1">
        <v>0.97699999999999998</v>
      </c>
      <c r="G63" s="16">
        <f t="shared" si="3"/>
        <v>5.7950423379509487E-2</v>
      </c>
      <c r="H63" s="16">
        <f t="shared" si="4"/>
        <v>7.9451462606508266E-4</v>
      </c>
      <c r="I63" s="16">
        <f t="shared" si="5"/>
        <v>-2.3268626939354331E-2</v>
      </c>
      <c r="J63" s="16">
        <f t="shared" si="6"/>
        <v>-7.1377791630127296</v>
      </c>
      <c r="K63" s="16">
        <f t="shared" si="7"/>
        <v>-0.4237428207306484</v>
      </c>
      <c r="L63" s="16">
        <f t="shared" si="8"/>
        <v>97700</v>
      </c>
      <c r="M63" s="16" cm="1">
        <f t="array" ref="M63">SUMPRODUCT($L$3:$L$1001,H64:H1062-H63:H1061)</f>
        <v>1053.069760069563</v>
      </c>
      <c r="N63" s="16">
        <f t="shared" si="9"/>
        <v>0.75447482796638199</v>
      </c>
      <c r="P63" s="16">
        <f t="shared" si="10"/>
        <v>6.0000000000000053E-3</v>
      </c>
      <c r="Q63" s="1">
        <v>1.038</v>
      </c>
      <c r="R63" s="16">
        <f t="shared" si="0"/>
        <v>5.7950423379509487E-2</v>
      </c>
      <c r="S63" s="16">
        <f t="shared" si="11"/>
        <v>7.9451462606508266E-4</v>
      </c>
      <c r="T63" s="16">
        <f t="shared" si="12"/>
        <v>3.7295784743696929E-2</v>
      </c>
      <c r="U63" s="16">
        <f t="shared" si="13"/>
        <v>-7.1377791630127296</v>
      </c>
      <c r="V63" s="16">
        <f t="shared" si="14"/>
        <v>-1.4569540054826571</v>
      </c>
      <c r="W63" s="16">
        <f t="shared" si="29"/>
        <v>4.7117832344244871E-4</v>
      </c>
      <c r="X63" s="16">
        <f t="shared" si="15"/>
        <v>1875241.0496448735</v>
      </c>
      <c r="Y63" s="16">
        <f t="shared" si="16"/>
        <v>1.3000000000000123E-2</v>
      </c>
      <c r="AA63" s="1">
        <v>0.95</v>
      </c>
      <c r="AB63" s="16">
        <f t="shared" si="1"/>
        <v>5.7950423379509487E-2</v>
      </c>
      <c r="AC63" s="16">
        <f t="shared" si="17"/>
        <v>7.9451462606508266E-4</v>
      </c>
      <c r="AD63" s="16">
        <f t="shared" si="18"/>
        <v>-5.1293294387550578E-2</v>
      </c>
      <c r="AE63" s="16">
        <f t="shared" si="19"/>
        <v>-7.1377791630127296</v>
      </c>
      <c r="AF63" s="16">
        <f t="shared" si="20"/>
        <v>-0.29066398746222294</v>
      </c>
      <c r="AG63" s="16">
        <f t="shared" si="30"/>
        <v>4.2704845119808282E-4</v>
      </c>
      <c r="AH63" s="16">
        <f t="shared" si="21"/>
        <v>2069022.6866372391</v>
      </c>
      <c r="AI63" s="16">
        <f t="shared" si="22"/>
        <v>2.0999999999999908E-2</v>
      </c>
      <c r="AK63" s="1">
        <v>0.97699999999999998</v>
      </c>
      <c r="AL63" s="16">
        <f t="shared" si="2"/>
        <v>5.7950423379509487E-2</v>
      </c>
      <c r="AM63" s="16">
        <f t="shared" si="23"/>
        <v>7.9451462606508266E-4</v>
      </c>
      <c r="AN63" s="16">
        <f t="shared" si="24"/>
        <v>-2.3268626939354331E-2</v>
      </c>
      <c r="AO63" s="16">
        <f t="shared" si="25"/>
        <v>-7.1377791630127296</v>
      </c>
      <c r="AP63" s="16">
        <f t="shared" si="26"/>
        <v>-0.4237428207306484</v>
      </c>
      <c r="AQ63" s="16">
        <f t="shared" si="31"/>
        <v>4.4635527030499291E-4</v>
      </c>
      <c r="AR63" s="16">
        <f t="shared" si="27"/>
        <v>1979528.3994706438</v>
      </c>
      <c r="AS63" s="16">
        <f t="shared" si="28"/>
        <v>6.0000000000000053E-3</v>
      </c>
    </row>
    <row r="64" spans="5:45" x14ac:dyDescent="0.25">
      <c r="E64" s="1">
        <v>-119</v>
      </c>
      <c r="F64" s="1">
        <v>0.98</v>
      </c>
      <c r="G64" s="16">
        <f t="shared" si="3"/>
        <v>5.7483677797437092E-2</v>
      </c>
      <c r="H64" s="16">
        <f t="shared" si="4"/>
        <v>7.8878679601924616E-4</v>
      </c>
      <c r="I64" s="16">
        <f t="shared" si="5"/>
        <v>-2.0202707317519466E-2</v>
      </c>
      <c r="J64" s="16">
        <f t="shared" si="6"/>
        <v>-7.1450144941424663</v>
      </c>
      <c r="K64" s="16">
        <f t="shared" si="7"/>
        <v>-0.68792857318690093</v>
      </c>
      <c r="L64" s="16">
        <f t="shared" si="8"/>
        <v>98000</v>
      </c>
      <c r="M64" s="16" cm="1">
        <f t="array" ref="M64">SUMPRODUCT($L$3:$L$1001,H65:H1063-H64:H1062)</f>
        <v>1045.2597811042556</v>
      </c>
      <c r="N64" s="16">
        <f t="shared" si="9"/>
        <v>0.7546323031638501</v>
      </c>
      <c r="P64" s="16">
        <f t="shared" si="10"/>
        <v>3.0000000000000027E-3</v>
      </c>
      <c r="Q64" s="1">
        <v>1.0489999999999999</v>
      </c>
      <c r="R64" s="16">
        <f t="shared" si="0"/>
        <v>5.7483677797437092E-2</v>
      </c>
      <c r="S64" s="16">
        <f t="shared" si="11"/>
        <v>7.8878679601924616E-4</v>
      </c>
      <c r="T64" s="16">
        <f t="shared" si="12"/>
        <v>4.7837329414160058E-2</v>
      </c>
      <c r="U64" s="16">
        <f t="shared" si="13"/>
        <v>-7.1450144941424663</v>
      </c>
      <c r="V64" s="16">
        <f t="shared" si="14"/>
        <v>-1.4101165345442885</v>
      </c>
      <c r="W64" s="16">
        <f t="shared" si="29"/>
        <v>4.8448191419114584E-4</v>
      </c>
      <c r="X64" s="16">
        <f t="shared" si="15"/>
        <v>1823748.0243143346</v>
      </c>
      <c r="Y64" s="16">
        <f t="shared" si="16"/>
        <v>1.0999999999999899E-2</v>
      </c>
      <c r="AA64" s="1">
        <v>0.95199999999999996</v>
      </c>
      <c r="AB64" s="16">
        <f t="shared" si="1"/>
        <v>5.7483677797437092E-2</v>
      </c>
      <c r="AC64" s="16">
        <f t="shared" si="17"/>
        <v>7.8878679601924616E-4</v>
      </c>
      <c r="AD64" s="16">
        <f t="shared" si="18"/>
        <v>-4.9190244190771781E-2</v>
      </c>
      <c r="AE64" s="16">
        <f t="shared" si="19"/>
        <v>-7.1450144941424663</v>
      </c>
      <c r="AF64" s="16">
        <f t="shared" si="20"/>
        <v>-1.1312005166089265</v>
      </c>
      <c r="AG64" s="16">
        <f t="shared" si="30"/>
        <v>4.4340830296877502E-4</v>
      </c>
      <c r="AH64" s="16">
        <f t="shared" si="21"/>
        <v>1992684.6834087155</v>
      </c>
      <c r="AI64" s="16">
        <f t="shared" si="22"/>
        <v>2.0000000000000018E-3</v>
      </c>
      <c r="AK64" s="1">
        <v>0.98</v>
      </c>
      <c r="AL64" s="16">
        <f t="shared" si="2"/>
        <v>5.7483677797437092E-2</v>
      </c>
      <c r="AM64" s="16">
        <f t="shared" si="23"/>
        <v>7.8878679601924616E-4</v>
      </c>
      <c r="AN64" s="16">
        <f t="shared" si="24"/>
        <v>-2.0202707317519466E-2</v>
      </c>
      <c r="AO64" s="16">
        <f t="shared" si="25"/>
        <v>-7.1450144941424663</v>
      </c>
      <c r="AP64" s="16">
        <f t="shared" si="26"/>
        <v>-0.68792857318690093</v>
      </c>
      <c r="AQ64" s="16">
        <f t="shared" si="31"/>
        <v>4.560104336847297E-4</v>
      </c>
      <c r="AR64" s="16">
        <f t="shared" si="27"/>
        <v>1937615.6082275123</v>
      </c>
      <c r="AS64" s="16">
        <f t="shared" si="28"/>
        <v>3.0000000000000027E-3</v>
      </c>
    </row>
    <row r="65" spans="5:45" x14ac:dyDescent="0.25">
      <c r="E65" s="1">
        <v>-118</v>
      </c>
      <c r="F65" s="1">
        <v>0.98499999999999999</v>
      </c>
      <c r="G65" s="16">
        <f t="shared" si="3"/>
        <v>5.700993855049756E-2</v>
      </c>
      <c r="H65" s="16">
        <f t="shared" si="4"/>
        <v>7.8297314079306499E-4</v>
      </c>
      <c r="I65" s="16">
        <f t="shared" si="5"/>
        <v>-1.5113637810048184E-2</v>
      </c>
      <c r="J65" s="16">
        <f t="shared" si="6"/>
        <v>-7.1524121655081077</v>
      </c>
      <c r="K65" s="16">
        <f t="shared" si="7"/>
        <v>-0.26823031485840143</v>
      </c>
      <c r="L65" s="16">
        <f t="shared" si="8"/>
        <v>98500</v>
      </c>
      <c r="M65" s="16" cm="1">
        <f t="array" ref="M65">SUMPRODUCT($L$3:$L$1001,H66:H1064-H65:H1063)</f>
        <v>1036.7785732177895</v>
      </c>
      <c r="N65" s="16">
        <f t="shared" si="9"/>
        <v>0.75519803458418</v>
      </c>
      <c r="P65" s="16">
        <f t="shared" si="10"/>
        <v>5.0000000000000044E-3</v>
      </c>
      <c r="Q65" s="1">
        <v>1.06</v>
      </c>
      <c r="R65" s="16">
        <f t="shared" si="0"/>
        <v>5.700993855049756E-2</v>
      </c>
      <c r="S65" s="16">
        <f t="shared" si="11"/>
        <v>7.8297314079306499E-4</v>
      </c>
      <c r="T65" s="16">
        <f t="shared" si="12"/>
        <v>5.8268908123975824E-2</v>
      </c>
      <c r="U65" s="16">
        <f t="shared" si="13"/>
        <v>-7.1524121655081077</v>
      </c>
      <c r="V65" s="16">
        <f t="shared" si="14"/>
        <v>-1.2416757884354901</v>
      </c>
      <c r="W65" s="16">
        <f t="shared" si="29"/>
        <v>4.9695247003956917E-4</v>
      </c>
      <c r="X65" s="16">
        <f t="shared" si="15"/>
        <v>1777982.7792218761</v>
      </c>
      <c r="Y65" s="16">
        <f t="shared" si="16"/>
        <v>1.1000000000000121E-2</v>
      </c>
      <c r="AA65" s="1">
        <v>0.96</v>
      </c>
      <c r="AB65" s="16">
        <f t="shared" si="1"/>
        <v>5.700993855049756E-2</v>
      </c>
      <c r="AC65" s="16">
        <f t="shared" si="17"/>
        <v>7.8297314079306499E-4</v>
      </c>
      <c r="AD65" s="16">
        <f t="shared" si="18"/>
        <v>-4.0821994520255166E-2</v>
      </c>
      <c r="AE65" s="16">
        <f t="shared" si="19"/>
        <v>-7.1524121655081077</v>
      </c>
      <c r="AF65" s="16">
        <f t="shared" si="20"/>
        <v>-2.0502348652724556</v>
      </c>
      <c r="AG65" s="16">
        <f t="shared" si="30"/>
        <v>4.5099976308643459E-4</v>
      </c>
      <c r="AH65" s="16">
        <f t="shared" si="21"/>
        <v>1959142.789289651</v>
      </c>
      <c r="AI65" s="16">
        <f t="shared" si="22"/>
        <v>8.0000000000000071E-3</v>
      </c>
      <c r="AK65" s="1">
        <v>0.98499999999999999</v>
      </c>
      <c r="AL65" s="16">
        <f t="shared" si="2"/>
        <v>5.700993855049756E-2</v>
      </c>
      <c r="AM65" s="16">
        <f t="shared" si="23"/>
        <v>7.8297314079306499E-4</v>
      </c>
      <c r="AN65" s="16">
        <f t="shared" si="24"/>
        <v>-1.5113637810048184E-2</v>
      </c>
      <c r="AO65" s="16">
        <f t="shared" si="25"/>
        <v>-7.1524121655081077</v>
      </c>
      <c r="AP65" s="16">
        <f t="shared" si="26"/>
        <v>-0.26823031485840143</v>
      </c>
      <c r="AQ65" s="16">
        <f t="shared" si="31"/>
        <v>4.6426446200074147E-4</v>
      </c>
      <c r="AR65" s="16">
        <f t="shared" si="27"/>
        <v>1903167.2810242325</v>
      </c>
      <c r="AS65" s="16">
        <f t="shared" si="28"/>
        <v>5.0000000000000044E-3</v>
      </c>
    </row>
    <row r="66" spans="5:45" x14ac:dyDescent="0.25">
      <c r="E66" s="1">
        <v>-117</v>
      </c>
      <c r="F66" s="1">
        <v>0.98699999999999999</v>
      </c>
      <c r="G66" s="16">
        <f t="shared" si="3"/>
        <v>5.6529274920914308E-2</v>
      </c>
      <c r="H66" s="16">
        <f t="shared" si="4"/>
        <v>7.7707451060733625E-4</v>
      </c>
      <c r="I66" s="16">
        <f t="shared" si="5"/>
        <v>-1.3085239548655481E-2</v>
      </c>
      <c r="J66" s="16">
        <f t="shared" si="6"/>
        <v>-7.1599743169467454</v>
      </c>
      <c r="K66" s="16">
        <f t="shared" si="7"/>
        <v>-0.26191517788286878</v>
      </c>
      <c r="L66" s="16">
        <f t="shared" si="8"/>
        <v>98700</v>
      </c>
      <c r="M66" s="16" cm="1">
        <f t="array" ref="M66">SUMPRODUCT($L$3:$L$1001,H67:H1065-H66:H1064)</f>
        <v>1027.4370498728119</v>
      </c>
      <c r="N66" s="16">
        <f t="shared" si="9"/>
        <v>0.75632323236107901</v>
      </c>
      <c r="P66" s="16">
        <f t="shared" si="10"/>
        <v>2.0000000000000018E-3</v>
      </c>
      <c r="Q66" s="1">
        <v>1.07</v>
      </c>
      <c r="R66" s="16">
        <f t="shared" si="0"/>
        <v>5.6529274920914308E-2</v>
      </c>
      <c r="S66" s="16">
        <f t="shared" si="11"/>
        <v>7.7707451060733625E-4</v>
      </c>
      <c r="T66" s="16">
        <f t="shared" si="12"/>
        <v>6.7658648473814864E-2</v>
      </c>
      <c r="U66" s="16">
        <f t="shared" si="13"/>
        <v>-7.1599743169467454</v>
      </c>
      <c r="V66" s="16">
        <f t="shared" si="14"/>
        <v>-0.60319947801851259</v>
      </c>
      <c r="W66" s="16">
        <f t="shared" si="29"/>
        <v>5.0950344735824801E-4</v>
      </c>
      <c r="X66" s="16">
        <f t="shared" si="15"/>
        <v>1734184.4071976633</v>
      </c>
      <c r="Y66" s="16">
        <f t="shared" si="16"/>
        <v>1.0000000000000009E-2</v>
      </c>
      <c r="AA66" s="1">
        <v>0.97499999999999998</v>
      </c>
      <c r="AB66" s="16">
        <f t="shared" si="1"/>
        <v>5.6529274920914308E-2</v>
      </c>
      <c r="AC66" s="16">
        <f t="shared" si="17"/>
        <v>7.7707451060733625E-4</v>
      </c>
      <c r="AD66" s="16">
        <f t="shared" si="18"/>
        <v>-2.5317807984289897E-2</v>
      </c>
      <c r="AE66" s="16">
        <f t="shared" si="19"/>
        <v>-7.1599743169467454</v>
      </c>
      <c r="AF66" s="16">
        <f t="shared" si="20"/>
        <v>-1.7137476194329744</v>
      </c>
      <c r="AG66" s="16">
        <f t="shared" si="30"/>
        <v>4.6143708439992269E-4</v>
      </c>
      <c r="AH66" s="16">
        <f t="shared" si="21"/>
        <v>1914828.6162807536</v>
      </c>
      <c r="AI66" s="16">
        <f t="shared" si="22"/>
        <v>1.5000000000000013E-2</v>
      </c>
      <c r="AK66" s="1">
        <v>0.98699999999999999</v>
      </c>
      <c r="AL66" s="16">
        <f t="shared" si="2"/>
        <v>5.6529274920914308E-2</v>
      </c>
      <c r="AM66" s="16">
        <f t="shared" si="23"/>
        <v>7.7707451060733625E-4</v>
      </c>
      <c r="AN66" s="16">
        <f t="shared" si="24"/>
        <v>-1.3085239548655481E-2</v>
      </c>
      <c r="AO66" s="16">
        <f t="shared" si="25"/>
        <v>-7.1599743169467454</v>
      </c>
      <c r="AP66" s="16">
        <f t="shared" si="26"/>
        <v>-0.26191517788286878</v>
      </c>
      <c r="AQ66" s="16">
        <f t="shared" si="31"/>
        <v>4.7345367513950402E-4</v>
      </c>
      <c r="AR66" s="16">
        <f t="shared" si="27"/>
        <v>1866228.9052076379</v>
      </c>
      <c r="AS66" s="16">
        <f t="shared" si="28"/>
        <v>2.0000000000000018E-3</v>
      </c>
    </row>
    <row r="67" spans="5:45" x14ac:dyDescent="0.25">
      <c r="E67" s="1">
        <v>-116</v>
      </c>
      <c r="F67" s="1">
        <v>0.98899999999999999</v>
      </c>
      <c r="G67" s="16">
        <f t="shared" si="3"/>
        <v>5.6041759810867973E-2</v>
      </c>
      <c r="H67" s="16">
        <f t="shared" si="4"/>
        <v>7.7109180010641602E-4</v>
      </c>
      <c r="I67" s="16">
        <f t="shared" si="5"/>
        <v>-1.1060947359424948E-2</v>
      </c>
      <c r="J67" s="16">
        <f t="shared" si="6"/>
        <v>-7.1677031252028893</v>
      </c>
      <c r="K67" s="16">
        <f t="shared" si="7"/>
        <v>0.12809255819367665</v>
      </c>
      <c r="L67" s="16">
        <f t="shared" si="8"/>
        <v>98900</v>
      </c>
      <c r="M67" s="16" cm="1">
        <f t="array" ref="M67">SUMPRODUCT($L$3:$L$1001,H68:H1066-H67:H1065)</f>
        <v>1017.9165602772908</v>
      </c>
      <c r="N67" s="16">
        <f t="shared" si="9"/>
        <v>0.75751965357196149</v>
      </c>
      <c r="P67" s="16">
        <f t="shared" si="10"/>
        <v>2.0000000000000018E-3</v>
      </c>
      <c r="Q67" s="1">
        <v>1.075</v>
      </c>
      <c r="R67" s="16">
        <f t="shared" ref="R67:R130" si="32" xml:space="preserve"> $C$5*(1-COS(RADIANS(E67))) + $C$4*(1-SQRT(1-($C$5/$C$4)^2*SIN(RADIANS(E67))^2))</f>
        <v>5.6041759810867973E-2</v>
      </c>
      <c r="S67" s="16">
        <f t="shared" si="11"/>
        <v>7.7109180010641602E-4</v>
      </c>
      <c r="T67" s="16">
        <f t="shared" si="12"/>
        <v>7.2320661579626078E-2</v>
      </c>
      <c r="U67" s="16">
        <f t="shared" si="13"/>
        <v>-7.1677031252028893</v>
      </c>
      <c r="V67" s="16">
        <f t="shared" si="14"/>
        <v>-0.58756246025619041</v>
      </c>
      <c r="W67" s="16">
        <f t="shared" si="29"/>
        <v>5.2164116774957746E-4</v>
      </c>
      <c r="X67" s="16">
        <f t="shared" si="15"/>
        <v>1693832.8269487794</v>
      </c>
      <c r="Y67" s="16">
        <f t="shared" si="16"/>
        <v>4.9999999999998934E-3</v>
      </c>
      <c r="AA67" s="1">
        <v>0.98799999999999999</v>
      </c>
      <c r="AB67" s="16">
        <f t="shared" ref="AB67:AB130" si="33" xml:space="preserve"> $C$5*(1-COS(RADIANS(E67))) + $C$4*(1-SQRT(1-($C$5/$C$4)^2*SIN(RADIANS(E67))^2))</f>
        <v>5.6041759810867973E-2</v>
      </c>
      <c r="AC67" s="16">
        <f t="shared" si="17"/>
        <v>7.7109180010641602E-4</v>
      </c>
      <c r="AD67" s="16">
        <f t="shared" si="18"/>
        <v>-1.2072581234269249E-2</v>
      </c>
      <c r="AE67" s="16">
        <f t="shared" si="19"/>
        <v>-7.1677031252028893</v>
      </c>
      <c r="AF67" s="16">
        <f t="shared" si="20"/>
        <v>-0.89393853997536743</v>
      </c>
      <c r="AG67" s="16">
        <f t="shared" si="30"/>
        <v>4.7532723229517566E-4</v>
      </c>
      <c r="AH67" s="16">
        <f t="shared" si="21"/>
        <v>1858872.9485489172</v>
      </c>
      <c r="AI67" s="16">
        <f t="shared" si="22"/>
        <v>1.3000000000000012E-2</v>
      </c>
      <c r="AK67" s="1">
        <v>0.98899999999999999</v>
      </c>
      <c r="AL67" s="16">
        <f t="shared" ref="AL67:AL130" si="34" xml:space="preserve"> $C$5*(1-COS(RADIANS(E67))) + $C$4*(1-SQRT(1-($C$5/$C$4)^2*SIN(RADIANS(E67))^2))</f>
        <v>5.6041759810867973E-2</v>
      </c>
      <c r="AM67" s="16">
        <f t="shared" si="23"/>
        <v>7.7109180010641602E-4</v>
      </c>
      <c r="AN67" s="16">
        <f t="shared" si="24"/>
        <v>-1.1060947359424948E-2</v>
      </c>
      <c r="AO67" s="16">
        <f t="shared" si="25"/>
        <v>-7.1677031252028893</v>
      </c>
      <c r="AP67" s="16">
        <f t="shared" si="26"/>
        <v>0.12809255819367665</v>
      </c>
      <c r="AQ67" s="16">
        <f t="shared" si="31"/>
        <v>4.8117741361573168E-4</v>
      </c>
      <c r="AR67" s="16">
        <f t="shared" si="27"/>
        <v>1836272.6695392039</v>
      </c>
      <c r="AS67" s="16">
        <f t="shared" si="28"/>
        <v>2.0000000000000018E-3</v>
      </c>
    </row>
    <row r="68" spans="5:45" x14ac:dyDescent="0.25">
      <c r="E68" s="1">
        <v>-115</v>
      </c>
      <c r="F68" s="1">
        <v>0.98799999999999999</v>
      </c>
      <c r="G68" s="16">
        <f t="shared" ref="G68:G131" si="35" xml:space="preserve"> $C$5*(1-COS(RADIANS(E68))) + $C$4*(1-SQRT(1-($C$5/$C$4)^2*SIN(RADIANS(E68))^2))</f>
        <v>5.5547469825898831E-2</v>
      </c>
      <c r="H68" s="16">
        <f t="shared" ref="H68:H131" si="36">($B$10+(((PI()*$C$4*$C$4)/4)*G68))</f>
        <v>7.6502594938172039E-4</v>
      </c>
      <c r="I68" s="16">
        <f t="shared" ref="I68:I131" si="37">LN(F68)</f>
        <v>-1.2072581234269249E-2</v>
      </c>
      <c r="J68" s="16">
        <f t="shared" ref="J68:J131" si="38">LN(H68)</f>
        <v>-7.1756008039526158</v>
      </c>
      <c r="K68" s="16">
        <f t="shared" ref="K68:K131" si="39">(I69-I68)/(J69-J68)</f>
        <v>0.12550296580469175</v>
      </c>
      <c r="L68" s="16">
        <f t="shared" ref="L68:L131" si="40">F68*100000</f>
        <v>98800</v>
      </c>
      <c r="M68" s="16" cm="1">
        <f t="array" ref="M68">SUMPRODUCT($L$3:$L$1001,H69:H1067-H68:H1066)</f>
        <v>1006.5779942760848</v>
      </c>
      <c r="N68" s="16">
        <f t="shared" ref="N68:N131" si="41">H68*1000000/M68</f>
        <v>0.76002649941887024</v>
      </c>
      <c r="P68" s="16">
        <f t="shared" ref="P68:P131" si="42">(F68-F67)/(E68-E67)</f>
        <v>-1.0000000000000009E-3</v>
      </c>
      <c r="Q68" s="1">
        <v>1.08</v>
      </c>
      <c r="R68" s="16">
        <f t="shared" si="32"/>
        <v>5.5547469825898831E-2</v>
      </c>
      <c r="S68" s="16">
        <f t="shared" ref="S68:S131" si="43">($B$10+(((PI()*$C$4*$C$4)/4)*R68))</f>
        <v>7.6502594938172039E-4</v>
      </c>
      <c r="T68" s="16">
        <f t="shared" ref="T68:T131" si="44">LN(Q68)</f>
        <v>7.6961041136128394E-2</v>
      </c>
      <c r="U68" s="16">
        <f t="shared" ref="U68:U131" si="45">LN(S68)</f>
        <v>-7.1756008039526158</v>
      </c>
      <c r="V68" s="16">
        <f t="shared" ref="V68:V131" si="46">(T69-T68)/(U69-U68)</f>
        <v>0.34474060654594252</v>
      </c>
      <c r="W68" s="16">
        <f t="shared" si="29"/>
        <v>5.3136173384182861E-4</v>
      </c>
      <c r="X68" s="16">
        <f t="shared" ref="X68:X131" si="47">$B$12/W68</f>
        <v>1662846.3766740568</v>
      </c>
      <c r="Y68" s="16">
        <f t="shared" ref="Y68:Y131" si="48">(Q68-Q67)/(E68-E67)</f>
        <v>5.0000000000001155E-3</v>
      </c>
      <c r="AA68" s="1">
        <v>0.995</v>
      </c>
      <c r="AB68" s="16">
        <f t="shared" si="33"/>
        <v>5.5547469825898831E-2</v>
      </c>
      <c r="AC68" s="16">
        <f t="shared" ref="AC68:AC131" si="49">($B$10+(((PI()*$C$4*$C$4)/4)*AB68))</f>
        <v>7.6502594938172039E-4</v>
      </c>
      <c r="AD68" s="16">
        <f t="shared" ref="AD68:AD131" si="50">LN(AA68)</f>
        <v>-5.0125418235442863E-3</v>
      </c>
      <c r="AE68" s="16">
        <f t="shared" ref="AE68:AE131" si="51">LN(AC68)</f>
        <v>-7.1756008039526158</v>
      </c>
      <c r="AF68" s="16">
        <f t="shared" ref="AF68:AF131" si="52">(AD69-AD68)/(AE69-AE68)</f>
        <v>-0.37310866556749989</v>
      </c>
      <c r="AG68" s="16">
        <f t="shared" si="30"/>
        <v>4.8835850514951319E-4</v>
      </c>
      <c r="AH68" s="16">
        <f t="shared" ref="AH68:AH131" si="53">$B$12/AG68</f>
        <v>1809271.1082232904</v>
      </c>
      <c r="AI68" s="16">
        <f t="shared" ref="AI68:AI131" si="54">(AA68-AA67)/(E68-E67)</f>
        <v>7.0000000000000062E-3</v>
      </c>
      <c r="AK68" s="1">
        <v>0.98799999999999999</v>
      </c>
      <c r="AL68" s="16">
        <f t="shared" si="34"/>
        <v>5.5547469825898831E-2</v>
      </c>
      <c r="AM68" s="16">
        <f t="shared" ref="AM68:AM131" si="55">($B$10+(((PI()*$C$4*$C$4)/4)*AL68))</f>
        <v>7.6502594938172039E-4</v>
      </c>
      <c r="AN68" s="16">
        <f t="shared" ref="AN68:AN131" si="56">LN(AK68)</f>
        <v>-1.2072581234269249E-2</v>
      </c>
      <c r="AO68" s="16">
        <f t="shared" ref="AO68:AO131" si="57">LN(AM68)</f>
        <v>-7.1756008039526158</v>
      </c>
      <c r="AP68" s="16">
        <f t="shared" ref="AP68:AP131" si="58">(AN69-AN68)/(AO69-AO68)</f>
        <v>0.12550296580469175</v>
      </c>
      <c r="AQ68" s="16">
        <f t="shared" si="31"/>
        <v>4.8885279513448236E-4</v>
      </c>
      <c r="AR68" s="16">
        <f t="shared" ref="AR68:AR131" si="59">$B$12/AQ68</f>
        <v>1807441.7137761486</v>
      </c>
      <c r="AS68" s="16">
        <f t="shared" ref="AS68:AS131" si="60">(AK68-AK67)/(E68-E67)</f>
        <v>-1.0000000000000009E-3</v>
      </c>
    </row>
    <row r="69" spans="5:45" x14ac:dyDescent="0.25">
      <c r="E69" s="1">
        <v>-114</v>
      </c>
      <c r="F69" s="1">
        <v>0.98699999999999999</v>
      </c>
      <c r="G69" s="16">
        <f t="shared" si="35"/>
        <v>5.5046485355750865E-2</v>
      </c>
      <c r="H69" s="16">
        <f t="shared" si="36"/>
        <v>7.5887794496383204E-4</v>
      </c>
      <c r="I69" s="16">
        <f t="shared" si="37"/>
        <v>-1.3085239548655481E-2</v>
      </c>
      <c r="J69" s="16">
        <f t="shared" si="38"/>
        <v>-7.1836696038243426</v>
      </c>
      <c r="K69" s="16">
        <f t="shared" si="39"/>
        <v>0.61618570102045589</v>
      </c>
      <c r="L69" s="16">
        <f t="shared" si="40"/>
        <v>98700</v>
      </c>
      <c r="M69" s="16" cm="1">
        <f t="array" ref="M69">SUMPRODUCT($L$3:$L$1001,H70:H1068-H69:H1067)</f>
        <v>996.23032634996446</v>
      </c>
      <c r="N69" s="16">
        <f t="shared" si="41"/>
        <v>0.76174949195156982</v>
      </c>
      <c r="P69" s="16">
        <f t="shared" si="42"/>
        <v>-1.0000000000000009E-3</v>
      </c>
      <c r="Q69" s="1">
        <v>1.077</v>
      </c>
      <c r="R69" s="16">
        <f t="shared" si="32"/>
        <v>5.5046485355750865E-2</v>
      </c>
      <c r="S69" s="16">
        <f t="shared" si="43"/>
        <v>7.5887794496383204E-4</v>
      </c>
      <c r="T69" s="16">
        <f t="shared" si="44"/>
        <v>7.4179398174251468E-2</v>
      </c>
      <c r="U69" s="16">
        <f t="shared" si="45"/>
        <v>-7.1836696038243426</v>
      </c>
      <c r="V69" s="16">
        <f t="shared" si="46"/>
        <v>0.33842896070322698</v>
      </c>
      <c r="W69" s="16">
        <f t="shared" ref="W69:W132" si="61">Q68*(R68-R69)</f>
        <v>5.4106322775980238E-4</v>
      </c>
      <c r="X69" s="16">
        <f t="shared" si="47"/>
        <v>1633030.8335320458</v>
      </c>
      <c r="Y69" s="16">
        <f t="shared" si="48"/>
        <v>-3.0000000000001137E-3</v>
      </c>
      <c r="AA69" s="1">
        <v>0.998</v>
      </c>
      <c r="AB69" s="16">
        <f t="shared" si="33"/>
        <v>5.5046485355750865E-2</v>
      </c>
      <c r="AC69" s="16">
        <f t="shared" si="49"/>
        <v>7.5887794496383204E-4</v>
      </c>
      <c r="AD69" s="16">
        <f t="shared" si="50"/>
        <v>-2.0020026706730793E-3</v>
      </c>
      <c r="AE69" s="16">
        <f t="shared" si="51"/>
        <v>-7.1836696038243426</v>
      </c>
      <c r="AF69" s="16">
        <f t="shared" si="52"/>
        <v>-1.8099794213282097</v>
      </c>
      <c r="AG69" s="16">
        <f t="shared" ref="AG69:AG132" si="62">AA68*(AB68-AB69)</f>
        <v>4.9847954779722536E-4</v>
      </c>
      <c r="AH69" s="16">
        <f t="shared" si="53"/>
        <v>1772535.9801151855</v>
      </c>
      <c r="AI69" s="16">
        <f t="shared" si="54"/>
        <v>3.0000000000000027E-3</v>
      </c>
      <c r="AK69" s="1">
        <v>0.98699999999999999</v>
      </c>
      <c r="AL69" s="16">
        <f t="shared" si="34"/>
        <v>5.5046485355750865E-2</v>
      </c>
      <c r="AM69" s="16">
        <f t="shared" si="55"/>
        <v>7.5887794496383204E-4</v>
      </c>
      <c r="AN69" s="16">
        <f t="shared" si="56"/>
        <v>-1.3085239548655481E-2</v>
      </c>
      <c r="AO69" s="16">
        <f t="shared" si="57"/>
        <v>-7.1836696038243426</v>
      </c>
      <c r="AP69" s="16">
        <f t="shared" si="58"/>
        <v>0.61618570102045589</v>
      </c>
      <c r="AQ69" s="16">
        <f t="shared" ref="AQ69:AQ132" si="63">AK68*(AL68-AL69)</f>
        <v>4.9497265650618957E-4</v>
      </c>
      <c r="AR69" s="16">
        <f t="shared" si="59"/>
        <v>1785094.4334155966</v>
      </c>
      <c r="AS69" s="16">
        <f t="shared" si="60"/>
        <v>-1.0000000000000009E-3</v>
      </c>
    </row>
    <row r="70" spans="5:45" x14ac:dyDescent="0.25">
      <c r="E70" s="1">
        <v>-113</v>
      </c>
      <c r="F70" s="1">
        <v>0.98199999999999998</v>
      </c>
      <c r="G70" s="16">
        <f t="shared" si="35"/>
        <v>5.4538890652422393E-2</v>
      </c>
      <c r="H70" s="16">
        <f t="shared" si="36"/>
        <v>7.5264882078032497E-4</v>
      </c>
      <c r="I70" s="16">
        <f t="shared" si="37"/>
        <v>-1.816397062767118E-2</v>
      </c>
      <c r="J70" s="16">
        <f t="shared" si="38"/>
        <v>-7.1919118124160137</v>
      </c>
      <c r="K70" s="16">
        <f t="shared" si="39"/>
        <v>-0.3623608783031369</v>
      </c>
      <c r="L70" s="16">
        <f t="shared" si="40"/>
        <v>98200</v>
      </c>
      <c r="M70" s="16" cm="1">
        <f t="array" ref="M70">SUMPRODUCT($L$3:$L$1001,H71:H1069-H70:H1068)</f>
        <v>985.81496371189542</v>
      </c>
      <c r="N70" s="16">
        <f t="shared" si="41"/>
        <v>0.76347879519536965</v>
      </c>
      <c r="P70" s="16">
        <f t="shared" si="42"/>
        <v>-5.0000000000000044E-3</v>
      </c>
      <c r="Q70" s="1">
        <v>1.0740000000000001</v>
      </c>
      <c r="R70" s="16">
        <f t="shared" si="32"/>
        <v>5.4538890652422393E-2</v>
      </c>
      <c r="S70" s="16">
        <f t="shared" si="43"/>
        <v>7.5264882078032497E-4</v>
      </c>
      <c r="T70" s="16">
        <f t="shared" si="44"/>
        <v>7.1389996086672999E-2</v>
      </c>
      <c r="U70" s="16">
        <f t="shared" si="45"/>
        <v>-7.1919118124160137</v>
      </c>
      <c r="V70" s="16">
        <f t="shared" si="46"/>
        <v>0.11066035499202756</v>
      </c>
      <c r="W70" s="16">
        <f t="shared" si="61"/>
        <v>5.4667949548476422E-4</v>
      </c>
      <c r="X70" s="16">
        <f t="shared" si="47"/>
        <v>1616254.0229145179</v>
      </c>
      <c r="Y70" s="16">
        <f t="shared" si="48"/>
        <v>-2.9999999999998916E-3</v>
      </c>
      <c r="AA70" s="1">
        <v>1.0129999999999999</v>
      </c>
      <c r="AB70" s="16">
        <f t="shared" si="33"/>
        <v>5.4538890652422393E-2</v>
      </c>
      <c r="AC70" s="16">
        <f t="shared" si="49"/>
        <v>7.5264882078032497E-4</v>
      </c>
      <c r="AD70" s="16">
        <f t="shared" si="50"/>
        <v>1.2916225266546229E-2</v>
      </c>
      <c r="AE70" s="16">
        <f t="shared" si="51"/>
        <v>-7.1919118124160137</v>
      </c>
      <c r="AF70" s="16">
        <f t="shared" si="52"/>
        <v>-1.5148027445513221</v>
      </c>
      <c r="AG70" s="16">
        <f t="shared" si="62"/>
        <v>5.0657951392181499E-4</v>
      </c>
      <c r="AH70" s="16">
        <f t="shared" si="53"/>
        <v>1744193.9706201761</v>
      </c>
      <c r="AI70" s="16">
        <f t="shared" si="54"/>
        <v>1.4999999999999902E-2</v>
      </c>
      <c r="AK70" s="1">
        <v>0.98199999999999998</v>
      </c>
      <c r="AL70" s="16">
        <f t="shared" si="34"/>
        <v>5.4538890652422393E-2</v>
      </c>
      <c r="AM70" s="16">
        <f t="shared" si="55"/>
        <v>7.5264882078032497E-4</v>
      </c>
      <c r="AN70" s="16">
        <f t="shared" si="56"/>
        <v>-1.816397062767118E-2</v>
      </c>
      <c r="AO70" s="16">
        <f t="shared" si="57"/>
        <v>-7.1919118124160137</v>
      </c>
      <c r="AP70" s="16">
        <f t="shared" si="58"/>
        <v>-0.3623608783031369</v>
      </c>
      <c r="AQ70" s="16">
        <f t="shared" si="63"/>
        <v>5.0099597218520176E-4</v>
      </c>
      <c r="AR70" s="16">
        <f t="shared" si="59"/>
        <v>1763632.8091985167</v>
      </c>
      <c r="AS70" s="16">
        <f t="shared" si="60"/>
        <v>-5.0000000000000044E-3</v>
      </c>
    </row>
    <row r="71" spans="5:45" x14ac:dyDescent="0.25">
      <c r="E71" s="1">
        <v>-112</v>
      </c>
      <c r="F71" s="1">
        <v>0.98499999999999999</v>
      </c>
      <c r="G71" s="16">
        <f t="shared" si="35"/>
        <v>5.4024773905187624E-2</v>
      </c>
      <c r="H71" s="16">
        <f t="shared" si="36"/>
        <v>7.4633965907641784E-4</v>
      </c>
      <c r="I71" s="16">
        <f t="shared" si="37"/>
        <v>-1.5113637810048184E-2</v>
      </c>
      <c r="J71" s="16">
        <f t="shared" si="38"/>
        <v>-7.2003297543083811</v>
      </c>
      <c r="K71" s="16">
        <f t="shared" si="39"/>
        <v>0.59202509787068613</v>
      </c>
      <c r="L71" s="16">
        <f t="shared" si="40"/>
        <v>98500</v>
      </c>
      <c r="M71" s="16" cm="1">
        <f t="array" ref="M71">SUMPRODUCT($L$3:$L$1001,H72:H1070-H71:H1069)</f>
        <v>975.43368397046493</v>
      </c>
      <c r="N71" s="16">
        <f t="shared" si="41"/>
        <v>0.76513623769734018</v>
      </c>
      <c r="P71" s="16">
        <f t="shared" si="42"/>
        <v>3.0000000000000027E-3</v>
      </c>
      <c r="Q71" s="1">
        <v>1.073</v>
      </c>
      <c r="R71" s="16">
        <f t="shared" si="32"/>
        <v>5.4024773905187624E-2</v>
      </c>
      <c r="S71" s="16">
        <f t="shared" si="43"/>
        <v>7.4633965907641784E-4</v>
      </c>
      <c r="T71" s="16">
        <f t="shared" si="44"/>
        <v>7.045846364856137E-2</v>
      </c>
      <c r="U71" s="16">
        <f t="shared" si="45"/>
        <v>-7.2003297543083811</v>
      </c>
      <c r="V71" s="16">
        <f t="shared" si="46"/>
        <v>-0.21663447724080706</v>
      </c>
      <c r="W71" s="16">
        <f t="shared" si="61"/>
        <v>5.52161386530142E-4</v>
      </c>
      <c r="X71" s="16">
        <f t="shared" si="47"/>
        <v>1600207.756965084</v>
      </c>
      <c r="Y71" s="16">
        <f t="shared" si="48"/>
        <v>-1.0000000000001119E-3</v>
      </c>
      <c r="AA71" s="1">
        <v>1.026</v>
      </c>
      <c r="AB71" s="16">
        <f t="shared" si="33"/>
        <v>5.4024773905187624E-2</v>
      </c>
      <c r="AC71" s="16">
        <f t="shared" si="49"/>
        <v>7.4633965907641784E-4</v>
      </c>
      <c r="AD71" s="16">
        <f t="shared" si="50"/>
        <v>2.5667746748577813E-2</v>
      </c>
      <c r="AE71" s="16">
        <f t="shared" si="51"/>
        <v>-7.2003297543083811</v>
      </c>
      <c r="AF71" s="16">
        <f t="shared" si="52"/>
        <v>-2.5790469806071243</v>
      </c>
      <c r="AG71" s="16">
        <f t="shared" si="62"/>
        <v>5.2080026494882099E-4</v>
      </c>
      <c r="AH71" s="16">
        <f t="shared" si="53"/>
        <v>1696567.7502275424</v>
      </c>
      <c r="AI71" s="16">
        <f t="shared" si="54"/>
        <v>1.3000000000000123E-2</v>
      </c>
      <c r="AK71" s="1">
        <v>0.98499999999999999</v>
      </c>
      <c r="AL71" s="16">
        <f t="shared" si="34"/>
        <v>5.4024773905187624E-2</v>
      </c>
      <c r="AM71" s="16">
        <f t="shared" si="55"/>
        <v>7.4633965907641784E-4</v>
      </c>
      <c r="AN71" s="16">
        <f t="shared" si="56"/>
        <v>-1.5113637810048184E-2</v>
      </c>
      <c r="AO71" s="16">
        <f t="shared" si="57"/>
        <v>-7.2003297543083811</v>
      </c>
      <c r="AP71" s="16">
        <f t="shared" si="58"/>
        <v>0.59202509787068613</v>
      </c>
      <c r="AQ71" s="16">
        <f t="shared" si="63"/>
        <v>5.0486264578454326E-4</v>
      </c>
      <c r="AR71" s="16">
        <f t="shared" si="59"/>
        <v>1750125.3879638494</v>
      </c>
      <c r="AS71" s="16">
        <f t="shared" si="60"/>
        <v>3.0000000000000027E-3</v>
      </c>
    </row>
    <row r="72" spans="5:45" x14ac:dyDescent="0.25">
      <c r="E72" s="1">
        <v>-111</v>
      </c>
      <c r="F72" s="1">
        <v>0.98</v>
      </c>
      <c r="G72" s="16">
        <f t="shared" si="35"/>
        <v>5.3504227312353735E-2</v>
      </c>
      <c r="H72" s="16">
        <f t="shared" si="36"/>
        <v>7.3995159129556566E-4</v>
      </c>
      <c r="I72" s="16">
        <f t="shared" si="37"/>
        <v>-2.0202707317519466E-2</v>
      </c>
      <c r="J72" s="16">
        <f t="shared" si="38"/>
        <v>-7.2089257910740097</v>
      </c>
      <c r="K72" s="16">
        <f t="shared" si="39"/>
        <v>-0.11620627704017526</v>
      </c>
      <c r="L72" s="16">
        <f t="shared" si="40"/>
        <v>98000</v>
      </c>
      <c r="M72" s="16" cm="1">
        <f t="array" ref="M72">SUMPRODUCT($L$3:$L$1001,H73:H1071-H72:H1070)</f>
        <v>964.7048976301445</v>
      </c>
      <c r="N72" s="16">
        <f t="shared" si="41"/>
        <v>0.76702377391604537</v>
      </c>
      <c r="P72" s="16">
        <f t="shared" si="42"/>
        <v>-5.0000000000000044E-3</v>
      </c>
      <c r="Q72" s="1">
        <v>1.075</v>
      </c>
      <c r="R72" s="16">
        <f t="shared" si="32"/>
        <v>5.3504227312353735E-2</v>
      </c>
      <c r="S72" s="16">
        <f t="shared" si="43"/>
        <v>7.3995159129556566E-4</v>
      </c>
      <c r="T72" s="16">
        <f t="shared" si="44"/>
        <v>7.2320661579626078E-2</v>
      </c>
      <c r="U72" s="16">
        <f t="shared" si="45"/>
        <v>-7.2089257910740097</v>
      </c>
      <c r="V72" s="16">
        <f t="shared" si="46"/>
        <v>-0.52872598245387536</v>
      </c>
      <c r="W72" s="16">
        <f t="shared" si="61"/>
        <v>5.5854649411076374E-4</v>
      </c>
      <c r="X72" s="16">
        <f t="shared" si="47"/>
        <v>1581914.743245905</v>
      </c>
      <c r="Y72" s="16">
        <f t="shared" si="48"/>
        <v>2.0000000000000018E-3</v>
      </c>
      <c r="AA72" s="1">
        <v>1.0489999999999999</v>
      </c>
      <c r="AB72" s="16">
        <f t="shared" si="33"/>
        <v>5.3504227312353735E-2</v>
      </c>
      <c r="AC72" s="16">
        <f t="shared" si="49"/>
        <v>7.3995159129556566E-4</v>
      </c>
      <c r="AD72" s="16">
        <f t="shared" si="50"/>
        <v>4.7837329414160058E-2</v>
      </c>
      <c r="AE72" s="16">
        <f t="shared" si="51"/>
        <v>-7.2089257910740097</v>
      </c>
      <c r="AF72" s="16">
        <f t="shared" si="52"/>
        <v>-2.2584459451517458</v>
      </c>
      <c r="AG72" s="16">
        <f t="shared" si="62"/>
        <v>5.3408080424757092E-4</v>
      </c>
      <c r="AH72" s="16">
        <f t="shared" si="53"/>
        <v>1654380.6232971307</v>
      </c>
      <c r="AI72" s="16">
        <f t="shared" si="54"/>
        <v>2.2999999999999909E-2</v>
      </c>
      <c r="AK72" s="1">
        <v>0.98</v>
      </c>
      <c r="AL72" s="16">
        <f t="shared" si="34"/>
        <v>5.3504227312353735E-2</v>
      </c>
      <c r="AM72" s="16">
        <f t="shared" si="55"/>
        <v>7.3995159129556566E-4</v>
      </c>
      <c r="AN72" s="16">
        <f t="shared" si="56"/>
        <v>-2.0202707317519466E-2</v>
      </c>
      <c r="AO72" s="16">
        <f t="shared" si="57"/>
        <v>-7.2089257910740097</v>
      </c>
      <c r="AP72" s="16">
        <f t="shared" si="58"/>
        <v>-0.11620627704017526</v>
      </c>
      <c r="AQ72" s="16">
        <f t="shared" si="63"/>
        <v>5.1273839394138146E-4</v>
      </c>
      <c r="AR72" s="16">
        <f t="shared" si="59"/>
        <v>1723243.1670079757</v>
      </c>
      <c r="AS72" s="16">
        <f t="shared" si="60"/>
        <v>-5.0000000000000044E-3</v>
      </c>
    </row>
    <row r="73" spans="5:45" x14ac:dyDescent="0.25">
      <c r="E73" s="1">
        <v>-110</v>
      </c>
      <c r="F73" s="1">
        <v>0.98099999999999998</v>
      </c>
      <c r="G73" s="16">
        <f t="shared" si="35"/>
        <v>5.2977347149519183E-2</v>
      </c>
      <c r="H73" s="16">
        <f t="shared" si="36"/>
        <v>7.334857989171156E-4</v>
      </c>
      <c r="I73" s="16">
        <f t="shared" si="37"/>
        <v>-1.9182819416773987E-2</v>
      </c>
      <c r="J73" s="16">
        <f t="shared" si="38"/>
        <v>-7.2177023212815206</v>
      </c>
      <c r="K73" s="16">
        <f t="shared" si="39"/>
        <v>-0.56743324752451452</v>
      </c>
      <c r="L73" s="16">
        <f t="shared" si="40"/>
        <v>98100</v>
      </c>
      <c r="M73" s="16" cm="1">
        <f t="array" ref="M73">SUMPRODUCT($L$3:$L$1001,H74:H1072-H73:H1071)</f>
        <v>954.02066358171191</v>
      </c>
      <c r="N73" s="16">
        <f t="shared" si="41"/>
        <v>0.76883638574804569</v>
      </c>
      <c r="P73" s="16">
        <f t="shared" si="42"/>
        <v>1.0000000000000009E-3</v>
      </c>
      <c r="Q73" s="1">
        <v>1.08</v>
      </c>
      <c r="R73" s="16">
        <f t="shared" si="32"/>
        <v>5.2977347149519183E-2</v>
      </c>
      <c r="S73" s="16">
        <f t="shared" si="43"/>
        <v>7.334857989171156E-4</v>
      </c>
      <c r="T73" s="16">
        <f t="shared" si="44"/>
        <v>7.6961041136128394E-2</v>
      </c>
      <c r="U73" s="16">
        <f t="shared" si="45"/>
        <v>-7.2177023212815206</v>
      </c>
      <c r="V73" s="16">
        <f t="shared" si="46"/>
        <v>-0.20650122336463747</v>
      </c>
      <c r="W73" s="16">
        <f t="shared" si="61"/>
        <v>5.6639617504714317E-4</v>
      </c>
      <c r="X73" s="16">
        <f t="shared" si="47"/>
        <v>1559990.9970235699</v>
      </c>
      <c r="Y73" s="16">
        <f t="shared" si="48"/>
        <v>5.0000000000001155E-3</v>
      </c>
      <c r="AA73" s="1">
        <v>1.07</v>
      </c>
      <c r="AB73" s="16">
        <f t="shared" si="33"/>
        <v>5.2977347149519183E-2</v>
      </c>
      <c r="AC73" s="16">
        <f t="shared" si="49"/>
        <v>7.334857989171156E-4</v>
      </c>
      <c r="AD73" s="16">
        <f t="shared" si="50"/>
        <v>6.7658648473814864E-2</v>
      </c>
      <c r="AE73" s="16">
        <f t="shared" si="51"/>
        <v>-7.2177023212815206</v>
      </c>
      <c r="AF73" s="16">
        <f t="shared" si="52"/>
        <v>-2.3737549571995236</v>
      </c>
      <c r="AG73" s="16">
        <f t="shared" si="62"/>
        <v>5.5269729081344483E-4</v>
      </c>
      <c r="AH73" s="16">
        <f t="shared" si="53"/>
        <v>1598656.1694950787</v>
      </c>
      <c r="AI73" s="16">
        <f t="shared" si="54"/>
        <v>2.100000000000013E-2</v>
      </c>
      <c r="AK73" s="1">
        <v>0.98099999999999998</v>
      </c>
      <c r="AL73" s="16">
        <f t="shared" si="34"/>
        <v>5.2977347149519183E-2</v>
      </c>
      <c r="AM73" s="16">
        <f t="shared" si="55"/>
        <v>7.334857989171156E-4</v>
      </c>
      <c r="AN73" s="16">
        <f t="shared" si="56"/>
        <v>-1.9182819416773987E-2</v>
      </c>
      <c r="AO73" s="16">
        <f t="shared" si="57"/>
        <v>-7.2177023212815206</v>
      </c>
      <c r="AP73" s="16">
        <f t="shared" si="58"/>
        <v>-0.56743324752451452</v>
      </c>
      <c r="AQ73" s="16">
        <f t="shared" si="63"/>
        <v>5.1634255957786076E-4</v>
      </c>
      <c r="AR73" s="16">
        <f t="shared" si="59"/>
        <v>1711214.6140819772</v>
      </c>
      <c r="AS73" s="16">
        <f t="shared" si="60"/>
        <v>1.0000000000000009E-3</v>
      </c>
    </row>
    <row r="74" spans="5:45" x14ac:dyDescent="0.25">
      <c r="E74" s="1">
        <v>-109</v>
      </c>
      <c r="F74" s="1">
        <v>0.98599999999999999</v>
      </c>
      <c r="G74" s="16">
        <f t="shared" si="35"/>
        <v>5.2444233834100906E-2</v>
      </c>
      <c r="H74" s="16">
        <f t="shared" si="36"/>
        <v>7.2694351424817439E-4</v>
      </c>
      <c r="I74" s="16">
        <f t="shared" si="37"/>
        <v>-1.4098924379501648E-2</v>
      </c>
      <c r="J74" s="16">
        <f t="shared" si="38"/>
        <v>-7.2266617804944788</v>
      </c>
      <c r="K74" s="16">
        <f t="shared" si="39"/>
        <v>-0.55311719387803238</v>
      </c>
      <c r="L74" s="16">
        <f t="shared" si="40"/>
        <v>98600</v>
      </c>
      <c r="M74" s="16" cm="1">
        <f t="array" ref="M74">SUMPRODUCT($L$3:$L$1001,H75:H1073-H74:H1072)</f>
        <v>944.06321817752541</v>
      </c>
      <c r="N74" s="16">
        <f t="shared" si="41"/>
        <v>0.77001571531566337</v>
      </c>
      <c r="P74" s="16">
        <f t="shared" si="42"/>
        <v>5.0000000000000044E-3</v>
      </c>
      <c r="Q74" s="1">
        <v>1.0820000000000001</v>
      </c>
      <c r="R74" s="16">
        <f t="shared" si="32"/>
        <v>5.2444233834100906E-2</v>
      </c>
      <c r="S74" s="16">
        <f t="shared" si="43"/>
        <v>7.2694351424817439E-4</v>
      </c>
      <c r="T74" s="16">
        <f t="shared" si="44"/>
        <v>7.8811180424289848E-2</v>
      </c>
      <c r="U74" s="16">
        <f t="shared" si="45"/>
        <v>-7.2266617804944788</v>
      </c>
      <c r="V74" s="16">
        <f t="shared" si="46"/>
        <v>-0.60470773133823263</v>
      </c>
      <c r="W74" s="16">
        <f t="shared" si="61"/>
        <v>5.7576238065173871E-4</v>
      </c>
      <c r="X74" s="16">
        <f t="shared" si="47"/>
        <v>1534613.8676548509</v>
      </c>
      <c r="Y74" s="16">
        <f t="shared" si="48"/>
        <v>2.0000000000000018E-3</v>
      </c>
      <c r="AA74" s="1">
        <v>1.093</v>
      </c>
      <c r="AB74" s="16">
        <f t="shared" si="33"/>
        <v>5.2444233834100906E-2</v>
      </c>
      <c r="AC74" s="16">
        <f t="shared" si="49"/>
        <v>7.2694351424817439E-4</v>
      </c>
      <c r="AD74" s="16">
        <f t="shared" si="50"/>
        <v>8.8926209194401487E-2</v>
      </c>
      <c r="AE74" s="16">
        <f t="shared" si="51"/>
        <v>-7.2266617804944788</v>
      </c>
      <c r="AF74" s="16">
        <f t="shared" si="52"/>
        <v>-0.89673333939373134</v>
      </c>
      <c r="AG74" s="16">
        <f t="shared" si="62"/>
        <v>5.7043124749755591E-4</v>
      </c>
      <c r="AH74" s="16">
        <f t="shared" si="53"/>
        <v>1548956.0533338683</v>
      </c>
      <c r="AI74" s="16">
        <f t="shared" si="54"/>
        <v>2.2999999999999909E-2</v>
      </c>
      <c r="AK74" s="1">
        <v>0.98599999999999999</v>
      </c>
      <c r="AL74" s="16">
        <f t="shared" si="34"/>
        <v>5.2444233834100906E-2</v>
      </c>
      <c r="AM74" s="16">
        <f t="shared" si="55"/>
        <v>7.2694351424817439E-4</v>
      </c>
      <c r="AN74" s="16">
        <f t="shared" si="56"/>
        <v>-1.4098924379501648E-2</v>
      </c>
      <c r="AO74" s="16">
        <f t="shared" si="57"/>
        <v>-7.2266617804944788</v>
      </c>
      <c r="AP74" s="16">
        <f t="shared" si="58"/>
        <v>-0.55311719387803238</v>
      </c>
      <c r="AQ74" s="16">
        <f t="shared" si="63"/>
        <v>5.2298416242532926E-4</v>
      </c>
      <c r="AR74" s="16">
        <f t="shared" si="59"/>
        <v>1689483.1570512122</v>
      </c>
      <c r="AS74" s="16">
        <f t="shared" si="60"/>
        <v>5.0000000000000044E-3</v>
      </c>
    </row>
    <row r="75" spans="5:45" x14ac:dyDescent="0.25">
      <c r="E75" s="1">
        <v>-108</v>
      </c>
      <c r="F75" s="1">
        <v>0.99099999999999999</v>
      </c>
      <c r="G75" s="16">
        <f t="shared" si="35"/>
        <v>5.190499198590065E-2</v>
      </c>
      <c r="H75" s="16">
        <f t="shared" si="36"/>
        <v>7.2032602116686923E-4</v>
      </c>
      <c r="I75" s="16">
        <f t="shared" si="37"/>
        <v>-9.0407446521490707E-3</v>
      </c>
      <c r="J75" s="16">
        <f t="shared" si="38"/>
        <v>-7.2358066412641984</v>
      </c>
      <c r="K75" s="16">
        <f t="shared" si="39"/>
        <v>-0.75419629811392996</v>
      </c>
      <c r="L75" s="16">
        <f t="shared" si="40"/>
        <v>99100</v>
      </c>
      <c r="M75" s="16" cm="1">
        <f t="array" ref="M75">SUMPRODUCT($L$3:$L$1001,H76:H1074-H75:H1073)</f>
        <v>933.2909009143724</v>
      </c>
      <c r="N75" s="16">
        <f t="shared" si="41"/>
        <v>0.7718129689908525</v>
      </c>
      <c r="P75" s="16">
        <f t="shared" si="42"/>
        <v>5.0000000000000044E-3</v>
      </c>
      <c r="Q75" s="1">
        <v>1.0880000000000001</v>
      </c>
      <c r="R75" s="16">
        <f t="shared" si="32"/>
        <v>5.190499198590065E-2</v>
      </c>
      <c r="S75" s="16">
        <f t="shared" si="43"/>
        <v>7.2032602116686923E-4</v>
      </c>
      <c r="T75" s="16">
        <f t="shared" si="44"/>
        <v>8.4341148433750956E-2</v>
      </c>
      <c r="U75" s="16">
        <f t="shared" si="45"/>
        <v>-7.2358066412641984</v>
      </c>
      <c r="V75" s="16">
        <f t="shared" si="46"/>
        <v>-1.2726882748126216</v>
      </c>
      <c r="W75" s="16">
        <f t="shared" si="61"/>
        <v>5.8345967975267693E-4</v>
      </c>
      <c r="X75" s="16">
        <f t="shared" si="47"/>
        <v>1514368.4550690246</v>
      </c>
      <c r="Y75" s="16">
        <f t="shared" si="48"/>
        <v>6.0000000000000053E-3</v>
      </c>
      <c r="AA75" s="1">
        <v>1.1020000000000001</v>
      </c>
      <c r="AB75" s="16">
        <f t="shared" si="33"/>
        <v>5.190499198590065E-2</v>
      </c>
      <c r="AC75" s="16">
        <f t="shared" si="49"/>
        <v>7.2032602116686923E-4</v>
      </c>
      <c r="AD75" s="16">
        <f t="shared" si="50"/>
        <v>9.7126710730722821E-2</v>
      </c>
      <c r="AE75" s="16">
        <f t="shared" si="51"/>
        <v>-7.2358066412641984</v>
      </c>
      <c r="AF75" s="16">
        <f t="shared" si="52"/>
        <v>-2.1180246399989171</v>
      </c>
      <c r="AG75" s="16">
        <f t="shared" si="62"/>
        <v>5.893913400828797E-4</v>
      </c>
      <c r="AH75" s="16">
        <f t="shared" si="53"/>
        <v>1499127.7844324654</v>
      </c>
      <c r="AI75" s="16">
        <f t="shared" si="54"/>
        <v>9.000000000000119E-3</v>
      </c>
      <c r="AK75" s="1">
        <v>0.99099999999999999</v>
      </c>
      <c r="AL75" s="16">
        <f t="shared" si="34"/>
        <v>5.190499198590065E-2</v>
      </c>
      <c r="AM75" s="16">
        <f t="shared" si="55"/>
        <v>7.2032602116686923E-4</v>
      </c>
      <c r="AN75" s="16">
        <f t="shared" si="56"/>
        <v>-9.0407446521490707E-3</v>
      </c>
      <c r="AO75" s="16">
        <f t="shared" si="57"/>
        <v>-7.2358066412641984</v>
      </c>
      <c r="AP75" s="16">
        <f t="shared" si="58"/>
        <v>-0.75419629811392996</v>
      </c>
      <c r="AQ75" s="16">
        <f t="shared" si="63"/>
        <v>5.3169246232545229E-4</v>
      </c>
      <c r="AR75" s="16">
        <f t="shared" si="59"/>
        <v>1661812.0369013031</v>
      </c>
      <c r="AS75" s="16">
        <f t="shared" si="60"/>
        <v>5.0000000000000044E-3</v>
      </c>
    </row>
    <row r="76" spans="5:45" x14ac:dyDescent="0.25">
      <c r="E76" s="1">
        <v>-107</v>
      </c>
      <c r="F76" s="1">
        <v>0.998</v>
      </c>
      <c r="G76" s="16">
        <f t="shared" si="35"/>
        <v>5.1359730483484675E-2</v>
      </c>
      <c r="H76" s="16">
        <f t="shared" si="36"/>
        <v>7.1363465581423115E-4</v>
      </c>
      <c r="I76" s="16">
        <f t="shared" si="37"/>
        <v>-2.0020026706730793E-3</v>
      </c>
      <c r="J76" s="16">
        <f t="shared" si="38"/>
        <v>-7.2451394131156093</v>
      </c>
      <c r="K76" s="16">
        <f t="shared" si="39"/>
        <v>0.1052695788913685</v>
      </c>
      <c r="L76" s="16">
        <f t="shared" si="40"/>
        <v>99800</v>
      </c>
      <c r="M76" s="16" cm="1">
        <f t="array" ref="M76">SUMPRODUCT($L$3:$L$1001,H77:H1075-H76:H1074)</f>
        <v>922.86952818750012</v>
      </c>
      <c r="N76" s="16">
        <f t="shared" si="41"/>
        <v>0.77327794885133683</v>
      </c>
      <c r="P76" s="16">
        <f t="shared" si="42"/>
        <v>7.0000000000000062E-3</v>
      </c>
      <c r="Q76" s="1">
        <v>1.101</v>
      </c>
      <c r="R76" s="16">
        <f t="shared" si="32"/>
        <v>5.1359730483484675E-2</v>
      </c>
      <c r="S76" s="16">
        <f t="shared" si="43"/>
        <v>7.1363465581423115E-4</v>
      </c>
      <c r="T76" s="16">
        <f t="shared" si="44"/>
        <v>9.6218857740542896E-2</v>
      </c>
      <c r="U76" s="16">
        <f t="shared" si="45"/>
        <v>-7.2451394131156093</v>
      </c>
      <c r="V76" s="16">
        <f t="shared" si="46"/>
        <v>0.4779543807031274</v>
      </c>
      <c r="W76" s="16">
        <f t="shared" si="61"/>
        <v>5.93244514628581E-4</v>
      </c>
      <c r="X76" s="16">
        <f t="shared" si="47"/>
        <v>1489390.8195262747</v>
      </c>
      <c r="Y76" s="16">
        <f t="shared" si="48"/>
        <v>1.2999999999999901E-2</v>
      </c>
      <c r="AA76" s="1">
        <v>1.1240000000000001</v>
      </c>
      <c r="AB76" s="16">
        <f t="shared" si="33"/>
        <v>5.1359730483484675E-2</v>
      </c>
      <c r="AC76" s="16">
        <f t="shared" si="49"/>
        <v>7.1363465581423115E-4</v>
      </c>
      <c r="AD76" s="16">
        <f t="shared" si="50"/>
        <v>0.11689375147149943</v>
      </c>
      <c r="AE76" s="16">
        <f t="shared" si="51"/>
        <v>-7.2451394131156093</v>
      </c>
      <c r="AF76" s="16">
        <f t="shared" si="52"/>
        <v>0.65599925359282985</v>
      </c>
      <c r="AG76" s="16">
        <f t="shared" si="62"/>
        <v>6.0087817566240466E-4</v>
      </c>
      <c r="AH76" s="16">
        <f t="shared" si="53"/>
        <v>1470469.3390604234</v>
      </c>
      <c r="AI76" s="16">
        <f t="shared" si="54"/>
        <v>2.200000000000002E-2</v>
      </c>
      <c r="AK76" s="1">
        <v>0.998</v>
      </c>
      <c r="AL76" s="16">
        <f t="shared" si="34"/>
        <v>5.1359730483484675E-2</v>
      </c>
      <c r="AM76" s="16">
        <f t="shared" si="55"/>
        <v>7.1363465581423115E-4</v>
      </c>
      <c r="AN76" s="16">
        <f t="shared" si="56"/>
        <v>-2.0020026706730793E-3</v>
      </c>
      <c r="AO76" s="16">
        <f t="shared" si="57"/>
        <v>-7.2451394131156093</v>
      </c>
      <c r="AP76" s="16">
        <f t="shared" si="58"/>
        <v>0.1052695788913685</v>
      </c>
      <c r="AQ76" s="16">
        <f t="shared" si="63"/>
        <v>5.4035414889423141E-4</v>
      </c>
      <c r="AR76" s="16">
        <f t="shared" si="59"/>
        <v>1635173.7756252137</v>
      </c>
      <c r="AS76" s="16">
        <f t="shared" si="60"/>
        <v>7.0000000000000062E-3</v>
      </c>
    </row>
    <row r="77" spans="5:45" x14ac:dyDescent="0.25">
      <c r="E77" s="1">
        <v>-106</v>
      </c>
      <c r="F77" s="1">
        <v>0.997</v>
      </c>
      <c r="G77" s="16">
        <f t="shared" si="35"/>
        <v>5.080856251615519E-2</v>
      </c>
      <c r="H77" s="16">
        <f t="shared" si="36"/>
        <v>7.0687080723197979E-4</v>
      </c>
      <c r="I77" s="16">
        <f t="shared" si="37"/>
        <v>-3.0045090202987243E-3</v>
      </c>
      <c r="J77" s="16">
        <f t="shared" si="38"/>
        <v>-7.2546626425251253</v>
      </c>
      <c r="K77" s="16">
        <f t="shared" si="39"/>
        <v>-1.1293097308133282</v>
      </c>
      <c r="L77" s="16">
        <f t="shared" si="40"/>
        <v>99700</v>
      </c>
      <c r="M77" s="16" cm="1">
        <f t="array" ref="M77">SUMPRODUCT($L$3:$L$1001,H78:H1076-H77:H1075)</f>
        <v>912.41791877520848</v>
      </c>
      <c r="N77" s="16">
        <f t="shared" si="41"/>
        <v>0.77472262730312613</v>
      </c>
      <c r="P77" s="16">
        <f t="shared" si="42"/>
        <v>-1.0000000000000009E-3</v>
      </c>
      <c r="Q77" s="1">
        <v>1.0960000000000001</v>
      </c>
      <c r="R77" s="16">
        <f t="shared" si="32"/>
        <v>5.080856251615519E-2</v>
      </c>
      <c r="S77" s="16">
        <f t="shared" si="43"/>
        <v>7.0687080723197979E-4</v>
      </c>
      <c r="T77" s="16">
        <f t="shared" si="44"/>
        <v>9.1667188525823867E-2</v>
      </c>
      <c r="U77" s="16">
        <f t="shared" si="45"/>
        <v>-7.2546626425251253</v>
      </c>
      <c r="V77" s="16">
        <f t="shared" si="46"/>
        <v>-0.84169605593173891</v>
      </c>
      <c r="W77" s="16">
        <f t="shared" si="61"/>
        <v>6.068359320297636E-4</v>
      </c>
      <c r="X77" s="16">
        <f t="shared" si="47"/>
        <v>1456032.655921885</v>
      </c>
      <c r="Y77" s="16">
        <f t="shared" si="48"/>
        <v>-4.9999999999998934E-3</v>
      </c>
      <c r="AA77" s="1">
        <v>1.117</v>
      </c>
      <c r="AB77" s="16">
        <f t="shared" si="33"/>
        <v>5.080856251615519E-2</v>
      </c>
      <c r="AC77" s="16">
        <f t="shared" si="49"/>
        <v>7.0687080723197979E-4</v>
      </c>
      <c r="AD77" s="16">
        <f t="shared" si="50"/>
        <v>0.11064652008706365</v>
      </c>
      <c r="AE77" s="16">
        <f t="shared" si="51"/>
        <v>-7.2546626425251253</v>
      </c>
      <c r="AF77" s="16">
        <f t="shared" si="52"/>
        <v>-2.9965636192512597</v>
      </c>
      <c r="AG77" s="16">
        <f t="shared" si="62"/>
        <v>6.1951279527834189E-4</v>
      </c>
      <c r="AH77" s="16">
        <f t="shared" si="53"/>
        <v>1426238.3933896755</v>
      </c>
      <c r="AI77" s="16">
        <f t="shared" si="54"/>
        <v>-7.0000000000001172E-3</v>
      </c>
      <c r="AK77" s="1">
        <v>0.997</v>
      </c>
      <c r="AL77" s="16">
        <f t="shared" si="34"/>
        <v>5.080856251615519E-2</v>
      </c>
      <c r="AM77" s="16">
        <f t="shared" si="55"/>
        <v>7.0687080723197979E-4</v>
      </c>
      <c r="AN77" s="16">
        <f t="shared" si="56"/>
        <v>-3.0045090202987243E-3</v>
      </c>
      <c r="AO77" s="16">
        <f t="shared" si="57"/>
        <v>-7.2546626425251253</v>
      </c>
      <c r="AP77" s="16">
        <f t="shared" si="58"/>
        <v>-1.1293097308133282</v>
      </c>
      <c r="AQ77" s="16">
        <f t="shared" si="63"/>
        <v>5.5006563139482659E-4</v>
      </c>
      <c r="AR77" s="16">
        <f t="shared" si="59"/>
        <v>1606304.5632965886</v>
      </c>
      <c r="AS77" s="16">
        <f t="shared" si="60"/>
        <v>-1.0000000000000009E-3</v>
      </c>
    </row>
    <row r="78" spans="5:45" x14ac:dyDescent="0.25">
      <c r="E78" s="1">
        <v>-105</v>
      </c>
      <c r="F78" s="1">
        <v>1.008</v>
      </c>
      <c r="G78" s="16">
        <f t="shared" si="35"/>
        <v>5.025160563129788E-2</v>
      </c>
      <c r="H78" s="16">
        <f t="shared" si="36"/>
        <v>7.0003591794356589E-4</v>
      </c>
      <c r="I78" s="16">
        <f t="shared" si="37"/>
        <v>7.9681696491768813E-3</v>
      </c>
      <c r="J78" s="16">
        <f t="shared" si="38"/>
        <v>-7.2643789128892999</v>
      </c>
      <c r="K78" s="16">
        <f t="shared" si="39"/>
        <v>-0.3995589738215336</v>
      </c>
      <c r="L78" s="16">
        <f t="shared" si="40"/>
        <v>100800</v>
      </c>
      <c r="M78" s="16" cm="1">
        <f t="array" ref="M78">SUMPRODUCT($L$3:$L$1001,H79:H1077-H78:H1076)</f>
        <v>902.521863900992</v>
      </c>
      <c r="N78" s="16">
        <f t="shared" si="41"/>
        <v>0.77564427627025434</v>
      </c>
      <c r="P78" s="16">
        <f t="shared" si="42"/>
        <v>1.100000000000001E-2</v>
      </c>
      <c r="Q78" s="1">
        <v>1.105</v>
      </c>
      <c r="R78" s="16">
        <f t="shared" si="32"/>
        <v>5.025160563129788E-2</v>
      </c>
      <c r="S78" s="16">
        <f t="shared" si="43"/>
        <v>7.0003591794356589E-4</v>
      </c>
      <c r="T78" s="16">
        <f t="shared" si="44"/>
        <v>9.9845334969716121E-2</v>
      </c>
      <c r="U78" s="16">
        <f t="shared" si="45"/>
        <v>-7.2643789128892999</v>
      </c>
      <c r="V78" s="16">
        <f t="shared" si="46"/>
        <v>-1.540312499812502</v>
      </c>
      <c r="W78" s="16">
        <f t="shared" si="61"/>
        <v>6.104247458036115E-4</v>
      </c>
      <c r="X78" s="16">
        <f t="shared" si="47"/>
        <v>1447472.3377390669</v>
      </c>
      <c r="Y78" s="16">
        <f t="shared" si="48"/>
        <v>8.999999999999897E-3</v>
      </c>
      <c r="AA78" s="1">
        <v>1.1499999999999999</v>
      </c>
      <c r="AB78" s="16">
        <f t="shared" si="33"/>
        <v>5.025160563129788E-2</v>
      </c>
      <c r="AC78" s="16">
        <f t="shared" si="49"/>
        <v>7.0003591794356589E-4</v>
      </c>
      <c r="AD78" s="16">
        <f t="shared" si="50"/>
        <v>0.13976194237515863</v>
      </c>
      <c r="AE78" s="16">
        <f t="shared" si="51"/>
        <v>-7.2643789128892999</v>
      </c>
      <c r="AF78" s="16">
        <f t="shared" si="52"/>
        <v>-0.87349904117306731</v>
      </c>
      <c r="AG78" s="16">
        <f t="shared" si="62"/>
        <v>6.2212084038561503E-4</v>
      </c>
      <c r="AH78" s="16">
        <f t="shared" si="53"/>
        <v>1420259.3394467479</v>
      </c>
      <c r="AI78" s="16">
        <f t="shared" si="54"/>
        <v>3.2999999999999918E-2</v>
      </c>
      <c r="AK78" s="1">
        <v>1.008</v>
      </c>
      <c r="AL78" s="16">
        <f t="shared" si="34"/>
        <v>5.025160563129788E-2</v>
      </c>
      <c r="AM78" s="16">
        <f t="shared" si="55"/>
        <v>7.0003591794356589E-4</v>
      </c>
      <c r="AN78" s="16">
        <f t="shared" si="56"/>
        <v>7.9681696491768813E-3</v>
      </c>
      <c r="AO78" s="16">
        <f t="shared" si="57"/>
        <v>-7.2643789128892999</v>
      </c>
      <c r="AP78" s="16">
        <f t="shared" si="58"/>
        <v>-0.3995589738215336</v>
      </c>
      <c r="AQ78" s="16">
        <f t="shared" si="63"/>
        <v>5.5528601420273783E-4</v>
      </c>
      <c r="AR78" s="16">
        <f t="shared" si="59"/>
        <v>1591203.2920381317</v>
      </c>
      <c r="AS78" s="16">
        <f t="shared" si="60"/>
        <v>1.100000000000001E-2</v>
      </c>
    </row>
    <row r="79" spans="5:45" x14ac:dyDescent="0.25">
      <c r="E79" s="1">
        <v>-104</v>
      </c>
      <c r="F79" s="1">
        <v>1.012</v>
      </c>
      <c r="G79" s="16">
        <f t="shared" si="35"/>
        <v>4.9688981776895541E-2</v>
      </c>
      <c r="H79" s="16">
        <f t="shared" si="36"/>
        <v>6.9313148447589098E-4</v>
      </c>
      <c r="I79" s="16">
        <f t="shared" si="37"/>
        <v>1.1928570865273812E-2</v>
      </c>
      <c r="J79" s="16">
        <f t="shared" si="38"/>
        <v>-7.274290844482822</v>
      </c>
      <c r="K79" s="16">
        <f t="shared" si="39"/>
        <v>-0.87574178543094061</v>
      </c>
      <c r="L79" s="16">
        <f t="shared" si="40"/>
        <v>101200</v>
      </c>
      <c r="M79" s="16" cm="1">
        <f t="array" ref="M79">SUMPRODUCT($L$3:$L$1001,H80:H1078-H79:H1077)</f>
        <v>891.25316702313967</v>
      </c>
      <c r="N79" s="16">
        <f t="shared" si="41"/>
        <v>0.77770437191377195</v>
      </c>
      <c r="P79" s="16">
        <f t="shared" si="42"/>
        <v>4.0000000000000036E-3</v>
      </c>
      <c r="Q79" s="1">
        <v>1.1220000000000001</v>
      </c>
      <c r="R79" s="16">
        <f t="shared" si="32"/>
        <v>4.9688981776895541E-2</v>
      </c>
      <c r="S79" s="16">
        <f t="shared" si="43"/>
        <v>6.9313148447589098E-4</v>
      </c>
      <c r="T79" s="16">
        <f t="shared" si="44"/>
        <v>0.11511280710050467</v>
      </c>
      <c r="U79" s="16">
        <f t="shared" si="45"/>
        <v>-7.274290844482822</v>
      </c>
      <c r="V79" s="16">
        <f t="shared" si="46"/>
        <v>-0.87764127984317297</v>
      </c>
      <c r="W79" s="16">
        <f t="shared" si="61"/>
        <v>6.2169935911458429E-4</v>
      </c>
      <c r="X79" s="16">
        <f t="shared" si="47"/>
        <v>1421222.2047011624</v>
      </c>
      <c r="Y79" s="16">
        <f t="shared" si="48"/>
        <v>1.7000000000000126E-2</v>
      </c>
      <c r="AA79" s="1">
        <v>1.1599999999999999</v>
      </c>
      <c r="AB79" s="16">
        <f t="shared" si="33"/>
        <v>4.9688981776895541E-2</v>
      </c>
      <c r="AC79" s="16">
        <f t="shared" si="49"/>
        <v>6.9313148447589098E-4</v>
      </c>
      <c r="AD79" s="16">
        <f t="shared" si="50"/>
        <v>0.14842000511827322</v>
      </c>
      <c r="AE79" s="16">
        <f t="shared" si="51"/>
        <v>-7.274290844482822</v>
      </c>
      <c r="AF79" s="16">
        <f t="shared" si="52"/>
        <v>-2.3591123867146671</v>
      </c>
      <c r="AG79" s="16">
        <f t="shared" si="62"/>
        <v>6.470174325626895E-4</v>
      </c>
      <c r="AH79" s="16">
        <f t="shared" si="53"/>
        <v>1365609.1619085083</v>
      </c>
      <c r="AI79" s="16">
        <f t="shared" si="54"/>
        <v>1.0000000000000009E-2</v>
      </c>
      <c r="AK79" s="1">
        <v>1.012</v>
      </c>
      <c r="AL79" s="16">
        <f t="shared" si="34"/>
        <v>4.9688981776895541E-2</v>
      </c>
      <c r="AM79" s="16">
        <f t="shared" si="55"/>
        <v>6.9313148447589098E-4</v>
      </c>
      <c r="AN79" s="16">
        <f t="shared" si="56"/>
        <v>1.1928570865273812E-2</v>
      </c>
      <c r="AO79" s="16">
        <f t="shared" si="57"/>
        <v>-7.274290844482822</v>
      </c>
      <c r="AP79" s="16">
        <f t="shared" si="58"/>
        <v>-0.87574178543094061</v>
      </c>
      <c r="AQ79" s="16">
        <f t="shared" si="63"/>
        <v>5.6712484523755748E-4</v>
      </c>
      <c r="AR79" s="16">
        <f t="shared" si="59"/>
        <v>1557986.6430503814</v>
      </c>
      <c r="AS79" s="16">
        <f t="shared" si="60"/>
        <v>4.0000000000000036E-3</v>
      </c>
    </row>
    <row r="80" spans="5:45" x14ac:dyDescent="0.25">
      <c r="E80" s="1">
        <v>-103</v>
      </c>
      <c r="F80" s="1">
        <v>1.0209999999999999</v>
      </c>
      <c r="G80" s="16">
        <f t="shared" si="35"/>
        <v>4.9120817339005723E-2</v>
      </c>
      <c r="H80" s="16">
        <f t="shared" si="36"/>
        <v>6.8615905781922834E-4</v>
      </c>
      <c r="I80" s="16">
        <f t="shared" si="37"/>
        <v>2.0782539182528412E-2</v>
      </c>
      <c r="J80" s="16">
        <f t="shared" si="38"/>
        <v>-7.2844010944041475</v>
      </c>
      <c r="K80" s="16">
        <f t="shared" si="39"/>
        <v>-1.5080006608325922</v>
      </c>
      <c r="L80" s="16">
        <f t="shared" si="40"/>
        <v>102099.99999999999</v>
      </c>
      <c r="M80" s="16" cm="1">
        <f t="array" ref="M80">SUMPRODUCT($L$3:$L$1001,H81:H1079-H80:H1078)</f>
        <v>880.26135609486687</v>
      </c>
      <c r="N80" s="16">
        <f t="shared" si="41"/>
        <v>0.77949469560183682</v>
      </c>
      <c r="P80" s="16">
        <f t="shared" si="42"/>
        <v>8.999999999999897E-3</v>
      </c>
      <c r="Q80" s="1">
        <v>1.1319999999999999</v>
      </c>
      <c r="R80" s="16">
        <f t="shared" si="32"/>
        <v>4.9120817339005723E-2</v>
      </c>
      <c r="S80" s="16">
        <f t="shared" si="43"/>
        <v>6.8615905781922834E-4</v>
      </c>
      <c r="T80" s="16">
        <f t="shared" si="44"/>
        <v>0.1239859797809911</v>
      </c>
      <c r="U80" s="16">
        <f t="shared" si="45"/>
        <v>-7.2844010944041475</v>
      </c>
      <c r="V80" s="16">
        <f t="shared" si="46"/>
        <v>-0.68296999487400312</v>
      </c>
      <c r="W80" s="16">
        <f t="shared" si="61"/>
        <v>6.3748049931237546E-4</v>
      </c>
      <c r="X80" s="16">
        <f t="shared" si="47"/>
        <v>1386039.1569235511</v>
      </c>
      <c r="Y80" s="16">
        <f t="shared" si="48"/>
        <v>9.9999999999997868E-3</v>
      </c>
      <c r="AA80" s="1">
        <v>1.1879999999999999</v>
      </c>
      <c r="AB80" s="16">
        <f t="shared" si="33"/>
        <v>4.9120817339005723E-2</v>
      </c>
      <c r="AC80" s="16">
        <f t="shared" si="49"/>
        <v>6.8615905781922834E-4</v>
      </c>
      <c r="AD80" s="16">
        <f t="shared" si="50"/>
        <v>0.17227122094045313</v>
      </c>
      <c r="AE80" s="16">
        <f t="shared" si="51"/>
        <v>-7.2844010944041475</v>
      </c>
      <c r="AF80" s="16">
        <f t="shared" si="52"/>
        <v>1.2323080475095509</v>
      </c>
      <c r="AG80" s="16">
        <f t="shared" si="62"/>
        <v>6.5907074795218846E-4</v>
      </c>
      <c r="AH80" s="16">
        <f t="shared" si="53"/>
        <v>1340634.4259208832</v>
      </c>
      <c r="AI80" s="16">
        <f t="shared" si="54"/>
        <v>2.8000000000000025E-2</v>
      </c>
      <c r="AK80" s="1">
        <v>1.0209999999999999</v>
      </c>
      <c r="AL80" s="16">
        <f t="shared" si="34"/>
        <v>4.9120817339005723E-2</v>
      </c>
      <c r="AM80" s="16">
        <f t="shared" si="55"/>
        <v>6.8615905781922834E-4</v>
      </c>
      <c r="AN80" s="16">
        <f t="shared" si="56"/>
        <v>2.0782539182528412E-2</v>
      </c>
      <c r="AO80" s="16">
        <f t="shared" si="57"/>
        <v>-7.2844010944041475</v>
      </c>
      <c r="AP80" s="16">
        <f t="shared" si="58"/>
        <v>-1.5080006608325922</v>
      </c>
      <c r="AQ80" s="16">
        <f t="shared" si="63"/>
        <v>5.7498241114449543E-4</v>
      </c>
      <c r="AR80" s="16">
        <f t="shared" si="59"/>
        <v>1536695.5870239371</v>
      </c>
      <c r="AS80" s="16">
        <f t="shared" si="60"/>
        <v>8.999999999999897E-3</v>
      </c>
    </row>
    <row r="81" spans="5:45" x14ac:dyDescent="0.25">
      <c r="E81" s="1">
        <v>-102</v>
      </c>
      <c r="F81" s="1">
        <v>1.0369999999999999</v>
      </c>
      <c r="G81" s="16">
        <f t="shared" si="35"/>
        <v>4.8547243174008131E-2</v>
      </c>
      <c r="H81" s="16">
        <f t="shared" si="36"/>
        <v>6.7912024382295755E-4</v>
      </c>
      <c r="I81" s="16">
        <f t="shared" si="37"/>
        <v>3.6331929247390204E-2</v>
      </c>
      <c r="J81" s="16">
        <f t="shared" si="38"/>
        <v>-7.294712356506829</v>
      </c>
      <c r="K81" s="16">
        <f t="shared" si="39"/>
        <v>-0.91269598224246551</v>
      </c>
      <c r="L81" s="16">
        <f t="shared" si="40"/>
        <v>103699.99999999999</v>
      </c>
      <c r="M81" s="16" cm="1">
        <f t="array" ref="M81">SUMPRODUCT($L$3:$L$1001,H82:H1080-H81:H1079)</f>
        <v>867.5217247120695</v>
      </c>
      <c r="N81" s="16">
        <f t="shared" si="41"/>
        <v>0.78282793903329351</v>
      </c>
      <c r="P81" s="16">
        <f t="shared" si="42"/>
        <v>1.6000000000000014E-2</v>
      </c>
      <c r="Q81" s="1">
        <v>1.1399999999999999</v>
      </c>
      <c r="R81" s="16">
        <f t="shared" si="32"/>
        <v>4.8547243174008131E-2</v>
      </c>
      <c r="S81" s="16">
        <f t="shared" si="43"/>
        <v>6.7912024382295755E-4</v>
      </c>
      <c r="T81" s="16">
        <f t="shared" si="44"/>
        <v>0.131028262406404</v>
      </c>
      <c r="U81" s="16">
        <f t="shared" si="45"/>
        <v>-7.294712356506829</v>
      </c>
      <c r="V81" s="16">
        <f t="shared" si="46"/>
        <v>-1.4077203079036062</v>
      </c>
      <c r="W81" s="16">
        <f t="shared" si="61"/>
        <v>6.4928595477727437E-4</v>
      </c>
      <c r="X81" s="16">
        <f t="shared" si="47"/>
        <v>1360837.8978800222</v>
      </c>
      <c r="Y81" s="16">
        <f t="shared" si="48"/>
        <v>8.0000000000000071E-3</v>
      </c>
      <c r="AA81" s="1">
        <v>1.173</v>
      </c>
      <c r="AB81" s="16">
        <f t="shared" si="33"/>
        <v>4.8547243174008131E-2</v>
      </c>
      <c r="AC81" s="16">
        <f t="shared" si="49"/>
        <v>6.7912024382295755E-4</v>
      </c>
      <c r="AD81" s="16">
        <f t="shared" si="50"/>
        <v>0.15956456967133845</v>
      </c>
      <c r="AE81" s="16">
        <f t="shared" si="51"/>
        <v>-7.294712356506829</v>
      </c>
      <c r="AF81" s="16">
        <f t="shared" si="52"/>
        <v>-1.2084303813275969</v>
      </c>
      <c r="AG81" s="16">
        <f t="shared" si="62"/>
        <v>6.8140610801713957E-4</v>
      </c>
      <c r="AH81" s="16">
        <f t="shared" si="53"/>
        <v>1296690.6569025128</v>
      </c>
      <c r="AI81" s="16">
        <f t="shared" si="54"/>
        <v>-1.4999999999999902E-2</v>
      </c>
      <c r="AK81" s="1">
        <v>1.0369999999999999</v>
      </c>
      <c r="AL81" s="16">
        <f t="shared" si="34"/>
        <v>4.8547243174008131E-2</v>
      </c>
      <c r="AM81" s="16">
        <f t="shared" si="55"/>
        <v>6.7912024382295755E-4</v>
      </c>
      <c r="AN81" s="16">
        <f t="shared" si="56"/>
        <v>3.6331929247390204E-2</v>
      </c>
      <c r="AO81" s="16">
        <f t="shared" si="57"/>
        <v>-7.294712356506829</v>
      </c>
      <c r="AP81" s="16">
        <f t="shared" si="58"/>
        <v>-0.91269598224246551</v>
      </c>
      <c r="AQ81" s="16">
        <f t="shared" si="63"/>
        <v>5.8561922246254167E-4</v>
      </c>
      <c r="AR81" s="16">
        <f t="shared" si="59"/>
        <v>1508784.0356515036</v>
      </c>
      <c r="AS81" s="16">
        <f t="shared" si="60"/>
        <v>1.6000000000000014E-2</v>
      </c>
    </row>
    <row r="82" spans="5:45" x14ac:dyDescent="0.25">
      <c r="E82" s="1">
        <v>-101</v>
      </c>
      <c r="F82" s="1">
        <v>1.0469999999999999</v>
      </c>
      <c r="G82" s="16">
        <f t="shared" si="35"/>
        <v>4.7968394635436382E-2</v>
      </c>
      <c r="H82" s="16">
        <f t="shared" si="36"/>
        <v>6.7201670352483962E-4</v>
      </c>
      <c r="I82" s="16">
        <f t="shared" si="37"/>
        <v>4.5928931888399735E-2</v>
      </c>
      <c r="J82" s="16">
        <f t="shared" si="38"/>
        <v>-7.3052273613142678</v>
      </c>
      <c r="K82" s="16">
        <f t="shared" si="39"/>
        <v>-0.79832502348696988</v>
      </c>
      <c r="L82" s="16">
        <f t="shared" si="40"/>
        <v>104700</v>
      </c>
      <c r="M82" s="16" cm="1">
        <f t="array" ref="M82">SUMPRODUCT($L$3:$L$1001,H83:H1081-H82:H1080)</f>
        <v>855.84431866794478</v>
      </c>
      <c r="N82" s="16">
        <f t="shared" si="41"/>
        <v>0.78520904896673427</v>
      </c>
      <c r="P82" s="16">
        <f t="shared" si="42"/>
        <v>1.0000000000000009E-2</v>
      </c>
      <c r="Q82" s="1">
        <v>1.157</v>
      </c>
      <c r="R82" s="16">
        <f t="shared" si="32"/>
        <v>4.7968394635436382E-2</v>
      </c>
      <c r="S82" s="16">
        <f t="shared" si="43"/>
        <v>6.7201670352483962E-4</v>
      </c>
      <c r="T82" s="16">
        <f t="shared" si="44"/>
        <v>0.14583044821153954</v>
      </c>
      <c r="U82" s="16">
        <f t="shared" si="45"/>
        <v>-7.3052273613142678</v>
      </c>
      <c r="V82" s="16">
        <f t="shared" si="46"/>
        <v>-0.16108882096862318</v>
      </c>
      <c r="W82" s="16">
        <f t="shared" si="61"/>
        <v>6.598873339717944E-4</v>
      </c>
      <c r="X82" s="16">
        <f t="shared" si="47"/>
        <v>1338975.4407074221</v>
      </c>
      <c r="Y82" s="16">
        <f t="shared" si="48"/>
        <v>1.7000000000000126E-2</v>
      </c>
      <c r="AA82" s="1">
        <v>1.1879999999999999</v>
      </c>
      <c r="AB82" s="16">
        <f t="shared" si="33"/>
        <v>4.7968394635436382E-2</v>
      </c>
      <c r="AC82" s="16">
        <f t="shared" si="49"/>
        <v>6.7201670352483962E-4</v>
      </c>
      <c r="AD82" s="16">
        <f t="shared" si="50"/>
        <v>0.17227122094045313</v>
      </c>
      <c r="AE82" s="16">
        <f t="shared" si="51"/>
        <v>-7.3052273613142678</v>
      </c>
      <c r="AF82" s="16">
        <f t="shared" si="52"/>
        <v>-2.1727865390697563</v>
      </c>
      <c r="AG82" s="16">
        <f t="shared" si="62"/>
        <v>6.7898933574466228E-4</v>
      </c>
      <c r="AH82" s="16">
        <f t="shared" si="53"/>
        <v>1301306.0549074688</v>
      </c>
      <c r="AI82" s="16">
        <f t="shared" si="54"/>
        <v>1.4999999999999902E-2</v>
      </c>
      <c r="AK82" s="1">
        <v>1.0469999999999999</v>
      </c>
      <c r="AL82" s="16">
        <f t="shared" si="34"/>
        <v>4.7968394635436382E-2</v>
      </c>
      <c r="AM82" s="16">
        <f t="shared" si="55"/>
        <v>6.7201670352483962E-4</v>
      </c>
      <c r="AN82" s="16">
        <f t="shared" si="56"/>
        <v>4.5928931888399735E-2</v>
      </c>
      <c r="AO82" s="16">
        <f t="shared" si="57"/>
        <v>-7.3052273613142678</v>
      </c>
      <c r="AP82" s="16">
        <f t="shared" si="58"/>
        <v>-0.79832502348696988</v>
      </c>
      <c r="AQ82" s="16">
        <f t="shared" si="63"/>
        <v>6.0026593449890426E-4</v>
      </c>
      <c r="AR82" s="16">
        <f t="shared" si="59"/>
        <v>1471969.1440756617</v>
      </c>
      <c r="AS82" s="16">
        <f t="shared" si="60"/>
        <v>1.0000000000000009E-2</v>
      </c>
    </row>
    <row r="83" spans="5:45" x14ac:dyDescent="0.25">
      <c r="E83" s="1">
        <v>-100</v>
      </c>
      <c r="F83" s="1">
        <v>1.056</v>
      </c>
      <c r="G83" s="16">
        <f t="shared" si="35"/>
        <v>4.7384411595218737E-2</v>
      </c>
      <c r="H83" s="16">
        <f t="shared" si="36"/>
        <v>6.6485015341168031E-4</v>
      </c>
      <c r="I83" s="16">
        <f t="shared" si="37"/>
        <v>5.4488185284069776E-2</v>
      </c>
      <c r="J83" s="16">
        <f t="shared" si="38"/>
        <v>-7.3159488759152813</v>
      </c>
      <c r="K83" s="16">
        <f t="shared" si="39"/>
        <v>-1.2048916407279553</v>
      </c>
      <c r="L83" s="16">
        <f t="shared" si="40"/>
        <v>105600</v>
      </c>
      <c r="M83" s="16" cm="1">
        <f t="array" ref="M83">SUMPRODUCT($L$3:$L$1001,H84:H1082-H83:H1081)</f>
        <v>842.04428762812336</v>
      </c>
      <c r="N83" s="16">
        <f t="shared" si="41"/>
        <v>0.78956672847272114</v>
      </c>
      <c r="P83" s="16">
        <f t="shared" si="42"/>
        <v>9.000000000000119E-3</v>
      </c>
      <c r="Q83" s="1">
        <v>1.159</v>
      </c>
      <c r="R83" s="16">
        <f t="shared" si="32"/>
        <v>4.7384411595218737E-2</v>
      </c>
      <c r="S83" s="16">
        <f t="shared" si="43"/>
        <v>6.6485015341168031E-4</v>
      </c>
      <c r="T83" s="16">
        <f t="shared" si="44"/>
        <v>0.14755756435761469</v>
      </c>
      <c r="U83" s="16">
        <f t="shared" si="45"/>
        <v>-7.3159488759152813</v>
      </c>
      <c r="V83" s="16">
        <f t="shared" si="46"/>
        <v>-0.7076609478666096</v>
      </c>
      <c r="W83" s="16">
        <f t="shared" si="61"/>
        <v>6.756683775318152E-4</v>
      </c>
      <c r="X83" s="16">
        <f t="shared" si="47"/>
        <v>1307702.0668775111</v>
      </c>
      <c r="Y83" s="16">
        <f t="shared" si="48"/>
        <v>2.0000000000000018E-3</v>
      </c>
      <c r="AA83" s="1">
        <v>1.216</v>
      </c>
      <c r="AB83" s="16">
        <f t="shared" si="33"/>
        <v>4.7384411595218737E-2</v>
      </c>
      <c r="AC83" s="16">
        <f t="shared" si="49"/>
        <v>6.6485015341168031E-4</v>
      </c>
      <c r="AD83" s="16">
        <f t="shared" si="50"/>
        <v>0.19556678354397525</v>
      </c>
      <c r="AE83" s="16">
        <f t="shared" si="51"/>
        <v>-7.3159488759152813</v>
      </c>
      <c r="AF83" s="16">
        <f t="shared" si="52"/>
        <v>-0.22542363421030823</v>
      </c>
      <c r="AG83" s="16">
        <f t="shared" si="62"/>
        <v>6.9377185177856211E-4</v>
      </c>
      <c r="AH83" s="16">
        <f t="shared" si="53"/>
        <v>1273578.5280953541</v>
      </c>
      <c r="AI83" s="16">
        <f t="shared" si="54"/>
        <v>2.8000000000000025E-2</v>
      </c>
      <c r="AK83" s="1">
        <v>1.056</v>
      </c>
      <c r="AL83" s="16">
        <f t="shared" si="34"/>
        <v>4.7384411595218737E-2</v>
      </c>
      <c r="AM83" s="16">
        <f t="shared" si="55"/>
        <v>6.6485015341168031E-4</v>
      </c>
      <c r="AN83" s="16">
        <f t="shared" si="56"/>
        <v>5.4488185284069776E-2</v>
      </c>
      <c r="AO83" s="16">
        <f t="shared" si="57"/>
        <v>-7.3159488759152813</v>
      </c>
      <c r="AP83" s="16">
        <f t="shared" si="58"/>
        <v>-1.2048916407279553</v>
      </c>
      <c r="AQ83" s="16">
        <f t="shared" si="63"/>
        <v>6.1143024310787416E-4</v>
      </c>
      <c r="AR83" s="16">
        <f t="shared" si="59"/>
        <v>1445091.9688417199</v>
      </c>
      <c r="AS83" s="16">
        <f t="shared" si="60"/>
        <v>9.000000000000119E-3</v>
      </c>
    </row>
    <row r="84" spans="5:45" x14ac:dyDescent="0.25">
      <c r="E84" s="1">
        <v>-99</v>
      </c>
      <c r="F84" s="1">
        <v>1.07</v>
      </c>
      <c r="G84" s="16">
        <f t="shared" si="35"/>
        <v>4.6795438459163244E-2</v>
      </c>
      <c r="H84" s="16">
        <f t="shared" si="36"/>
        <v>6.5762236560936121E-4</v>
      </c>
      <c r="I84" s="16">
        <f t="shared" si="37"/>
        <v>6.7658648473814864E-2</v>
      </c>
      <c r="J84" s="16">
        <f t="shared" si="38"/>
        <v>-7.3268797038375233</v>
      </c>
      <c r="K84" s="16">
        <f t="shared" si="39"/>
        <v>-1.1665867936241561</v>
      </c>
      <c r="L84" s="16">
        <f t="shared" si="40"/>
        <v>107000</v>
      </c>
      <c r="M84" s="16" cm="1">
        <f t="array" ref="M84">SUMPRODUCT($L$3:$L$1001,H85:H1083-H84:H1082)</f>
        <v>829.51197301517777</v>
      </c>
      <c r="N84" s="16">
        <f t="shared" si="41"/>
        <v>0.79278224667328401</v>
      </c>
      <c r="P84" s="16">
        <f t="shared" si="42"/>
        <v>1.4000000000000012E-2</v>
      </c>
      <c r="Q84" s="1">
        <v>1.1679999999999999</v>
      </c>
      <c r="R84" s="16">
        <f t="shared" si="32"/>
        <v>4.6795438459163244E-2</v>
      </c>
      <c r="S84" s="16">
        <f t="shared" si="43"/>
        <v>6.5762236560936121E-4</v>
      </c>
      <c r="T84" s="16">
        <f t="shared" si="44"/>
        <v>0.15529288440603525</v>
      </c>
      <c r="U84" s="16">
        <f t="shared" si="45"/>
        <v>-7.3268797038375233</v>
      </c>
      <c r="V84" s="16">
        <f t="shared" si="46"/>
        <v>-3.0219215963757926</v>
      </c>
      <c r="W84" s="16">
        <f t="shared" si="61"/>
        <v>6.8261986468831626E-4</v>
      </c>
      <c r="X84" s="16">
        <f t="shared" si="47"/>
        <v>1294385.0296908193</v>
      </c>
      <c r="Y84" s="16">
        <f t="shared" si="48"/>
        <v>8.999999999999897E-3</v>
      </c>
      <c r="AA84" s="1">
        <v>1.2190000000000001</v>
      </c>
      <c r="AB84" s="16">
        <f t="shared" si="33"/>
        <v>4.6795438459163244E-2</v>
      </c>
      <c r="AC84" s="16">
        <f t="shared" si="49"/>
        <v>6.5762236560936121E-4</v>
      </c>
      <c r="AD84" s="16">
        <f t="shared" si="50"/>
        <v>0.19803085049913455</v>
      </c>
      <c r="AE84" s="16">
        <f t="shared" si="51"/>
        <v>-7.3268797038375233</v>
      </c>
      <c r="AF84" s="16">
        <f t="shared" si="52"/>
        <v>-1.0248041905333738</v>
      </c>
      <c r="AG84" s="16">
        <f t="shared" si="62"/>
        <v>7.1619133344347924E-4</v>
      </c>
      <c r="AH84" s="16">
        <f t="shared" si="53"/>
        <v>1233710.7314240623</v>
      </c>
      <c r="AI84" s="16">
        <f t="shared" si="54"/>
        <v>3.0000000000001137E-3</v>
      </c>
      <c r="AK84" s="1">
        <v>1.07</v>
      </c>
      <c r="AL84" s="16">
        <f t="shared" si="34"/>
        <v>4.6795438459163244E-2</v>
      </c>
      <c r="AM84" s="16">
        <f t="shared" si="55"/>
        <v>6.5762236560936121E-4</v>
      </c>
      <c r="AN84" s="16">
        <f t="shared" si="56"/>
        <v>6.7658648473814864E-2</v>
      </c>
      <c r="AO84" s="16">
        <f t="shared" si="57"/>
        <v>-7.3268797038375233</v>
      </c>
      <c r="AP84" s="16">
        <f t="shared" si="58"/>
        <v>-1.1665867936241561</v>
      </c>
      <c r="AQ84" s="16">
        <f t="shared" si="63"/>
        <v>6.2195563167460042E-4</v>
      </c>
      <c r="AR84" s="16">
        <f t="shared" si="59"/>
        <v>1420636.5998216474</v>
      </c>
      <c r="AS84" s="16">
        <f t="shared" si="60"/>
        <v>1.4000000000000012E-2</v>
      </c>
    </row>
    <row r="85" spans="5:45" x14ac:dyDescent="0.25">
      <c r="E85" s="1">
        <v>-98</v>
      </c>
      <c r="F85" s="1">
        <v>1.0840000000000001</v>
      </c>
      <c r="G85" s="16">
        <f t="shared" si="35"/>
        <v>4.6201624176533819E-2</v>
      </c>
      <c r="H85" s="16">
        <f t="shared" si="36"/>
        <v>6.5033516800035618E-4</v>
      </c>
      <c r="I85" s="16">
        <f t="shared" si="37"/>
        <v>8.0657903017454541E-2</v>
      </c>
      <c r="J85" s="16">
        <f t="shared" si="38"/>
        <v>-7.3380226848953285</v>
      </c>
      <c r="K85" s="16">
        <f t="shared" si="39"/>
        <v>-0.72797136952769115</v>
      </c>
      <c r="L85" s="16">
        <f t="shared" si="40"/>
        <v>108400.00000000001</v>
      </c>
      <c r="M85" s="16" cm="1">
        <f t="array" ref="M85">SUMPRODUCT($L$3:$L$1001,H86:H1084-H85:H1083)</f>
        <v>815.73950944169383</v>
      </c>
      <c r="N85" s="16">
        <f t="shared" si="41"/>
        <v>0.79723387242265209</v>
      </c>
      <c r="P85" s="16">
        <f t="shared" si="42"/>
        <v>1.4000000000000012E-2</v>
      </c>
      <c r="Q85" s="1">
        <v>1.208</v>
      </c>
      <c r="R85" s="16">
        <f t="shared" si="32"/>
        <v>4.6201624176533819E-2</v>
      </c>
      <c r="S85" s="16">
        <f t="shared" si="43"/>
        <v>6.5033516800035618E-4</v>
      </c>
      <c r="T85" s="16">
        <f t="shared" si="44"/>
        <v>0.18896609951262316</v>
      </c>
      <c r="U85" s="16">
        <f t="shared" si="45"/>
        <v>-7.3380226848953285</v>
      </c>
      <c r="V85" s="16">
        <f t="shared" si="46"/>
        <v>-0.43622017197239393</v>
      </c>
      <c r="W85" s="16">
        <f t="shared" si="61"/>
        <v>6.9357508211116822E-4</v>
      </c>
      <c r="X85" s="16">
        <f t="shared" si="47"/>
        <v>1273939.846761259</v>
      </c>
      <c r="Y85" s="16">
        <f t="shared" si="48"/>
        <v>4.0000000000000036E-2</v>
      </c>
      <c r="AA85" s="1">
        <v>1.2330000000000001</v>
      </c>
      <c r="AB85" s="16">
        <f t="shared" si="33"/>
        <v>4.6201624176533819E-2</v>
      </c>
      <c r="AC85" s="16">
        <f t="shared" si="49"/>
        <v>6.5033516800035618E-4</v>
      </c>
      <c r="AD85" s="16">
        <f t="shared" si="50"/>
        <v>0.20945022418220732</v>
      </c>
      <c r="AE85" s="16">
        <f t="shared" si="51"/>
        <v>-7.3380226848953285</v>
      </c>
      <c r="AF85" s="16">
        <f t="shared" si="52"/>
        <v>-0.8527290993976423</v>
      </c>
      <c r="AG85" s="16">
        <f t="shared" si="62"/>
        <v>7.2385961052526899E-4</v>
      </c>
      <c r="AH85" s="16">
        <f t="shared" si="53"/>
        <v>1220641.2969787943</v>
      </c>
      <c r="AI85" s="16">
        <f t="shared" si="54"/>
        <v>1.4000000000000012E-2</v>
      </c>
      <c r="AK85" s="1">
        <v>1.0840000000000001</v>
      </c>
      <c r="AL85" s="16">
        <f t="shared" si="34"/>
        <v>4.6201624176533819E-2</v>
      </c>
      <c r="AM85" s="16">
        <f t="shared" si="55"/>
        <v>6.5033516800035618E-4</v>
      </c>
      <c r="AN85" s="16">
        <f t="shared" si="56"/>
        <v>8.0657903017454541E-2</v>
      </c>
      <c r="AO85" s="16">
        <f t="shared" si="57"/>
        <v>-7.3380226848953285</v>
      </c>
      <c r="AP85" s="16">
        <f t="shared" si="58"/>
        <v>-0.72797136952769115</v>
      </c>
      <c r="AQ85" s="16">
        <f t="shared" si="63"/>
        <v>6.353812824134846E-4</v>
      </c>
      <c r="AR85" s="16">
        <f t="shared" si="59"/>
        <v>1390618.4495487388</v>
      </c>
      <c r="AS85" s="16">
        <f t="shared" si="60"/>
        <v>1.4000000000000012E-2</v>
      </c>
    </row>
    <row r="86" spans="5:45" x14ac:dyDescent="0.25">
      <c r="E86" s="1">
        <v>-97</v>
      </c>
      <c r="F86" s="1">
        <v>1.093</v>
      </c>
      <c r="G86" s="16">
        <f t="shared" si="35"/>
        <v>4.560312224357594E-2</v>
      </c>
      <c r="H86" s="16">
        <f t="shared" si="36"/>
        <v>6.4299044426699772E-4</v>
      </c>
      <c r="I86" s="16">
        <f t="shared" si="37"/>
        <v>8.8926209194401487E-2</v>
      </c>
      <c r="J86" s="16">
        <f t="shared" si="38"/>
        <v>-7.3493806950081595</v>
      </c>
      <c r="K86" s="16">
        <f t="shared" si="39"/>
        <v>-1.2554043467016018</v>
      </c>
      <c r="L86" s="16">
        <f t="shared" si="40"/>
        <v>109300</v>
      </c>
      <c r="M86" s="16" cm="1">
        <f t="array" ref="M86">SUMPRODUCT($L$3:$L$1001,H87:H1085-H86:H1084)</f>
        <v>801.7966780407304</v>
      </c>
      <c r="N86" s="16">
        <f t="shared" si="41"/>
        <v>0.80193702702561531</v>
      </c>
      <c r="P86" s="16">
        <f t="shared" si="42"/>
        <v>8.999999999999897E-3</v>
      </c>
      <c r="Q86" s="1">
        <v>1.214</v>
      </c>
      <c r="R86" s="16">
        <f t="shared" si="32"/>
        <v>4.560312224357594E-2</v>
      </c>
      <c r="S86" s="16">
        <f t="shared" si="43"/>
        <v>6.4299044426699772E-4</v>
      </c>
      <c r="T86" s="16">
        <f t="shared" si="44"/>
        <v>0.19392069263730649</v>
      </c>
      <c r="U86" s="16">
        <f t="shared" si="45"/>
        <v>-7.3493806950081595</v>
      </c>
      <c r="V86" s="16">
        <f t="shared" si="46"/>
        <v>-1.5514635846121874</v>
      </c>
      <c r="W86" s="16">
        <f t="shared" si="61"/>
        <v>7.2299033501311769E-4</v>
      </c>
      <c r="X86" s="16">
        <f t="shared" si="47"/>
        <v>1222108.9149222141</v>
      </c>
      <c r="Y86" s="16">
        <f t="shared" si="48"/>
        <v>6.0000000000000053E-3</v>
      </c>
      <c r="AA86" s="1">
        <v>1.2450000000000001</v>
      </c>
      <c r="AB86" s="16">
        <f t="shared" si="33"/>
        <v>4.560312224357594E-2</v>
      </c>
      <c r="AC86" s="16">
        <f t="shared" si="49"/>
        <v>6.4299044426699772E-4</v>
      </c>
      <c r="AD86" s="16">
        <f t="shared" si="50"/>
        <v>0.21913552991667101</v>
      </c>
      <c r="AE86" s="16">
        <f t="shared" si="51"/>
        <v>-7.3493806950081595</v>
      </c>
      <c r="AF86" s="16">
        <f t="shared" si="52"/>
        <v>-3.2011085324319919</v>
      </c>
      <c r="AG86" s="16">
        <f t="shared" si="62"/>
        <v>7.3795288333706479E-4</v>
      </c>
      <c r="AH86" s="16">
        <f t="shared" si="53"/>
        <v>1197329.739842688</v>
      </c>
      <c r="AI86" s="16">
        <f t="shared" si="54"/>
        <v>1.2000000000000011E-2</v>
      </c>
      <c r="AK86" s="1">
        <v>1.093</v>
      </c>
      <c r="AL86" s="16">
        <f t="shared" si="34"/>
        <v>4.560312224357594E-2</v>
      </c>
      <c r="AM86" s="16">
        <f t="shared" si="55"/>
        <v>6.4299044426699772E-4</v>
      </c>
      <c r="AN86" s="16">
        <f t="shared" si="56"/>
        <v>8.8926209194401487E-2</v>
      </c>
      <c r="AO86" s="16">
        <f t="shared" si="57"/>
        <v>-7.3493806950081595</v>
      </c>
      <c r="AP86" s="16">
        <f t="shared" si="58"/>
        <v>-1.2554043467016018</v>
      </c>
      <c r="AQ86" s="16">
        <f t="shared" si="63"/>
        <v>6.4877609532634078E-4</v>
      </c>
      <c r="AR86" s="16">
        <f t="shared" si="59"/>
        <v>1361907.3516845335</v>
      </c>
      <c r="AS86" s="16">
        <f t="shared" si="60"/>
        <v>8.999999999999897E-3</v>
      </c>
    </row>
    <row r="87" spans="5:45" x14ac:dyDescent="0.25">
      <c r="E87" s="1">
        <v>-96</v>
      </c>
      <c r="F87" s="1">
        <v>1.109</v>
      </c>
      <c r="G87" s="16">
        <f t="shared" si="35"/>
        <v>4.5000090700864179E-2</v>
      </c>
      <c r="H87" s="16">
        <f t="shared" si="36"/>
        <v>6.3559013385892666E-4</v>
      </c>
      <c r="I87" s="16">
        <f t="shared" si="37"/>
        <v>0.10345870836822997</v>
      </c>
      <c r="J87" s="16">
        <f t="shared" si="38"/>
        <v>-7.3609566459852376</v>
      </c>
      <c r="K87" s="16">
        <f t="shared" si="39"/>
        <v>-0.91231519398451411</v>
      </c>
      <c r="L87" s="16">
        <f t="shared" si="40"/>
        <v>110900</v>
      </c>
      <c r="M87" s="16" cm="1">
        <f t="array" ref="M87">SUMPRODUCT($L$3:$L$1001,H88:H1086-H87:H1085)</f>
        <v>786.72278446252744</v>
      </c>
      <c r="N87" s="16">
        <f t="shared" si="41"/>
        <v>0.80789592777988306</v>
      </c>
      <c r="P87" s="16">
        <f t="shared" si="42"/>
        <v>1.6000000000000014E-2</v>
      </c>
      <c r="Q87" s="1">
        <v>1.236</v>
      </c>
      <c r="R87" s="16">
        <f t="shared" si="32"/>
        <v>4.5000090700864179E-2</v>
      </c>
      <c r="S87" s="16">
        <f t="shared" si="43"/>
        <v>6.3559013385892666E-4</v>
      </c>
      <c r="T87" s="16">
        <f t="shared" si="44"/>
        <v>0.21188035903549901</v>
      </c>
      <c r="U87" s="16">
        <f t="shared" si="45"/>
        <v>-7.3609566459852376</v>
      </c>
      <c r="V87" s="16">
        <f t="shared" si="46"/>
        <v>-1.3606787904016362</v>
      </c>
      <c r="W87" s="16">
        <f t="shared" si="61"/>
        <v>7.3208029285207828E-4</v>
      </c>
      <c r="X87" s="16">
        <f t="shared" si="47"/>
        <v>1206934.4612185333</v>
      </c>
      <c r="Y87" s="16">
        <f t="shared" si="48"/>
        <v>2.200000000000002E-2</v>
      </c>
      <c r="AA87" s="1">
        <v>1.292</v>
      </c>
      <c r="AB87" s="16">
        <f t="shared" si="33"/>
        <v>4.5000090700864179E-2</v>
      </c>
      <c r="AC87" s="16">
        <f t="shared" si="49"/>
        <v>6.3559013385892666E-4</v>
      </c>
      <c r="AD87" s="16">
        <f t="shared" si="50"/>
        <v>0.25619140536041013</v>
      </c>
      <c r="AE87" s="16">
        <f t="shared" si="51"/>
        <v>-7.3609566459852376</v>
      </c>
      <c r="AF87" s="16">
        <f t="shared" si="52"/>
        <v>-1.945803915116338</v>
      </c>
      <c r="AG87" s="16">
        <f t="shared" si="62"/>
        <v>7.5077427067614291E-4</v>
      </c>
      <c r="AH87" s="16">
        <f t="shared" si="53"/>
        <v>1176882.2778468269</v>
      </c>
      <c r="AI87" s="16">
        <f t="shared" si="54"/>
        <v>4.6999999999999931E-2</v>
      </c>
      <c r="AK87" s="1">
        <v>1.109</v>
      </c>
      <c r="AL87" s="16">
        <f t="shared" si="34"/>
        <v>4.5000090700864179E-2</v>
      </c>
      <c r="AM87" s="16">
        <f t="shared" si="55"/>
        <v>6.3559013385892666E-4</v>
      </c>
      <c r="AN87" s="16">
        <f t="shared" si="56"/>
        <v>0.10345870836822997</v>
      </c>
      <c r="AO87" s="16">
        <f t="shared" si="57"/>
        <v>-7.3609566459852376</v>
      </c>
      <c r="AP87" s="16">
        <f t="shared" si="58"/>
        <v>-0.91231519398451411</v>
      </c>
      <c r="AQ87" s="16">
        <f t="shared" si="63"/>
        <v>6.5911347618395513E-4</v>
      </c>
      <c r="AR87" s="16">
        <f t="shared" si="59"/>
        <v>1340547.5168520582</v>
      </c>
      <c r="AS87" s="16">
        <f t="shared" si="60"/>
        <v>1.6000000000000014E-2</v>
      </c>
    </row>
    <row r="88" spans="5:45" x14ac:dyDescent="0.25">
      <c r="E88" s="1">
        <v>-95</v>
      </c>
      <c r="F88" s="1">
        <v>1.121</v>
      </c>
      <c r="G88" s="16">
        <f t="shared" si="35"/>
        <v>4.4392692124356418E-2</v>
      </c>
      <c r="H88" s="16">
        <f t="shared" si="36"/>
        <v>6.2813623188331079E-4</v>
      </c>
      <c r="I88" s="16">
        <f t="shared" si="37"/>
        <v>0.11422114409002286</v>
      </c>
      <c r="J88" s="16">
        <f t="shared" si="38"/>
        <v>-7.3727534852714367</v>
      </c>
      <c r="K88" s="16">
        <f t="shared" si="39"/>
        <v>-1.1789711450826161</v>
      </c>
      <c r="L88" s="16">
        <f t="shared" si="40"/>
        <v>112100</v>
      </c>
      <c r="M88" s="16" cm="1">
        <f t="array" ref="M88">SUMPRODUCT($L$3:$L$1001,H89:H1087-H88:H1086)</f>
        <v>771.78113478457635</v>
      </c>
      <c r="N88" s="16">
        <f t="shared" si="41"/>
        <v>0.81387870676398366</v>
      </c>
      <c r="P88" s="16">
        <f t="shared" si="42"/>
        <v>1.2000000000000011E-2</v>
      </c>
      <c r="Q88" s="1">
        <v>1.256</v>
      </c>
      <c r="R88" s="16">
        <f t="shared" si="32"/>
        <v>4.4392692124356418E-2</v>
      </c>
      <c r="S88" s="16">
        <f t="shared" si="43"/>
        <v>6.2813623188331079E-4</v>
      </c>
      <c r="T88" s="16">
        <f t="shared" si="44"/>
        <v>0.22793206804600694</v>
      </c>
      <c r="U88" s="16">
        <f t="shared" si="45"/>
        <v>-7.3727534852714367</v>
      </c>
      <c r="V88" s="16">
        <f t="shared" si="46"/>
        <v>-0.65971605895042207</v>
      </c>
      <c r="W88" s="16">
        <f t="shared" si="61"/>
        <v>7.5074464056359167E-4</v>
      </c>
      <c r="X88" s="16">
        <f t="shared" si="47"/>
        <v>1176928.7266024598</v>
      </c>
      <c r="Y88" s="16">
        <f t="shared" si="48"/>
        <v>2.0000000000000018E-2</v>
      </c>
      <c r="AA88" s="1">
        <v>1.3220000000000001</v>
      </c>
      <c r="AB88" s="16">
        <f t="shared" si="33"/>
        <v>4.4392692124356418E-2</v>
      </c>
      <c r="AC88" s="16">
        <f t="shared" si="49"/>
        <v>6.2813623188331079E-4</v>
      </c>
      <c r="AD88" s="16">
        <f t="shared" si="50"/>
        <v>0.27914574142949461</v>
      </c>
      <c r="AE88" s="16">
        <f t="shared" si="51"/>
        <v>-7.3727534852714367</v>
      </c>
      <c r="AF88" s="16">
        <f t="shared" si="52"/>
        <v>-1.4348795605877005</v>
      </c>
      <c r="AG88" s="16">
        <f t="shared" si="62"/>
        <v>7.8475896084802624E-4</v>
      </c>
      <c r="AH88" s="16">
        <f t="shared" si="53"/>
        <v>1125916.3359757278</v>
      </c>
      <c r="AI88" s="16">
        <f t="shared" si="54"/>
        <v>3.0000000000000027E-2</v>
      </c>
      <c r="AK88" s="1">
        <v>1.121</v>
      </c>
      <c r="AL88" s="16">
        <f t="shared" si="34"/>
        <v>4.4392692124356418E-2</v>
      </c>
      <c r="AM88" s="16">
        <f t="shared" si="55"/>
        <v>6.2813623188331079E-4</v>
      </c>
      <c r="AN88" s="16">
        <f t="shared" si="56"/>
        <v>0.11422114409002286</v>
      </c>
      <c r="AO88" s="16">
        <f t="shared" si="57"/>
        <v>-7.3727534852714367</v>
      </c>
      <c r="AP88" s="16">
        <f t="shared" si="58"/>
        <v>-1.1789711450826161</v>
      </c>
      <c r="AQ88" s="16">
        <f t="shared" si="63"/>
        <v>6.7360502134710613E-4</v>
      </c>
      <c r="AR88" s="16">
        <f t="shared" si="59"/>
        <v>1311707.7602169884</v>
      </c>
      <c r="AS88" s="16">
        <f t="shared" si="60"/>
        <v>1.2000000000000011E-2</v>
      </c>
    </row>
    <row r="89" spans="5:45" x14ac:dyDescent="0.25">
      <c r="E89" s="1">
        <v>-94</v>
      </c>
      <c r="F89" s="1">
        <v>1.137</v>
      </c>
      <c r="G89" s="16">
        <f t="shared" si="35"/>
        <v>4.3781093610054458E-2</v>
      </c>
      <c r="H89" s="16">
        <f t="shared" si="36"/>
        <v>6.2063078891660191E-4</v>
      </c>
      <c r="I89" s="16">
        <f t="shared" si="37"/>
        <v>0.12839321476839899</v>
      </c>
      <c r="J89" s="16">
        <f t="shared" si="38"/>
        <v>-7.3847741956488591</v>
      </c>
      <c r="K89" s="16">
        <f t="shared" si="39"/>
        <v>-0.99920929257794533</v>
      </c>
      <c r="L89" s="16">
        <f t="shared" si="40"/>
        <v>113700</v>
      </c>
      <c r="M89" s="16" cm="1">
        <f t="array" ref="M89">SUMPRODUCT($L$3:$L$1001,H90:H1088-H89:H1087)</f>
        <v>755.14090611083702</v>
      </c>
      <c r="N89" s="16">
        <f t="shared" si="41"/>
        <v>0.82187414811495829</v>
      </c>
      <c r="P89" s="16">
        <f t="shared" si="42"/>
        <v>1.6000000000000014E-2</v>
      </c>
      <c r="Q89" s="1">
        <v>1.266</v>
      </c>
      <c r="R89" s="16">
        <f t="shared" si="32"/>
        <v>4.3781093610054458E-2</v>
      </c>
      <c r="S89" s="16">
        <f t="shared" si="43"/>
        <v>6.2063078891660191E-4</v>
      </c>
      <c r="T89" s="16">
        <f t="shared" si="44"/>
        <v>0.23586232372198446</v>
      </c>
      <c r="U89" s="16">
        <f t="shared" si="45"/>
        <v>-7.3847741956488591</v>
      </c>
      <c r="V89" s="16">
        <f t="shared" si="46"/>
        <v>-1.2162705796090956</v>
      </c>
      <c r="W89" s="16">
        <f t="shared" si="61"/>
        <v>7.6816773396326185E-4</v>
      </c>
      <c r="X89" s="16">
        <f t="shared" si="47"/>
        <v>1150234.3755880622</v>
      </c>
      <c r="Y89" s="16">
        <f t="shared" si="48"/>
        <v>1.0000000000000009E-2</v>
      </c>
      <c r="AA89" s="1">
        <v>1.345</v>
      </c>
      <c r="AB89" s="16">
        <f t="shared" si="33"/>
        <v>4.3781093610054458E-2</v>
      </c>
      <c r="AC89" s="16">
        <f t="shared" si="49"/>
        <v>6.2063078891660191E-4</v>
      </c>
      <c r="AD89" s="16">
        <f t="shared" si="50"/>
        <v>0.29639401305380242</v>
      </c>
      <c r="AE89" s="16">
        <f t="shared" si="51"/>
        <v>-7.3847741956488591</v>
      </c>
      <c r="AF89" s="16">
        <f t="shared" si="52"/>
        <v>0.18231936404383903</v>
      </c>
      <c r="AG89" s="16">
        <f t="shared" si="62"/>
        <v>8.0853323590719119E-4</v>
      </c>
      <c r="AH89" s="16">
        <f t="shared" si="53"/>
        <v>1092809.6639475084</v>
      </c>
      <c r="AI89" s="16">
        <f t="shared" si="54"/>
        <v>2.2999999999999909E-2</v>
      </c>
      <c r="AK89" s="1">
        <v>1.137</v>
      </c>
      <c r="AL89" s="16">
        <f t="shared" si="34"/>
        <v>4.3781093610054458E-2</v>
      </c>
      <c r="AM89" s="16">
        <f t="shared" si="55"/>
        <v>6.2063078891660191E-4</v>
      </c>
      <c r="AN89" s="16">
        <f t="shared" si="56"/>
        <v>0.12839321476839899</v>
      </c>
      <c r="AO89" s="16">
        <f t="shared" si="57"/>
        <v>-7.3847741956488591</v>
      </c>
      <c r="AP89" s="16">
        <f t="shared" si="58"/>
        <v>-0.99920929257794533</v>
      </c>
      <c r="AQ89" s="16">
        <f t="shared" si="63"/>
        <v>6.8560193453249716E-4</v>
      </c>
      <c r="AR89" s="16">
        <f t="shared" si="59"/>
        <v>1288755.018500095</v>
      </c>
      <c r="AS89" s="16">
        <f t="shared" si="60"/>
        <v>1.6000000000000014E-2</v>
      </c>
    </row>
    <row r="90" spans="5:45" x14ac:dyDescent="0.25">
      <c r="E90" s="1">
        <v>-93</v>
      </c>
      <c r="F90" s="1">
        <v>1.151</v>
      </c>
      <c r="G90" s="16">
        <f t="shared" si="35"/>
        <v>4.3165466752184682E-2</v>
      </c>
      <c r="H90" s="16">
        <f t="shared" si="36"/>
        <v>6.1307591073677271E-4</v>
      </c>
      <c r="I90" s="16">
        <f t="shared" si="37"/>
        <v>0.14063112973974562</v>
      </c>
      <c r="J90" s="16">
        <f t="shared" si="38"/>
        <v>-7.3970217948878263</v>
      </c>
      <c r="K90" s="16">
        <f t="shared" si="39"/>
        <v>-1.1750516636029618</v>
      </c>
      <c r="L90" s="16">
        <f t="shared" si="40"/>
        <v>115100</v>
      </c>
      <c r="M90" s="16" cm="1">
        <f t="array" ref="M90">SUMPRODUCT($L$3:$L$1001,H91:H1089-H90:H1088)</f>
        <v>739.22582860143211</v>
      </c>
      <c r="N90" s="16">
        <f t="shared" si="41"/>
        <v>0.8293486063611617</v>
      </c>
      <c r="P90" s="16">
        <f t="shared" si="42"/>
        <v>1.4000000000000012E-2</v>
      </c>
      <c r="Q90" s="1">
        <v>1.2849999999999999</v>
      </c>
      <c r="R90" s="16">
        <f t="shared" si="32"/>
        <v>4.3165466752184682E-2</v>
      </c>
      <c r="S90" s="16">
        <f t="shared" si="43"/>
        <v>6.1307591073677271E-4</v>
      </c>
      <c r="T90" s="16">
        <f t="shared" si="44"/>
        <v>0.25075871834718305</v>
      </c>
      <c r="U90" s="16">
        <f t="shared" si="45"/>
        <v>-7.3970217948878263</v>
      </c>
      <c r="V90" s="16">
        <f t="shared" si="46"/>
        <v>-1.2991592829428205</v>
      </c>
      <c r="W90" s="16">
        <f t="shared" si="61"/>
        <v>7.7938360206313679E-4</v>
      </c>
      <c r="X90" s="16">
        <f t="shared" si="47"/>
        <v>1133681.7088314262</v>
      </c>
      <c r="Y90" s="16">
        <f t="shared" si="48"/>
        <v>1.8999999999999906E-2</v>
      </c>
      <c r="AA90" s="1">
        <v>1.3420000000000001</v>
      </c>
      <c r="AB90" s="16">
        <f t="shared" si="33"/>
        <v>4.3165466752184682E-2</v>
      </c>
      <c r="AC90" s="16">
        <f t="shared" si="49"/>
        <v>6.1307591073677271E-4</v>
      </c>
      <c r="AD90" s="16">
        <f t="shared" si="50"/>
        <v>0.29416103854949011</v>
      </c>
      <c r="AE90" s="16">
        <f t="shared" si="51"/>
        <v>-7.3970217948878263</v>
      </c>
      <c r="AF90" s="16">
        <f t="shared" si="52"/>
        <v>-1.244405035120018</v>
      </c>
      <c r="AG90" s="16">
        <f t="shared" si="62"/>
        <v>8.2801812383484909E-4</v>
      </c>
      <c r="AH90" s="16">
        <f t="shared" si="53"/>
        <v>1067093.7125506212</v>
      </c>
      <c r="AI90" s="16">
        <f t="shared" si="54"/>
        <v>-2.9999999999998916E-3</v>
      </c>
      <c r="AK90" s="1">
        <v>1.151</v>
      </c>
      <c r="AL90" s="16">
        <f t="shared" si="34"/>
        <v>4.3165466752184682E-2</v>
      </c>
      <c r="AM90" s="16">
        <f t="shared" si="55"/>
        <v>6.1307591073677271E-4</v>
      </c>
      <c r="AN90" s="16">
        <f t="shared" si="56"/>
        <v>0.14063112973974562</v>
      </c>
      <c r="AO90" s="16">
        <f t="shared" si="57"/>
        <v>-7.3970217948878263</v>
      </c>
      <c r="AP90" s="16">
        <f t="shared" si="58"/>
        <v>-1.1750516636029618</v>
      </c>
      <c r="AQ90" s="16">
        <f t="shared" si="63"/>
        <v>6.9996773739793559E-4</v>
      </c>
      <c r="AR90" s="16">
        <f t="shared" si="59"/>
        <v>1262305.2272476568</v>
      </c>
      <c r="AS90" s="16">
        <f t="shared" si="60"/>
        <v>1.4000000000000012E-2</v>
      </c>
    </row>
    <row r="91" spans="5:45" x14ac:dyDescent="0.25">
      <c r="E91" s="1">
        <v>-92</v>
      </c>
      <c r="F91" s="1">
        <v>1.1679999999999999</v>
      </c>
      <c r="G91" s="16">
        <f t="shared" si="35"/>
        <v>4.254598761482864E-2</v>
      </c>
      <c r="H91" s="16">
        <f t="shared" si="36"/>
        <v>6.054737579751716E-4</v>
      </c>
      <c r="I91" s="16">
        <f t="shared" si="37"/>
        <v>0.15529288440603525</v>
      </c>
      <c r="J91" s="16">
        <f t="shared" si="38"/>
        <v>-7.4094993353402465</v>
      </c>
      <c r="K91" s="16">
        <f t="shared" si="39"/>
        <v>-1.2695129800605212</v>
      </c>
      <c r="L91" s="16">
        <f t="shared" si="40"/>
        <v>116799.99999999999</v>
      </c>
      <c r="M91" s="16" cm="1">
        <f t="array" ref="M91">SUMPRODUCT($L$3:$L$1001,H92:H1090-H91:H1089)</f>
        <v>721.14155488174879</v>
      </c>
      <c r="N91" s="16">
        <f t="shared" si="41"/>
        <v>0.83960458785994629</v>
      </c>
      <c r="P91" s="16">
        <f t="shared" si="42"/>
        <v>1.6999999999999904E-2</v>
      </c>
      <c r="Q91" s="1">
        <v>1.306</v>
      </c>
      <c r="R91" s="16">
        <f t="shared" si="32"/>
        <v>4.254598761482864E-2</v>
      </c>
      <c r="S91" s="16">
        <f t="shared" si="43"/>
        <v>6.054737579751716E-4</v>
      </c>
      <c r="T91" s="16">
        <f t="shared" si="44"/>
        <v>0.26696903085423934</v>
      </c>
      <c r="U91" s="16">
        <f t="shared" si="45"/>
        <v>-7.4094993353402465</v>
      </c>
      <c r="V91" s="16">
        <f t="shared" si="46"/>
        <v>-1.0769327164238778</v>
      </c>
      <c r="W91" s="16">
        <f t="shared" si="61"/>
        <v>7.9603069150251441E-4</v>
      </c>
      <c r="X91" s="16">
        <f t="shared" si="47"/>
        <v>1109973.4510919147</v>
      </c>
      <c r="Y91" s="16">
        <f t="shared" si="48"/>
        <v>2.100000000000013E-2</v>
      </c>
      <c r="AA91" s="1">
        <v>1.363</v>
      </c>
      <c r="AB91" s="16">
        <f t="shared" si="33"/>
        <v>4.254598761482864E-2</v>
      </c>
      <c r="AC91" s="16">
        <f t="shared" si="49"/>
        <v>6.054737579751716E-4</v>
      </c>
      <c r="AD91" s="16">
        <f t="shared" si="50"/>
        <v>0.30968815271439554</v>
      </c>
      <c r="AE91" s="16">
        <f t="shared" si="51"/>
        <v>-7.4094993353402465</v>
      </c>
      <c r="AF91" s="16">
        <f t="shared" si="52"/>
        <v>-1.6563704302630891</v>
      </c>
      <c r="AG91" s="16">
        <f t="shared" si="62"/>
        <v>8.3134100233180888E-4</v>
      </c>
      <c r="AH91" s="16">
        <f t="shared" si="53"/>
        <v>1062828.5280574593</v>
      </c>
      <c r="AI91" s="16">
        <f t="shared" si="54"/>
        <v>2.0999999999999908E-2</v>
      </c>
      <c r="AK91" s="1">
        <v>1.1679999999999999</v>
      </c>
      <c r="AL91" s="16">
        <f t="shared" si="34"/>
        <v>4.254598761482864E-2</v>
      </c>
      <c r="AM91" s="16">
        <f t="shared" si="55"/>
        <v>6.054737579751716E-4</v>
      </c>
      <c r="AN91" s="16">
        <f t="shared" si="56"/>
        <v>0.15529288440603525</v>
      </c>
      <c r="AO91" s="16">
        <f t="shared" si="57"/>
        <v>-7.4094993353402465</v>
      </c>
      <c r="AP91" s="16">
        <f t="shared" si="58"/>
        <v>-1.2695129800605212</v>
      </c>
      <c r="AQ91" s="16">
        <f t="shared" si="63"/>
        <v>7.1302048709680481E-4</v>
      </c>
      <c r="AR91" s="16">
        <f t="shared" si="59"/>
        <v>1239197.1195943616</v>
      </c>
      <c r="AS91" s="16">
        <f t="shared" si="60"/>
        <v>1.6999999999999904E-2</v>
      </c>
    </row>
    <row r="92" spans="5:45" x14ac:dyDescent="0.25">
      <c r="E92" s="1">
        <v>-91</v>
      </c>
      <c r="F92" s="1">
        <v>1.1870000000000001</v>
      </c>
      <c r="G92" s="16">
        <f t="shared" si="35"/>
        <v>4.1922836696947567E-2</v>
      </c>
      <c r="H92" s="16">
        <f t="shared" si="36"/>
        <v>5.9782654568730869E-4</v>
      </c>
      <c r="I92" s="16">
        <f t="shared" si="37"/>
        <v>0.17142911562753102</v>
      </c>
      <c r="J92" s="16">
        <f t="shared" si="38"/>
        <v>-7.4222099034675031</v>
      </c>
      <c r="K92" s="16">
        <f t="shared" si="39"/>
        <v>-1.0983659060435036</v>
      </c>
      <c r="L92" s="16">
        <f t="shared" si="40"/>
        <v>118700</v>
      </c>
      <c r="M92" s="16" cm="1">
        <f t="array" ref="M92">SUMPRODUCT($L$3:$L$1001,H93:H1091-H92:H1090)</f>
        <v>702.44165969112828</v>
      </c>
      <c r="N92" s="16">
        <f t="shared" si="41"/>
        <v>0.85106932004884206</v>
      </c>
      <c r="P92" s="16">
        <f t="shared" si="42"/>
        <v>1.9000000000000128E-2</v>
      </c>
      <c r="Q92" s="1">
        <v>1.3240000000000001</v>
      </c>
      <c r="R92" s="16">
        <f t="shared" si="32"/>
        <v>4.1922836696947567E-2</v>
      </c>
      <c r="S92" s="16">
        <f t="shared" si="43"/>
        <v>5.9782654568730869E-4</v>
      </c>
      <c r="T92" s="16">
        <f t="shared" si="44"/>
        <v>0.28065745751481652</v>
      </c>
      <c r="U92" s="16">
        <f t="shared" si="45"/>
        <v>-7.4222099034675031</v>
      </c>
      <c r="V92" s="16">
        <f t="shared" si="46"/>
        <v>-1.2728922089990797</v>
      </c>
      <c r="W92" s="16">
        <f t="shared" si="61"/>
        <v>8.1383509875268089E-4</v>
      </c>
      <c r="X92" s="16">
        <f t="shared" si="47"/>
        <v>1085690.3753307415</v>
      </c>
      <c r="Y92" s="16">
        <f t="shared" si="48"/>
        <v>1.8000000000000016E-2</v>
      </c>
      <c r="AA92" s="1">
        <v>1.3919999999999999</v>
      </c>
      <c r="AB92" s="16">
        <f t="shared" si="33"/>
        <v>4.1922836696947567E-2</v>
      </c>
      <c r="AC92" s="16">
        <f t="shared" si="49"/>
        <v>5.9782654568730869E-4</v>
      </c>
      <c r="AD92" s="16">
        <f t="shared" si="50"/>
        <v>0.33074156191222781</v>
      </c>
      <c r="AE92" s="16">
        <f t="shared" si="51"/>
        <v>-7.4222099034675031</v>
      </c>
      <c r="AF92" s="16">
        <f t="shared" si="52"/>
        <v>-0.82787143578589195</v>
      </c>
      <c r="AG92" s="16">
        <f t="shared" si="62"/>
        <v>8.49354701071902E-4</v>
      </c>
      <c r="AH92" s="16">
        <f t="shared" si="53"/>
        <v>1040287.3295538874</v>
      </c>
      <c r="AI92" s="16">
        <f t="shared" si="54"/>
        <v>2.8999999999999915E-2</v>
      </c>
      <c r="AK92" s="1">
        <v>1.1870000000000001</v>
      </c>
      <c r="AL92" s="16">
        <f t="shared" si="34"/>
        <v>4.1922836696947567E-2</v>
      </c>
      <c r="AM92" s="16">
        <f t="shared" si="55"/>
        <v>5.9782654568730869E-4</v>
      </c>
      <c r="AN92" s="16">
        <f t="shared" si="56"/>
        <v>0.17142911562753102</v>
      </c>
      <c r="AO92" s="16">
        <f t="shared" si="57"/>
        <v>-7.4222099034675031</v>
      </c>
      <c r="AP92" s="16">
        <f t="shared" si="58"/>
        <v>-1.0983659060435036</v>
      </c>
      <c r="AQ92" s="16">
        <f t="shared" si="63"/>
        <v>7.2784027208509273E-4</v>
      </c>
      <c r="AR92" s="16">
        <f t="shared" si="59"/>
        <v>1213965.4367996138</v>
      </c>
      <c r="AS92" s="16">
        <f t="shared" si="60"/>
        <v>1.9000000000000128E-2</v>
      </c>
    </row>
    <row r="93" spans="5:45" x14ac:dyDescent="0.25">
      <c r="E93" s="1">
        <v>-90</v>
      </c>
      <c r="F93" s="1">
        <v>1.204</v>
      </c>
      <c r="G93" s="16">
        <f t="shared" si="35"/>
        <v>4.1296198890762026E-2</v>
      </c>
      <c r="H93" s="16">
        <f t="shared" si="36"/>
        <v>5.9013654284209723E-4</v>
      </c>
      <c r="I93" s="16">
        <f t="shared" si="37"/>
        <v>0.18564934688662926</v>
      </c>
      <c r="J93" s="16">
        <f t="shared" si="38"/>
        <v>-7.4351566192940366</v>
      </c>
      <c r="K93" s="16">
        <f t="shared" si="39"/>
        <v>-1.0011751369915554</v>
      </c>
      <c r="L93" s="16">
        <f t="shared" si="40"/>
        <v>120400</v>
      </c>
      <c r="M93" s="16" cm="1">
        <f t="array" ref="M93">SUMPRODUCT($L$3:$L$1001,H94:H1092-H93:H1091)</f>
        <v>683.7128995044352</v>
      </c>
      <c r="N93" s="16">
        <f t="shared" si="41"/>
        <v>0.86313501364364575</v>
      </c>
      <c r="P93" s="16">
        <f t="shared" si="42"/>
        <v>1.6999999999999904E-2</v>
      </c>
      <c r="Q93" s="1">
        <v>1.3460000000000001</v>
      </c>
      <c r="R93" s="16">
        <f t="shared" si="32"/>
        <v>4.1296198890762026E-2</v>
      </c>
      <c r="S93" s="16">
        <f t="shared" si="43"/>
        <v>5.9013654284209723E-4</v>
      </c>
      <c r="T93" s="16">
        <f t="shared" si="44"/>
        <v>0.2971372312225361</v>
      </c>
      <c r="U93" s="16">
        <f t="shared" si="45"/>
        <v>-7.4351566192940366</v>
      </c>
      <c r="V93" s="16">
        <f t="shared" si="46"/>
        <v>-1.3403220480238884</v>
      </c>
      <c r="W93" s="16">
        <f t="shared" si="61"/>
        <v>8.2966845538965663E-4</v>
      </c>
      <c r="X93" s="16">
        <f t="shared" si="47"/>
        <v>1064971.1075337392</v>
      </c>
      <c r="Y93" s="16">
        <f t="shared" si="48"/>
        <v>2.200000000000002E-2</v>
      </c>
      <c r="AA93" s="1">
        <v>1.407</v>
      </c>
      <c r="AB93" s="16">
        <f t="shared" si="33"/>
        <v>4.1296198890762026E-2</v>
      </c>
      <c r="AC93" s="16">
        <f t="shared" si="49"/>
        <v>5.9013654284209723E-4</v>
      </c>
      <c r="AD93" s="16">
        <f t="shared" si="50"/>
        <v>0.34145977813225203</v>
      </c>
      <c r="AE93" s="16">
        <f t="shared" si="51"/>
        <v>-7.4351566192940366</v>
      </c>
      <c r="AF93" s="16">
        <f t="shared" si="52"/>
        <v>-1.7581758286064153</v>
      </c>
      <c r="AG93" s="16">
        <f t="shared" si="62"/>
        <v>8.7227982621027338E-4</v>
      </c>
      <c r="AH93" s="16">
        <f t="shared" si="53"/>
        <v>1012946.6568783554</v>
      </c>
      <c r="AI93" s="16">
        <f t="shared" si="54"/>
        <v>1.5000000000000124E-2</v>
      </c>
      <c r="AK93" s="1">
        <v>1.204</v>
      </c>
      <c r="AL93" s="16">
        <f t="shared" si="34"/>
        <v>4.1296198890762026E-2</v>
      </c>
      <c r="AM93" s="16">
        <f t="shared" si="55"/>
        <v>5.9013654284209723E-4</v>
      </c>
      <c r="AN93" s="16">
        <f t="shared" si="56"/>
        <v>0.18564934688662926</v>
      </c>
      <c r="AO93" s="16">
        <f t="shared" si="57"/>
        <v>-7.4351566192940366</v>
      </c>
      <c r="AP93" s="16">
        <f t="shared" si="58"/>
        <v>-1.0011751369915554</v>
      </c>
      <c r="AQ93" s="16">
        <f t="shared" si="63"/>
        <v>7.4381907594223747E-4</v>
      </c>
      <c r="AR93" s="16">
        <f t="shared" si="59"/>
        <v>1187886.8966930672</v>
      </c>
      <c r="AS93" s="16">
        <f t="shared" si="60"/>
        <v>1.6999999999999904E-2</v>
      </c>
    </row>
    <row r="94" spans="5:45" x14ac:dyDescent="0.25">
      <c r="E94" s="1">
        <v>-89</v>
      </c>
      <c r="F94" s="1">
        <v>1.22</v>
      </c>
      <c r="G94" s="16">
        <f t="shared" si="35"/>
        <v>4.0666263433463148E-2</v>
      </c>
      <c r="H94" s="16">
        <f t="shared" si="36"/>
        <v>5.8240607172926179E-4</v>
      </c>
      <c r="I94" s="16">
        <f t="shared" si="37"/>
        <v>0.19885085874516517</v>
      </c>
      <c r="J94" s="16">
        <f t="shared" si="38"/>
        <v>-7.4483426357768323</v>
      </c>
      <c r="K94" s="16">
        <f t="shared" si="39"/>
        <v>-1.2108960854207309</v>
      </c>
      <c r="L94" s="16">
        <f t="shared" si="40"/>
        <v>122000</v>
      </c>
      <c r="M94" s="16" cm="1">
        <f t="array" ref="M94">SUMPRODUCT($L$3:$L$1001,H95:H1093-H94:H1092)</f>
        <v>665.832109029408</v>
      </c>
      <c r="N94" s="16">
        <f t="shared" si="41"/>
        <v>0.87470409406696026</v>
      </c>
      <c r="P94" s="16">
        <f t="shared" si="42"/>
        <v>1.6000000000000014E-2</v>
      </c>
      <c r="Q94" s="1">
        <v>1.37</v>
      </c>
      <c r="R94" s="16">
        <f t="shared" si="32"/>
        <v>4.0666263433463148E-2</v>
      </c>
      <c r="S94" s="16">
        <f t="shared" si="43"/>
        <v>5.8240607172926179E-4</v>
      </c>
      <c r="T94" s="16">
        <f t="shared" si="44"/>
        <v>0.3148107398400336</v>
      </c>
      <c r="U94" s="16">
        <f t="shared" si="45"/>
        <v>-7.4483426357768323</v>
      </c>
      <c r="V94" s="16">
        <f t="shared" si="46"/>
        <v>-1.0792720569676706</v>
      </c>
      <c r="W94" s="16">
        <f t="shared" si="61"/>
        <v>8.4789312552428916E-4</v>
      </c>
      <c r="X94" s="16">
        <f t="shared" si="47"/>
        <v>1042080.5490972435</v>
      </c>
      <c r="Y94" s="16">
        <f t="shared" si="48"/>
        <v>2.4000000000000021E-2</v>
      </c>
      <c r="AA94" s="1">
        <v>1.44</v>
      </c>
      <c r="AB94" s="16">
        <f t="shared" si="33"/>
        <v>4.0666263433463148E-2</v>
      </c>
      <c r="AC94" s="16">
        <f t="shared" si="49"/>
        <v>5.8240607172926179E-4</v>
      </c>
      <c r="AD94" s="16">
        <f t="shared" si="50"/>
        <v>0.36464311358790924</v>
      </c>
      <c r="AE94" s="16">
        <f t="shared" si="51"/>
        <v>-7.4483426357768323</v>
      </c>
      <c r="AF94" s="16">
        <f t="shared" si="52"/>
        <v>-0.87399274768908963</v>
      </c>
      <c r="AG94" s="16">
        <f t="shared" si="62"/>
        <v>8.8631918841952065E-4</v>
      </c>
      <c r="AH94" s="16">
        <f t="shared" si="53"/>
        <v>996901.50610155636</v>
      </c>
      <c r="AI94" s="16">
        <f t="shared" si="54"/>
        <v>3.2999999999999918E-2</v>
      </c>
      <c r="AK94" s="1">
        <v>1.22</v>
      </c>
      <c r="AL94" s="16">
        <f t="shared" si="34"/>
        <v>4.0666263433463148E-2</v>
      </c>
      <c r="AM94" s="16">
        <f t="shared" si="55"/>
        <v>5.8240607172926179E-4</v>
      </c>
      <c r="AN94" s="16">
        <f t="shared" si="56"/>
        <v>0.19885085874516517</v>
      </c>
      <c r="AO94" s="16">
        <f t="shared" si="57"/>
        <v>-7.4483426357768323</v>
      </c>
      <c r="AP94" s="16">
        <f t="shared" si="58"/>
        <v>-1.2108960854207309</v>
      </c>
      <c r="AQ94" s="16">
        <f t="shared" si="63"/>
        <v>7.5844229058784839E-4</v>
      </c>
      <c r="AR94" s="16">
        <f t="shared" si="59"/>
        <v>1164983.73678147</v>
      </c>
      <c r="AS94" s="16">
        <f t="shared" si="60"/>
        <v>1.6000000000000014E-2</v>
      </c>
    </row>
    <row r="95" spans="5:45" x14ac:dyDescent="0.25">
      <c r="E95" s="1">
        <v>-88</v>
      </c>
      <c r="F95" s="1">
        <v>1.24</v>
      </c>
      <c r="G95" s="16">
        <f t="shared" si="35"/>
        <v>4.003322385224857E-2</v>
      </c>
      <c r="H95" s="16">
        <f t="shared" si="36"/>
        <v>5.7463750728482712E-4</v>
      </c>
      <c r="I95" s="16">
        <f t="shared" si="37"/>
        <v>0.21511137961694549</v>
      </c>
      <c r="J95" s="16">
        <f t="shared" si="38"/>
        <v>-7.4617711380798442</v>
      </c>
      <c r="K95" s="16">
        <f t="shared" si="39"/>
        <v>-0.99578369114585596</v>
      </c>
      <c r="L95" s="16">
        <f t="shared" si="40"/>
        <v>124000</v>
      </c>
      <c r="M95" s="16" cm="1">
        <f t="array" ref="M95">SUMPRODUCT($L$3:$L$1001,H96:H1094-H95:H1093)</f>
        <v>646.67856568936986</v>
      </c>
      <c r="N95" s="16">
        <f t="shared" si="41"/>
        <v>0.88859835128794507</v>
      </c>
      <c r="P95" s="16">
        <f t="shared" si="42"/>
        <v>2.0000000000000018E-2</v>
      </c>
      <c r="Q95" s="1">
        <v>1.39</v>
      </c>
      <c r="R95" s="16">
        <f t="shared" si="32"/>
        <v>4.003322385224857E-2</v>
      </c>
      <c r="S95" s="16">
        <f t="shared" si="43"/>
        <v>5.7463750728482712E-4</v>
      </c>
      <c r="T95" s="16">
        <f t="shared" si="44"/>
        <v>0.3293037471426003</v>
      </c>
      <c r="U95" s="16">
        <f t="shared" si="45"/>
        <v>-7.4617711380798442</v>
      </c>
      <c r="V95" s="16">
        <f t="shared" si="46"/>
        <v>-1.3036066370267705</v>
      </c>
      <c r="W95" s="16">
        <f t="shared" si="61"/>
        <v>8.6726422626397248E-4</v>
      </c>
      <c r="X95" s="16">
        <f t="shared" si="47"/>
        <v>1018804.7737520685</v>
      </c>
      <c r="Y95" s="16">
        <f t="shared" si="48"/>
        <v>1.9999999999999796E-2</v>
      </c>
      <c r="AA95" s="1">
        <v>1.4570000000000001</v>
      </c>
      <c r="AB95" s="16">
        <f t="shared" si="33"/>
        <v>4.003322385224857E-2</v>
      </c>
      <c r="AC95" s="16">
        <f t="shared" si="49"/>
        <v>5.7463750728482712E-4</v>
      </c>
      <c r="AD95" s="16">
        <f t="shared" si="50"/>
        <v>0.37637952721306783</v>
      </c>
      <c r="AE95" s="16">
        <f t="shared" si="51"/>
        <v>-7.4617711380798442</v>
      </c>
      <c r="AF95" s="16">
        <f t="shared" si="52"/>
        <v>-1.3920550052461573</v>
      </c>
      <c r="AG95" s="16">
        <f t="shared" si="62"/>
        <v>9.1157699694899286E-4</v>
      </c>
      <c r="AH95" s="16">
        <f t="shared" si="53"/>
        <v>969279.54169467639</v>
      </c>
      <c r="AI95" s="16">
        <f t="shared" si="54"/>
        <v>1.7000000000000126E-2</v>
      </c>
      <c r="AK95" s="1">
        <v>1.24</v>
      </c>
      <c r="AL95" s="16">
        <f t="shared" si="34"/>
        <v>4.003322385224857E-2</v>
      </c>
      <c r="AM95" s="16">
        <f t="shared" si="55"/>
        <v>5.7463750728482712E-4</v>
      </c>
      <c r="AN95" s="16">
        <f t="shared" si="56"/>
        <v>0.21511137961694549</v>
      </c>
      <c r="AO95" s="16">
        <f t="shared" si="57"/>
        <v>-7.4617711380798442</v>
      </c>
      <c r="AP95" s="16">
        <f t="shared" si="58"/>
        <v>-0.99578369114585596</v>
      </c>
      <c r="AQ95" s="16">
        <f t="shared" si="63"/>
        <v>7.7230828908178561E-4</v>
      </c>
      <c r="AR95" s="16">
        <f t="shared" si="59"/>
        <v>1144067.6557707656</v>
      </c>
      <c r="AS95" s="16">
        <f t="shared" si="60"/>
        <v>2.0000000000000018E-2</v>
      </c>
    </row>
    <row r="96" spans="5:45" x14ac:dyDescent="0.25">
      <c r="E96" s="1">
        <v>-87</v>
      </c>
      <c r="F96" s="1">
        <v>1.2569999999999999</v>
      </c>
      <c r="G96" s="16">
        <f t="shared" si="35"/>
        <v>3.9397277902692721E-2</v>
      </c>
      <c r="H96" s="16">
        <f t="shared" si="36"/>
        <v>5.6683327633480821E-4</v>
      </c>
      <c r="I96" s="16">
        <f t="shared" si="37"/>
        <v>0.22872792960811028</v>
      </c>
      <c r="J96" s="16">
        <f t="shared" si="38"/>
        <v>-7.475445342741196</v>
      </c>
      <c r="K96" s="16">
        <f t="shared" si="39"/>
        <v>-1.1337695084575823</v>
      </c>
      <c r="L96" s="16">
        <f t="shared" si="40"/>
        <v>125699.99999999999</v>
      </c>
      <c r="M96" s="16" cm="1">
        <f t="array" ref="M96">SUMPRODUCT($L$3:$L$1001,H97:H1095-H96:H1094)</f>
        <v>628.09593443066967</v>
      </c>
      <c r="N96" s="16">
        <f t="shared" si="41"/>
        <v>0.90246289660926993</v>
      </c>
      <c r="P96" s="16">
        <f t="shared" si="42"/>
        <v>1.6999999999999904E-2</v>
      </c>
      <c r="Q96" s="1">
        <v>1.415</v>
      </c>
      <c r="R96" s="16">
        <f t="shared" si="32"/>
        <v>3.9397277902692721E-2</v>
      </c>
      <c r="S96" s="16">
        <f t="shared" si="43"/>
        <v>5.6683327633480821E-4</v>
      </c>
      <c r="T96" s="16">
        <f t="shared" si="44"/>
        <v>0.34712953109520095</v>
      </c>
      <c r="U96" s="16">
        <f t="shared" si="45"/>
        <v>-7.475445342741196</v>
      </c>
      <c r="V96" s="16">
        <f t="shared" si="46"/>
        <v>-1.4073498524044394</v>
      </c>
      <c r="W96" s="16">
        <f t="shared" si="61"/>
        <v>8.8396486988263077E-4</v>
      </c>
      <c r="X96" s="16">
        <f t="shared" si="47"/>
        <v>999556.61579565541</v>
      </c>
      <c r="Y96" s="16">
        <f t="shared" si="48"/>
        <v>2.5000000000000133E-2</v>
      </c>
      <c r="AA96" s="1">
        <v>1.4850000000000001</v>
      </c>
      <c r="AB96" s="16">
        <f t="shared" si="33"/>
        <v>3.9397277902692721E-2</v>
      </c>
      <c r="AC96" s="16">
        <f t="shared" si="49"/>
        <v>5.6683327633480821E-4</v>
      </c>
      <c r="AD96" s="16">
        <f t="shared" si="50"/>
        <v>0.39541477225466298</v>
      </c>
      <c r="AE96" s="16">
        <f t="shared" si="51"/>
        <v>-7.475445342741196</v>
      </c>
      <c r="AF96" s="16">
        <f t="shared" si="52"/>
        <v>-1.814768528562233</v>
      </c>
      <c r="AG96" s="16">
        <f t="shared" si="62"/>
        <v>9.2657324850287277E-4</v>
      </c>
      <c r="AH96" s="16">
        <f t="shared" si="53"/>
        <v>953592.10429372743</v>
      </c>
      <c r="AI96" s="16">
        <f t="shared" si="54"/>
        <v>2.8000000000000025E-2</v>
      </c>
      <c r="AK96" s="1">
        <v>1.2569999999999999</v>
      </c>
      <c r="AL96" s="16">
        <f t="shared" si="34"/>
        <v>3.9397277902692721E-2</v>
      </c>
      <c r="AM96" s="16">
        <f t="shared" si="55"/>
        <v>5.6683327633480821E-4</v>
      </c>
      <c r="AN96" s="16">
        <f t="shared" si="56"/>
        <v>0.22872792960811028</v>
      </c>
      <c r="AO96" s="16">
        <f t="shared" si="57"/>
        <v>-7.475445342741196</v>
      </c>
      <c r="AP96" s="16">
        <f t="shared" si="58"/>
        <v>-1.1337695084575823</v>
      </c>
      <c r="AQ96" s="16">
        <f t="shared" si="63"/>
        <v>7.8857297744925334E-4</v>
      </c>
      <c r="AR96" s="16">
        <f t="shared" si="59"/>
        <v>1120470.7225451297</v>
      </c>
      <c r="AS96" s="16">
        <f t="shared" si="60"/>
        <v>1.6999999999999904E-2</v>
      </c>
    </row>
    <row r="97" spans="5:45" x14ac:dyDescent="0.25">
      <c r="E97" s="1">
        <v>-86</v>
      </c>
      <c r="F97" s="1">
        <v>1.2769999999999999</v>
      </c>
      <c r="G97" s="16">
        <f t="shared" si="35"/>
        <v>3.8758627500477434E-2</v>
      </c>
      <c r="H97" s="16">
        <f t="shared" si="36"/>
        <v>5.5899585675741866E-4</v>
      </c>
      <c r="I97" s="16">
        <f t="shared" si="37"/>
        <v>0.24451357705040216</v>
      </c>
      <c r="J97" s="16">
        <f t="shared" si="38"/>
        <v>-7.4893684967196155</v>
      </c>
      <c r="K97" s="16">
        <f t="shared" si="39"/>
        <v>-1.4760018472797476</v>
      </c>
      <c r="L97" s="16">
        <f t="shared" si="40"/>
        <v>127699.99999999999</v>
      </c>
      <c r="M97" s="16" cm="1">
        <f t="array" ref="M97">SUMPRODUCT($L$3:$L$1001,H98:H1096-H97:H1095)</f>
        <v>609.41385346963807</v>
      </c>
      <c r="N97" s="16">
        <f t="shared" si="41"/>
        <v>0.91726804957719699</v>
      </c>
      <c r="P97" s="16">
        <f t="shared" si="42"/>
        <v>2.0000000000000018E-2</v>
      </c>
      <c r="Q97" s="1">
        <v>1.4430000000000001</v>
      </c>
      <c r="R97" s="16">
        <f t="shared" si="32"/>
        <v>3.8758627500477434E-2</v>
      </c>
      <c r="S97" s="16">
        <f t="shared" si="43"/>
        <v>5.5899585675741866E-4</v>
      </c>
      <c r="T97" s="16">
        <f t="shared" si="44"/>
        <v>0.36672427979173389</v>
      </c>
      <c r="U97" s="16">
        <f t="shared" si="45"/>
        <v>-7.4893684967196155</v>
      </c>
      <c r="V97" s="16">
        <f t="shared" si="46"/>
        <v>-1.4515913005841115</v>
      </c>
      <c r="W97" s="16">
        <f t="shared" si="61"/>
        <v>9.0369031913463025E-4</v>
      </c>
      <c r="X97" s="16">
        <f t="shared" si="47"/>
        <v>977738.62916694151</v>
      </c>
      <c r="Y97" s="16">
        <f t="shared" si="48"/>
        <v>2.8000000000000025E-2</v>
      </c>
      <c r="AA97" s="1">
        <v>1.5229999999999999</v>
      </c>
      <c r="AB97" s="16">
        <f t="shared" si="33"/>
        <v>3.8758627500477434E-2</v>
      </c>
      <c r="AC97" s="16">
        <f t="shared" si="49"/>
        <v>5.5899585675741866E-4</v>
      </c>
      <c r="AD97" s="16">
        <f t="shared" si="50"/>
        <v>0.4206820739130247</v>
      </c>
      <c r="AE97" s="16">
        <f t="shared" si="51"/>
        <v>-7.4893684967196155</v>
      </c>
      <c r="AF97" s="16">
        <f t="shared" si="52"/>
        <v>-1.2396745295012432</v>
      </c>
      <c r="AG97" s="16">
        <f t="shared" si="62"/>
        <v>9.4839584728970041E-4</v>
      </c>
      <c r="AH97" s="16">
        <f t="shared" si="53"/>
        <v>931649.93957658054</v>
      </c>
      <c r="AI97" s="16">
        <f t="shared" si="54"/>
        <v>3.7999999999999812E-2</v>
      </c>
      <c r="AK97" s="1">
        <v>1.2769999999999999</v>
      </c>
      <c r="AL97" s="16">
        <f t="shared" si="34"/>
        <v>3.8758627500477434E-2</v>
      </c>
      <c r="AM97" s="16">
        <f t="shared" si="55"/>
        <v>5.5899585675741866E-4</v>
      </c>
      <c r="AN97" s="16">
        <f t="shared" si="56"/>
        <v>0.24451357705040216</v>
      </c>
      <c r="AO97" s="16">
        <f t="shared" si="57"/>
        <v>-7.4893684967196155</v>
      </c>
      <c r="AP97" s="16">
        <f t="shared" si="58"/>
        <v>-1.4760018472797476</v>
      </c>
      <c r="AQ97" s="16">
        <f t="shared" si="63"/>
        <v>8.0278355558461494E-4</v>
      </c>
      <c r="AR97" s="16">
        <f t="shared" si="59"/>
        <v>1100636.5634615929</v>
      </c>
      <c r="AS97" s="16">
        <f t="shared" si="60"/>
        <v>2.0000000000000018E-2</v>
      </c>
    </row>
    <row r="98" spans="5:45" x14ac:dyDescent="0.25">
      <c r="E98" s="1">
        <v>-85</v>
      </c>
      <c r="F98" s="1">
        <v>1.304</v>
      </c>
      <c r="G98" s="16">
        <f t="shared" si="35"/>
        <v>3.8117478646525031E-2</v>
      </c>
      <c r="H98" s="16">
        <f t="shared" si="36"/>
        <v>5.5112777656431567E-4</v>
      </c>
      <c r="I98" s="16">
        <f t="shared" si="37"/>
        <v>0.26543646350446126</v>
      </c>
      <c r="J98" s="16">
        <f t="shared" si="38"/>
        <v>-7.5035438763050948</v>
      </c>
      <c r="K98" s="16">
        <f t="shared" si="39"/>
        <v>-1.0023915371499805</v>
      </c>
      <c r="L98" s="16">
        <f t="shared" si="40"/>
        <v>130400</v>
      </c>
      <c r="M98" s="16" cm="1">
        <f t="array" ref="M98">SUMPRODUCT($L$3:$L$1001,H99:H1097-H98:H1096)</f>
        <v>590.05857972451906</v>
      </c>
      <c r="N98" s="16">
        <f t="shared" si="41"/>
        <v>0.9340221386520996</v>
      </c>
      <c r="P98" s="16">
        <f t="shared" si="42"/>
        <v>2.7000000000000135E-2</v>
      </c>
      <c r="Q98" s="1">
        <v>1.4730000000000001</v>
      </c>
      <c r="R98" s="16">
        <f t="shared" si="32"/>
        <v>3.8117478646525031E-2</v>
      </c>
      <c r="S98" s="16">
        <f t="shared" si="43"/>
        <v>5.5112777656431567E-4</v>
      </c>
      <c r="T98" s="16">
        <f t="shared" si="44"/>
        <v>0.38730113748049327</v>
      </c>
      <c r="U98" s="16">
        <f t="shared" si="45"/>
        <v>-7.5035438763050948</v>
      </c>
      <c r="V98" s="16">
        <f t="shared" si="46"/>
        <v>-1.2124725439280084</v>
      </c>
      <c r="W98" s="16">
        <f t="shared" si="61"/>
        <v>9.2517779625331752E-4</v>
      </c>
      <c r="X98" s="16">
        <f t="shared" si="47"/>
        <v>955030.41404617031</v>
      </c>
      <c r="Y98" s="16">
        <f t="shared" si="48"/>
        <v>3.0000000000000027E-2</v>
      </c>
      <c r="AA98" s="1">
        <v>1.55</v>
      </c>
      <c r="AB98" s="16">
        <f t="shared" si="33"/>
        <v>3.8117478646525031E-2</v>
      </c>
      <c r="AC98" s="16">
        <f t="shared" si="49"/>
        <v>5.5112777656431567E-4</v>
      </c>
      <c r="AD98" s="16">
        <f t="shared" si="50"/>
        <v>0.43825493093115531</v>
      </c>
      <c r="AE98" s="16">
        <f t="shared" si="51"/>
        <v>-7.5035438763050948</v>
      </c>
      <c r="AF98" s="16">
        <f t="shared" si="52"/>
        <v>-1.3283927816237384</v>
      </c>
      <c r="AG98" s="16">
        <f t="shared" si="62"/>
        <v>9.7646970456950961E-4</v>
      </c>
      <c r="AH98" s="16">
        <f t="shared" si="53"/>
        <v>904864.66675549839</v>
      </c>
      <c r="AI98" s="16">
        <f t="shared" si="54"/>
        <v>2.7000000000000135E-2</v>
      </c>
      <c r="AK98" s="1">
        <v>1.304</v>
      </c>
      <c r="AL98" s="16">
        <f t="shared" si="34"/>
        <v>3.8117478646525031E-2</v>
      </c>
      <c r="AM98" s="16">
        <f t="shared" si="55"/>
        <v>5.5112777656431567E-4</v>
      </c>
      <c r="AN98" s="16">
        <f t="shared" si="56"/>
        <v>0.26543646350446126</v>
      </c>
      <c r="AO98" s="16">
        <f t="shared" si="57"/>
        <v>-7.5035438763050948</v>
      </c>
      <c r="AP98" s="16">
        <f t="shared" si="58"/>
        <v>-1.0023915371499805</v>
      </c>
      <c r="AQ98" s="16">
        <f t="shared" si="63"/>
        <v>8.1874708649721855E-4</v>
      </c>
      <c r="AR98" s="16">
        <f t="shared" si="59"/>
        <v>1079176.889168852</v>
      </c>
      <c r="AS98" s="16">
        <f t="shared" si="60"/>
        <v>2.7000000000000135E-2</v>
      </c>
    </row>
    <row r="99" spans="5:45" x14ac:dyDescent="0.25">
      <c r="E99" s="1">
        <v>-84</v>
      </c>
      <c r="F99" s="1">
        <v>1.323</v>
      </c>
      <c r="G99" s="16">
        <f t="shared" si="35"/>
        <v>3.747404134559313E-2</v>
      </c>
      <c r="H99" s="16">
        <f t="shared" si="36"/>
        <v>5.4323161290160743E-4</v>
      </c>
      <c r="I99" s="16">
        <f t="shared" si="37"/>
        <v>0.27990188513281861</v>
      </c>
      <c r="J99" s="16">
        <f t="shared" si="38"/>
        <v>-7.5179747858771027</v>
      </c>
      <c r="K99" s="16">
        <f t="shared" si="39"/>
        <v>-1.576695100598724</v>
      </c>
      <c r="L99" s="16">
        <f t="shared" si="40"/>
        <v>132300</v>
      </c>
      <c r="M99" s="16" cm="1">
        <f t="array" ref="M99">SUMPRODUCT($L$3:$L$1001,H100:H1098-H99:H1097)</f>
        <v>571.10013242698926</v>
      </c>
      <c r="N99" s="16">
        <f t="shared" si="41"/>
        <v>0.95120204331427871</v>
      </c>
      <c r="P99" s="16">
        <f t="shared" si="42"/>
        <v>1.8999999999999906E-2</v>
      </c>
      <c r="Q99" s="1">
        <v>1.4990000000000001</v>
      </c>
      <c r="R99" s="16">
        <f t="shared" si="32"/>
        <v>3.747404134559313E-2</v>
      </c>
      <c r="S99" s="16">
        <f t="shared" si="43"/>
        <v>5.4323161290160743E-4</v>
      </c>
      <c r="T99" s="16">
        <f t="shared" si="44"/>
        <v>0.40479821912046071</v>
      </c>
      <c r="U99" s="16">
        <f t="shared" si="45"/>
        <v>-7.5179747858771027</v>
      </c>
      <c r="V99" s="16">
        <f t="shared" si="46"/>
        <v>-1.3489460350393938</v>
      </c>
      <c r="W99" s="16">
        <f t="shared" si="61"/>
        <v>9.4778314427269037E-4</v>
      </c>
      <c r="X99" s="16">
        <f t="shared" si="47"/>
        <v>932252.21313696739</v>
      </c>
      <c r="Y99" s="16">
        <f t="shared" si="48"/>
        <v>2.6000000000000023E-2</v>
      </c>
      <c r="AA99" s="1">
        <v>1.58</v>
      </c>
      <c r="AB99" s="16">
        <f t="shared" si="33"/>
        <v>3.747404134559313E-2</v>
      </c>
      <c r="AC99" s="16">
        <f t="shared" si="49"/>
        <v>5.4323161290160743E-4</v>
      </c>
      <c r="AD99" s="16">
        <f t="shared" si="50"/>
        <v>0.45742484703887548</v>
      </c>
      <c r="AE99" s="16">
        <f t="shared" si="51"/>
        <v>-7.5179747858771027</v>
      </c>
      <c r="AF99" s="16">
        <f t="shared" si="52"/>
        <v>-1.1534720426087302</v>
      </c>
      <c r="AG99" s="16">
        <f t="shared" si="62"/>
        <v>9.9732781644444666E-4</v>
      </c>
      <c r="AH99" s="16">
        <f t="shared" si="53"/>
        <v>885940.32900048583</v>
      </c>
      <c r="AI99" s="16">
        <f t="shared" si="54"/>
        <v>3.0000000000000027E-2</v>
      </c>
      <c r="AK99" s="1">
        <v>1.323</v>
      </c>
      <c r="AL99" s="16">
        <f t="shared" si="34"/>
        <v>3.747404134559313E-2</v>
      </c>
      <c r="AM99" s="16">
        <f t="shared" si="55"/>
        <v>5.4323161290160743E-4</v>
      </c>
      <c r="AN99" s="16">
        <f t="shared" si="56"/>
        <v>0.27990188513281861</v>
      </c>
      <c r="AO99" s="16">
        <f t="shared" si="57"/>
        <v>-7.5179747858771027</v>
      </c>
      <c r="AP99" s="16">
        <f t="shared" si="58"/>
        <v>-1.576695100598724</v>
      </c>
      <c r="AQ99" s="16">
        <f t="shared" si="63"/>
        <v>8.3904224041519905E-4</v>
      </c>
      <c r="AR99" s="16">
        <f t="shared" si="59"/>
        <v>1053073.2438272645</v>
      </c>
      <c r="AS99" s="16">
        <f t="shared" si="60"/>
        <v>1.8999999999999906E-2</v>
      </c>
    </row>
    <row r="100" spans="5:45" x14ac:dyDescent="0.25">
      <c r="E100" s="1">
        <v>-83</v>
      </c>
      <c r="F100" s="1">
        <v>1.3540000000000001</v>
      </c>
      <c r="G100" s="16">
        <f t="shared" si="35"/>
        <v>3.6828529518405324E-2</v>
      </c>
      <c r="H100" s="16">
        <f t="shared" si="36"/>
        <v>5.3530999097153495E-4</v>
      </c>
      <c r="I100" s="16">
        <f t="shared" si="37"/>
        <v>0.3030631744900833</v>
      </c>
      <c r="J100" s="16">
        <f t="shared" si="38"/>
        <v>-7.5326645564918966</v>
      </c>
      <c r="K100" s="16">
        <f t="shared" si="39"/>
        <v>-1.3205401327820898</v>
      </c>
      <c r="L100" s="16">
        <f t="shared" si="40"/>
        <v>135400</v>
      </c>
      <c r="M100" s="16" cm="1">
        <f t="array" ref="M100">SUMPRODUCT($L$3:$L$1001,H101:H1099-H100:H1098)</f>
        <v>551.77132053994524</v>
      </c>
      <c r="N100" s="16">
        <f t="shared" si="41"/>
        <v>0.97016639148206951</v>
      </c>
      <c r="P100" s="16">
        <f t="shared" si="42"/>
        <v>3.1000000000000139E-2</v>
      </c>
      <c r="Q100" s="1">
        <v>1.5289999999999999</v>
      </c>
      <c r="R100" s="16">
        <f t="shared" si="32"/>
        <v>3.6828529518405324E-2</v>
      </c>
      <c r="S100" s="16">
        <f t="shared" si="43"/>
        <v>5.3530999097153495E-4</v>
      </c>
      <c r="T100" s="16">
        <f t="shared" si="44"/>
        <v>0.42461392694692518</v>
      </c>
      <c r="U100" s="16">
        <f t="shared" si="45"/>
        <v>-7.5326645564918966</v>
      </c>
      <c r="V100" s="16">
        <f t="shared" si="46"/>
        <v>-1.5564416836970016</v>
      </c>
      <c r="W100" s="16">
        <f t="shared" si="61"/>
        <v>9.6762222895452094E-4</v>
      </c>
      <c r="X100" s="16">
        <f t="shared" si="47"/>
        <v>913138.31718892639</v>
      </c>
      <c r="Y100" s="16">
        <f t="shared" si="48"/>
        <v>2.9999999999999805E-2</v>
      </c>
      <c r="AA100" s="1">
        <v>1.607</v>
      </c>
      <c r="AB100" s="16">
        <f t="shared" si="33"/>
        <v>3.6828529518405324E-2</v>
      </c>
      <c r="AC100" s="16">
        <f t="shared" si="49"/>
        <v>5.3530999097153495E-4</v>
      </c>
      <c r="AD100" s="16">
        <f t="shared" si="50"/>
        <v>0.47436908675537554</v>
      </c>
      <c r="AE100" s="16">
        <f t="shared" si="51"/>
        <v>-7.5326645564918966</v>
      </c>
      <c r="AF100" s="16">
        <f t="shared" si="52"/>
        <v>-1.6443542351046818</v>
      </c>
      <c r="AG100" s="16">
        <f t="shared" si="62"/>
        <v>1.0199086869567332E-3</v>
      </c>
      <c r="AH100" s="16">
        <f t="shared" si="53"/>
        <v>866325.53004189918</v>
      </c>
      <c r="AI100" s="16">
        <f t="shared" si="54"/>
        <v>2.6999999999999913E-2</v>
      </c>
      <c r="AK100" s="1">
        <v>1.3540000000000001</v>
      </c>
      <c r="AL100" s="16">
        <f t="shared" si="34"/>
        <v>3.6828529518405324E-2</v>
      </c>
      <c r="AM100" s="16">
        <f t="shared" si="55"/>
        <v>5.3530999097153495E-4</v>
      </c>
      <c r="AN100" s="16">
        <f t="shared" si="56"/>
        <v>0.3030631744900833</v>
      </c>
      <c r="AO100" s="16">
        <f t="shared" si="57"/>
        <v>-7.5326645564918966</v>
      </c>
      <c r="AP100" s="16">
        <f t="shared" si="58"/>
        <v>-1.3205401327820898</v>
      </c>
      <c r="AQ100" s="16">
        <f t="shared" si="63"/>
        <v>8.5401214736946702E-4</v>
      </c>
      <c r="AR100" s="16">
        <f t="shared" si="59"/>
        <v>1034614.01169025</v>
      </c>
      <c r="AS100" s="16">
        <f t="shared" si="60"/>
        <v>3.1000000000000139E-2</v>
      </c>
    </row>
    <row r="101" spans="5:45" x14ac:dyDescent="0.25">
      <c r="E101" s="1">
        <v>-82</v>
      </c>
      <c r="F101" s="1">
        <v>1.381</v>
      </c>
      <c r="G101" s="16">
        <f t="shared" si="35"/>
        <v>3.618116090740911E-2</v>
      </c>
      <c r="H101" s="16">
        <f t="shared" si="36"/>
        <v>5.2736558287594772E-4</v>
      </c>
      <c r="I101" s="16">
        <f t="shared" si="37"/>
        <v>0.32280787442715508</v>
      </c>
      <c r="J101" s="16">
        <f t="shared" si="38"/>
        <v>-7.5476165442784957</v>
      </c>
      <c r="K101" s="16">
        <f t="shared" si="39"/>
        <v>-1.3190239684570451</v>
      </c>
      <c r="L101" s="16">
        <f t="shared" si="40"/>
        <v>138100</v>
      </c>
      <c r="M101" s="16" cm="1">
        <f t="array" ref="M101">SUMPRODUCT($L$3:$L$1001,H102:H1100-H101:H1099)</f>
        <v>532.56189625504203</v>
      </c>
      <c r="N101" s="16">
        <f t="shared" si="41"/>
        <v>0.99024279916450153</v>
      </c>
      <c r="P101" s="16">
        <f t="shared" si="42"/>
        <v>2.6999999999999913E-2</v>
      </c>
      <c r="Q101" s="1">
        <v>1.5649999999999999</v>
      </c>
      <c r="R101" s="16">
        <f t="shared" si="32"/>
        <v>3.618116090740911E-2</v>
      </c>
      <c r="S101" s="16">
        <f t="shared" si="43"/>
        <v>5.2736558287594772E-4</v>
      </c>
      <c r="T101" s="16">
        <f t="shared" si="44"/>
        <v>0.44788582399211652</v>
      </c>
      <c r="U101" s="16">
        <f t="shared" si="45"/>
        <v>-7.5476165442784957</v>
      </c>
      <c r="V101" s="16">
        <f t="shared" si="46"/>
        <v>-1.1653102448468327</v>
      </c>
      <c r="W101" s="16">
        <f t="shared" si="61"/>
        <v>9.8982660621321165E-4</v>
      </c>
      <c r="X101" s="16">
        <f t="shared" si="47"/>
        <v>892654.25709500979</v>
      </c>
      <c r="Y101" s="16">
        <f t="shared" si="48"/>
        <v>3.6000000000000032E-2</v>
      </c>
      <c r="AA101" s="1">
        <v>1.647</v>
      </c>
      <c r="AB101" s="16">
        <f t="shared" si="33"/>
        <v>3.618116090740911E-2</v>
      </c>
      <c r="AC101" s="16">
        <f t="shared" si="49"/>
        <v>5.2736558287594772E-4</v>
      </c>
      <c r="AD101" s="16">
        <f t="shared" si="50"/>
        <v>0.49895545119550327</v>
      </c>
      <c r="AE101" s="16">
        <f t="shared" si="51"/>
        <v>-7.5476165442784957</v>
      </c>
      <c r="AF101" s="16">
        <f t="shared" si="52"/>
        <v>-0.91132566912711999</v>
      </c>
      <c r="AG101" s="16">
        <f t="shared" si="62"/>
        <v>1.0403213578709164E-3</v>
      </c>
      <c r="AH101" s="16">
        <f t="shared" si="53"/>
        <v>849326.91916507157</v>
      </c>
      <c r="AI101" s="16">
        <f t="shared" si="54"/>
        <v>4.0000000000000036E-2</v>
      </c>
      <c r="AK101" s="1">
        <v>1.381</v>
      </c>
      <c r="AL101" s="16">
        <f t="shared" si="34"/>
        <v>3.618116090740911E-2</v>
      </c>
      <c r="AM101" s="16">
        <f t="shared" si="55"/>
        <v>5.2736558287594772E-4</v>
      </c>
      <c r="AN101" s="16">
        <f t="shared" si="56"/>
        <v>0.32280787442715508</v>
      </c>
      <c r="AO101" s="16">
        <f t="shared" si="57"/>
        <v>-7.5476165442784957</v>
      </c>
      <c r="AP101" s="16">
        <f t="shared" si="58"/>
        <v>-1.3190239684570451</v>
      </c>
      <c r="AQ101" s="16">
        <f t="shared" si="63"/>
        <v>8.7653709928887426E-4</v>
      </c>
      <c r="AR101" s="16">
        <f t="shared" si="59"/>
        <v>1008026.8531006424</v>
      </c>
      <c r="AS101" s="16">
        <f t="shared" si="60"/>
        <v>2.6999999999999913E-2</v>
      </c>
    </row>
    <row r="102" spans="5:45" x14ac:dyDescent="0.25">
      <c r="E102" s="1">
        <v>-81</v>
      </c>
      <c r="F102" s="1">
        <v>1.409</v>
      </c>
      <c r="G102" s="16">
        <f t="shared" si="35"/>
        <v>3.5532156976266625E-2</v>
      </c>
      <c r="H102" s="16">
        <f t="shared" si="36"/>
        <v>5.1940110638286916E-4</v>
      </c>
      <c r="I102" s="16">
        <f t="shared" si="37"/>
        <v>0.34288023291654318</v>
      </c>
      <c r="J102" s="16">
        <f t="shared" si="38"/>
        <v>-7.562834128620703</v>
      </c>
      <c r="K102" s="16">
        <f t="shared" si="39"/>
        <v>-1.4948945302659862</v>
      </c>
      <c r="L102" s="16">
        <f t="shared" si="40"/>
        <v>140900</v>
      </c>
      <c r="M102" s="16" cm="1">
        <f t="array" ref="M102">SUMPRODUCT($L$3:$L$1001,H103:H1101-H102:H1100)</f>
        <v>513.18801439816377</v>
      </c>
      <c r="N102" s="16">
        <f t="shared" si="41"/>
        <v>1.0121068532592128</v>
      </c>
      <c r="P102" s="16">
        <f t="shared" si="42"/>
        <v>2.8000000000000025E-2</v>
      </c>
      <c r="Q102" s="1">
        <v>1.593</v>
      </c>
      <c r="R102" s="16">
        <f t="shared" si="32"/>
        <v>3.5532156976266625E-2</v>
      </c>
      <c r="S102" s="16">
        <f t="shared" si="43"/>
        <v>5.1940110638286916E-4</v>
      </c>
      <c r="T102" s="16">
        <f t="shared" si="44"/>
        <v>0.46561903092791146</v>
      </c>
      <c r="U102" s="16">
        <f t="shared" si="45"/>
        <v>-7.562834128620703</v>
      </c>
      <c r="V102" s="16">
        <f t="shared" si="46"/>
        <v>-1.3636836080934323</v>
      </c>
      <c r="W102" s="16">
        <f t="shared" si="61"/>
        <v>1.0156911522379885E-3</v>
      </c>
      <c r="X102" s="16">
        <f t="shared" si="47"/>
        <v>869922.84207187581</v>
      </c>
      <c r="Y102" s="16">
        <f t="shared" si="48"/>
        <v>2.8000000000000025E-2</v>
      </c>
      <c r="AA102" s="1">
        <v>1.67</v>
      </c>
      <c r="AB102" s="16">
        <f t="shared" si="33"/>
        <v>3.5532156976266625E-2</v>
      </c>
      <c r="AC102" s="16">
        <f t="shared" si="49"/>
        <v>5.1940110638286916E-4</v>
      </c>
      <c r="AD102" s="16">
        <f t="shared" si="50"/>
        <v>0.51282362642866375</v>
      </c>
      <c r="AE102" s="16">
        <f t="shared" si="51"/>
        <v>-7.562834128620703</v>
      </c>
      <c r="AF102" s="16">
        <f t="shared" si="52"/>
        <v>-1.5661538031171232</v>
      </c>
      <c r="AG102" s="16">
        <f t="shared" si="62"/>
        <v>1.0689094745916724E-3</v>
      </c>
      <c r="AH102" s="16">
        <f t="shared" si="53"/>
        <v>826611.56517455098</v>
      </c>
      <c r="AI102" s="16">
        <f t="shared" si="54"/>
        <v>2.2999999999999909E-2</v>
      </c>
      <c r="AK102" s="1">
        <v>1.409</v>
      </c>
      <c r="AL102" s="16">
        <f t="shared" si="34"/>
        <v>3.5532156976266625E-2</v>
      </c>
      <c r="AM102" s="16">
        <f t="shared" si="55"/>
        <v>5.1940110638286916E-4</v>
      </c>
      <c r="AN102" s="16">
        <f t="shared" si="56"/>
        <v>0.34288023291654318</v>
      </c>
      <c r="AO102" s="16">
        <f t="shared" si="57"/>
        <v>-7.562834128620703</v>
      </c>
      <c r="AP102" s="16">
        <f t="shared" si="58"/>
        <v>-1.4948945302659862</v>
      </c>
      <c r="AQ102" s="16">
        <f t="shared" si="63"/>
        <v>8.9627442890777146E-4</v>
      </c>
      <c r="AR102" s="16">
        <f t="shared" si="59"/>
        <v>985828.56469405175</v>
      </c>
      <c r="AS102" s="16">
        <f t="shared" si="60"/>
        <v>2.8000000000000025E-2</v>
      </c>
    </row>
    <row r="103" spans="5:45" x14ac:dyDescent="0.25">
      <c r="E103" s="1">
        <v>-80</v>
      </c>
      <c r="F103" s="1">
        <v>1.4419999999999999</v>
      </c>
      <c r="G103" s="16">
        <f t="shared" si="35"/>
        <v>3.488174280319975E-2</v>
      </c>
      <c r="H103" s="16">
        <f t="shared" si="36"/>
        <v>5.1141932361764423E-4</v>
      </c>
      <c r="I103" s="16">
        <f t="shared" si="37"/>
        <v>0.36603103886275729</v>
      </c>
      <c r="J103" s="16">
        <f t="shared" si="38"/>
        <v>-7.578320710100197</v>
      </c>
      <c r="K103" s="16">
        <f t="shared" si="39"/>
        <v>-1.22034166378946</v>
      </c>
      <c r="L103" s="16">
        <f t="shared" si="40"/>
        <v>144200</v>
      </c>
      <c r="M103" s="16" cm="1">
        <f t="array" ref="M103">SUMPRODUCT($L$3:$L$1001,H104:H1102-H103:H1101)</f>
        <v>492.88229735312308</v>
      </c>
      <c r="N103" s="16">
        <f t="shared" si="41"/>
        <v>1.0376094381236021</v>
      </c>
      <c r="P103" s="16">
        <f t="shared" si="42"/>
        <v>3.2999999999999918E-2</v>
      </c>
      <c r="Q103" s="1">
        <v>1.627</v>
      </c>
      <c r="R103" s="16">
        <f t="shared" si="32"/>
        <v>3.488174280319975E-2</v>
      </c>
      <c r="S103" s="16">
        <f t="shared" si="43"/>
        <v>5.1141932361764423E-4</v>
      </c>
      <c r="T103" s="16">
        <f t="shared" si="44"/>
        <v>0.48673782823690076</v>
      </c>
      <c r="U103" s="16">
        <f t="shared" si="45"/>
        <v>-7.578320710100197</v>
      </c>
      <c r="V103" s="16">
        <f t="shared" si="46"/>
        <v>-1.5412004887281532</v>
      </c>
      <c r="W103" s="16">
        <f t="shared" si="61"/>
        <v>1.0361097776955322E-3</v>
      </c>
      <c r="X103" s="16">
        <f t="shared" si="47"/>
        <v>852779.26416960522</v>
      </c>
      <c r="Y103" s="16">
        <f t="shared" si="48"/>
        <v>3.400000000000003E-2</v>
      </c>
      <c r="AA103" s="1">
        <v>1.7110000000000001</v>
      </c>
      <c r="AB103" s="16">
        <f t="shared" si="33"/>
        <v>3.488174280319975E-2</v>
      </c>
      <c r="AC103" s="16">
        <f t="shared" si="49"/>
        <v>5.1141932361764423E-4</v>
      </c>
      <c r="AD103" s="16">
        <f t="shared" si="50"/>
        <v>0.53707799491005648</v>
      </c>
      <c r="AE103" s="16">
        <f t="shared" si="51"/>
        <v>-7.578320710100197</v>
      </c>
      <c r="AF103" s="16">
        <f t="shared" si="52"/>
        <v>-2.0076852046960063</v>
      </c>
      <c r="AG103" s="16">
        <f t="shared" si="62"/>
        <v>1.0861916690216816E-3</v>
      </c>
      <c r="AH103" s="16">
        <f t="shared" si="53"/>
        <v>813459.50168992882</v>
      </c>
      <c r="AI103" s="16">
        <f t="shared" si="54"/>
        <v>4.1000000000000147E-2</v>
      </c>
      <c r="AK103" s="1">
        <v>1.4419999999999999</v>
      </c>
      <c r="AL103" s="16">
        <f t="shared" si="34"/>
        <v>3.488174280319975E-2</v>
      </c>
      <c r="AM103" s="16">
        <f t="shared" si="55"/>
        <v>5.1141932361764423E-4</v>
      </c>
      <c r="AN103" s="16">
        <f t="shared" si="56"/>
        <v>0.36603103886275729</v>
      </c>
      <c r="AO103" s="16">
        <f t="shared" si="57"/>
        <v>-7.578320710100197</v>
      </c>
      <c r="AP103" s="16">
        <f t="shared" si="58"/>
        <v>-1.22034166378946</v>
      </c>
      <c r="AQ103" s="16">
        <f t="shared" si="63"/>
        <v>9.1643356985122732E-4</v>
      </c>
      <c r="AR103" s="16">
        <f t="shared" si="59"/>
        <v>964142.91541673592</v>
      </c>
      <c r="AS103" s="16">
        <f t="shared" si="60"/>
        <v>3.2999999999999918E-2</v>
      </c>
    </row>
    <row r="104" spans="5:45" x14ac:dyDescent="0.25">
      <c r="E104" s="1">
        <v>-79</v>
      </c>
      <c r="F104" s="1">
        <v>1.47</v>
      </c>
      <c r="G104" s="16">
        <f t="shared" si="35"/>
        <v>3.4230146968325152E-2</v>
      </c>
      <c r="H104" s="16">
        <f t="shared" si="36"/>
        <v>5.0342303968033272E-4</v>
      </c>
      <c r="I104" s="16">
        <f t="shared" si="37"/>
        <v>0.38526240079064489</v>
      </c>
      <c r="J104" s="16">
        <f t="shared" si="38"/>
        <v>-7.594079708173056</v>
      </c>
      <c r="K104" s="16">
        <f t="shared" si="39"/>
        <v>-1.4260079888841659</v>
      </c>
      <c r="L104" s="16">
        <f t="shared" si="40"/>
        <v>147000</v>
      </c>
      <c r="M104" s="16" cm="1">
        <f t="array" ref="M104">SUMPRODUCT($L$3:$L$1001,H105:H1103-H104:H1102)</f>
        <v>471.84427709741414</v>
      </c>
      <c r="N104" s="16">
        <f t="shared" si="41"/>
        <v>1.0669262384131852</v>
      </c>
      <c r="P104" s="16">
        <f t="shared" si="42"/>
        <v>2.8000000000000025E-2</v>
      </c>
      <c r="Q104" s="1">
        <v>1.667</v>
      </c>
      <c r="R104" s="16">
        <f t="shared" si="32"/>
        <v>3.4230146968325152E-2</v>
      </c>
      <c r="S104" s="16">
        <f t="shared" si="43"/>
        <v>5.0342303968033272E-4</v>
      </c>
      <c r="T104" s="16">
        <f t="shared" si="44"/>
        <v>0.51102560376865702</v>
      </c>
      <c r="U104" s="16">
        <f t="shared" si="45"/>
        <v>-7.594079708173056</v>
      </c>
      <c r="V104" s="16">
        <f t="shared" si="46"/>
        <v>-1.4787690241788773</v>
      </c>
      <c r="W104" s="16">
        <f t="shared" si="61"/>
        <v>1.0601464233409707E-3</v>
      </c>
      <c r="X104" s="16">
        <f t="shared" si="47"/>
        <v>833444.2435202644</v>
      </c>
      <c r="Y104" s="16">
        <f t="shared" si="48"/>
        <v>4.0000000000000036E-2</v>
      </c>
      <c r="AA104" s="1">
        <v>1.766</v>
      </c>
      <c r="AB104" s="16">
        <f t="shared" si="33"/>
        <v>3.4230146968325152E-2</v>
      </c>
      <c r="AC104" s="16">
        <f t="shared" si="49"/>
        <v>5.0342303968033272E-4</v>
      </c>
      <c r="AD104" s="16">
        <f t="shared" si="50"/>
        <v>0.5687171021817683</v>
      </c>
      <c r="AE104" s="16">
        <f t="shared" si="51"/>
        <v>-7.594079708173056</v>
      </c>
      <c r="AF104" s="16">
        <f t="shared" si="52"/>
        <v>-1.1199252532053798</v>
      </c>
      <c r="AG104" s="16">
        <f t="shared" si="62"/>
        <v>1.1148804734704371E-3</v>
      </c>
      <c r="AH104" s="16">
        <f t="shared" si="53"/>
        <v>792527.05096871417</v>
      </c>
      <c r="AI104" s="16">
        <f t="shared" si="54"/>
        <v>5.4999999999999938E-2</v>
      </c>
      <c r="AK104" s="1">
        <v>1.47</v>
      </c>
      <c r="AL104" s="16">
        <f t="shared" si="34"/>
        <v>3.4230146968325152E-2</v>
      </c>
      <c r="AM104" s="16">
        <f t="shared" si="55"/>
        <v>5.0342303968033272E-4</v>
      </c>
      <c r="AN104" s="16">
        <f t="shared" si="56"/>
        <v>0.38526240079064489</v>
      </c>
      <c r="AO104" s="16">
        <f t="shared" si="57"/>
        <v>-7.594079708173056</v>
      </c>
      <c r="AP104" s="16">
        <f t="shared" si="58"/>
        <v>-1.4260079888841659</v>
      </c>
      <c r="AQ104" s="16">
        <f t="shared" si="63"/>
        <v>9.3960119388917011E-4</v>
      </c>
      <c r="AR104" s="16">
        <f t="shared" si="59"/>
        <v>940370.16935330792</v>
      </c>
      <c r="AS104" s="16">
        <f t="shared" si="60"/>
        <v>2.8000000000000025E-2</v>
      </c>
    </row>
    <row r="105" spans="5:45" x14ac:dyDescent="0.25">
      <c r="E105" s="1">
        <v>-78</v>
      </c>
      <c r="F105" s="1">
        <v>1.504</v>
      </c>
      <c r="G105" s="16">
        <f t="shared" si="35"/>
        <v>3.3577601435129459E-2</v>
      </c>
      <c r="H105" s="16">
        <f t="shared" si="36"/>
        <v>4.9541510119119044E-4</v>
      </c>
      <c r="I105" s="16">
        <f t="shared" si="37"/>
        <v>0.4081282255276481</v>
      </c>
      <c r="J105" s="16">
        <f t="shared" si="38"/>
        <v>-7.6101145585492418</v>
      </c>
      <c r="K105" s="16">
        <f t="shared" si="39"/>
        <v>-1.2904997817312946</v>
      </c>
      <c r="L105" s="16">
        <f t="shared" si="40"/>
        <v>150400</v>
      </c>
      <c r="M105" s="16" cm="1">
        <f t="array" ref="M105">SUMPRODUCT($L$3:$L$1001,H106:H1104-H105:H1103)</f>
        <v>450.17679840804556</v>
      </c>
      <c r="N105" s="16">
        <f t="shared" si="41"/>
        <v>1.1004900806596887</v>
      </c>
      <c r="P105" s="16">
        <f t="shared" si="42"/>
        <v>3.400000000000003E-2</v>
      </c>
      <c r="Q105" s="1">
        <v>1.7070000000000001</v>
      </c>
      <c r="R105" s="16">
        <f t="shared" si="32"/>
        <v>3.3577601435129459E-2</v>
      </c>
      <c r="S105" s="16">
        <f t="shared" si="43"/>
        <v>4.9541510119119044E-4</v>
      </c>
      <c r="T105" s="16">
        <f t="shared" si="44"/>
        <v>0.53473744381230359</v>
      </c>
      <c r="U105" s="16">
        <f t="shared" si="45"/>
        <v>-7.6101145585492418</v>
      </c>
      <c r="V105" s="16">
        <f t="shared" si="46"/>
        <v>-1.1384466633833981</v>
      </c>
      <c r="W105" s="16">
        <f t="shared" si="61"/>
        <v>1.0877934038372209E-3</v>
      </c>
      <c r="X105" s="16">
        <f t="shared" si="47"/>
        <v>812261.71321254713</v>
      </c>
      <c r="Y105" s="16">
        <f t="shared" si="48"/>
        <v>4.0000000000000036E-2</v>
      </c>
      <c r="AA105" s="1">
        <v>1.798</v>
      </c>
      <c r="AB105" s="16">
        <f t="shared" si="33"/>
        <v>3.3577601435129459E-2</v>
      </c>
      <c r="AC105" s="16">
        <f t="shared" si="49"/>
        <v>4.9541510119119044E-4</v>
      </c>
      <c r="AD105" s="16">
        <f t="shared" si="50"/>
        <v>0.58667493604942855</v>
      </c>
      <c r="AE105" s="16">
        <f t="shared" si="51"/>
        <v>-7.6101145585492418</v>
      </c>
      <c r="AF105" s="16">
        <f t="shared" si="52"/>
        <v>-0.67806527207854317</v>
      </c>
      <c r="AG105" s="16">
        <f t="shared" si="62"/>
        <v>1.1523954116235944E-3</v>
      </c>
      <c r="AH105" s="16">
        <f t="shared" si="53"/>
        <v>766727.22306076798</v>
      </c>
      <c r="AI105" s="16">
        <f t="shared" si="54"/>
        <v>3.2000000000000028E-2</v>
      </c>
      <c r="AK105" s="1">
        <v>1.504</v>
      </c>
      <c r="AL105" s="16">
        <f t="shared" si="34"/>
        <v>3.3577601435129459E-2</v>
      </c>
      <c r="AM105" s="16">
        <f t="shared" si="55"/>
        <v>4.9541510119119044E-4</v>
      </c>
      <c r="AN105" s="16">
        <f t="shared" si="56"/>
        <v>0.4081282255276481</v>
      </c>
      <c r="AO105" s="16">
        <f t="shared" si="57"/>
        <v>-7.6101145585492418</v>
      </c>
      <c r="AP105" s="16">
        <f t="shared" si="58"/>
        <v>-1.2904997817312946</v>
      </c>
      <c r="AQ105" s="16">
        <f t="shared" si="63"/>
        <v>9.5924193379766918E-4</v>
      </c>
      <c r="AR105" s="16">
        <f t="shared" si="59"/>
        <v>921115.83396280021</v>
      </c>
      <c r="AS105" s="16">
        <f t="shared" si="60"/>
        <v>3.400000000000003E-2</v>
      </c>
    </row>
    <row r="106" spans="5:45" x14ac:dyDescent="0.25">
      <c r="E106" s="1">
        <v>-77</v>
      </c>
      <c r="F106" s="1">
        <v>1.536</v>
      </c>
      <c r="G106" s="16">
        <f t="shared" si="35"/>
        <v>3.292434142624745E-2</v>
      </c>
      <c r="H106" s="16">
        <f t="shared" si="36"/>
        <v>4.8739839476623836E-4</v>
      </c>
      <c r="I106" s="16">
        <f t="shared" si="37"/>
        <v>0.42918163472548043</v>
      </c>
      <c r="J106" s="16">
        <f t="shared" si="38"/>
        <v>-7.6264287102413775</v>
      </c>
      <c r="K106" s="16">
        <f t="shared" si="39"/>
        <v>-1.2423568430899814</v>
      </c>
      <c r="L106" s="16">
        <f t="shared" si="40"/>
        <v>153600</v>
      </c>
      <c r="M106" s="16" cm="1">
        <f t="array" ref="M106">SUMPRODUCT($L$3:$L$1001,H107:H1105-H106:H1104)</f>
        <v>428.17607956059516</v>
      </c>
      <c r="N106" s="16">
        <f t="shared" si="41"/>
        <v>1.1383129932583311</v>
      </c>
      <c r="P106" s="16">
        <f t="shared" si="42"/>
        <v>3.2000000000000028E-2</v>
      </c>
      <c r="Q106" s="1">
        <v>1.7390000000000001</v>
      </c>
      <c r="R106" s="16">
        <f t="shared" si="32"/>
        <v>3.292434142624745E-2</v>
      </c>
      <c r="S106" s="16">
        <f t="shared" si="43"/>
        <v>4.8739839476623836E-4</v>
      </c>
      <c r="T106" s="16">
        <f t="shared" si="44"/>
        <v>0.55331023537214608</v>
      </c>
      <c r="U106" s="16">
        <f t="shared" si="45"/>
        <v>-7.6264287102413775</v>
      </c>
      <c r="V106" s="16">
        <f t="shared" si="46"/>
        <v>-1.539310371653096</v>
      </c>
      <c r="W106" s="16">
        <f t="shared" si="61"/>
        <v>1.1151148351615894E-3</v>
      </c>
      <c r="X106" s="16">
        <f t="shared" si="47"/>
        <v>792360.48697539943</v>
      </c>
      <c r="Y106" s="16">
        <f t="shared" si="48"/>
        <v>3.2000000000000028E-2</v>
      </c>
      <c r="AA106" s="1">
        <v>1.8180000000000001</v>
      </c>
      <c r="AB106" s="16">
        <f t="shared" si="33"/>
        <v>3.292434142624745E-2</v>
      </c>
      <c r="AC106" s="16">
        <f t="shared" si="49"/>
        <v>4.8739839476623836E-4</v>
      </c>
      <c r="AD106" s="16">
        <f t="shared" si="50"/>
        <v>0.59773699575528716</v>
      </c>
      <c r="AE106" s="16">
        <f t="shared" si="51"/>
        <v>-7.6264287102413775</v>
      </c>
      <c r="AF106" s="16">
        <f t="shared" si="52"/>
        <v>-1.6347224136811236</v>
      </c>
      <c r="AG106" s="16">
        <f t="shared" si="62"/>
        <v>1.1745614959698522E-3</v>
      </c>
      <c r="AH106" s="16">
        <f t="shared" si="53"/>
        <v>752257.7037080127</v>
      </c>
      <c r="AI106" s="16">
        <f t="shared" si="54"/>
        <v>2.0000000000000018E-2</v>
      </c>
      <c r="AK106" s="1">
        <v>1.536</v>
      </c>
      <c r="AL106" s="16">
        <f t="shared" si="34"/>
        <v>3.292434142624745E-2</v>
      </c>
      <c r="AM106" s="16">
        <f t="shared" si="55"/>
        <v>4.8739839476623836E-4</v>
      </c>
      <c r="AN106" s="16">
        <f t="shared" si="56"/>
        <v>0.42918163472548043</v>
      </c>
      <c r="AO106" s="16">
        <f t="shared" si="57"/>
        <v>-7.6264287102413775</v>
      </c>
      <c r="AP106" s="16">
        <f t="shared" si="58"/>
        <v>-1.2423568430899814</v>
      </c>
      <c r="AQ106" s="16">
        <f t="shared" si="63"/>
        <v>9.8250305335854157E-4</v>
      </c>
      <c r="AR106" s="16">
        <f t="shared" si="59"/>
        <v>899308.07929987158</v>
      </c>
      <c r="AS106" s="16">
        <f t="shared" si="60"/>
        <v>3.2000000000000028E-2</v>
      </c>
    </row>
    <row r="107" spans="5:45" x14ac:dyDescent="0.25">
      <c r="E107" s="1">
        <v>-76</v>
      </c>
      <c r="F107" s="1">
        <v>1.5680000000000001</v>
      </c>
      <c r="G107" s="16">
        <f t="shared" si="35"/>
        <v>3.2270605293719459E-2</v>
      </c>
      <c r="H107" s="16">
        <f t="shared" si="36"/>
        <v>4.793758454250816E-4</v>
      </c>
      <c r="I107" s="16">
        <f t="shared" si="37"/>
        <v>0.44980092192821614</v>
      </c>
      <c r="J107" s="16">
        <f t="shared" si="38"/>
        <v>-7.6430256222457027</v>
      </c>
      <c r="K107" s="16">
        <f t="shared" si="39"/>
        <v>-1.3814277446389758</v>
      </c>
      <c r="L107" s="16">
        <f t="shared" si="40"/>
        <v>156800</v>
      </c>
      <c r="M107" s="16" cm="1">
        <f t="array" ref="M107">SUMPRODUCT($L$3:$L$1001,H108:H1106-H107:H1105)</f>
        <v>405.84822533358852</v>
      </c>
      <c r="N107" s="16">
        <f t="shared" si="41"/>
        <v>1.1811702392712369</v>
      </c>
      <c r="P107" s="16">
        <f t="shared" si="42"/>
        <v>3.2000000000000028E-2</v>
      </c>
      <c r="Q107" s="1">
        <v>1.784</v>
      </c>
      <c r="R107" s="16">
        <f t="shared" si="32"/>
        <v>3.2270605293719459E-2</v>
      </c>
      <c r="S107" s="16">
        <f t="shared" si="43"/>
        <v>4.793758454250816E-4</v>
      </c>
      <c r="T107" s="16">
        <f t="shared" si="44"/>
        <v>0.57885803415781767</v>
      </c>
      <c r="U107" s="16">
        <f t="shared" si="45"/>
        <v>-7.6430256222457027</v>
      </c>
      <c r="V107" s="16">
        <f t="shared" si="46"/>
        <v>-1.3458370983692358</v>
      </c>
      <c r="W107" s="16">
        <f t="shared" si="61"/>
        <v>1.1368471344661757E-3</v>
      </c>
      <c r="X107" s="16">
        <f t="shared" si="47"/>
        <v>777213.49426369858</v>
      </c>
      <c r="Y107" s="16">
        <f t="shared" si="48"/>
        <v>4.4999999999999929E-2</v>
      </c>
      <c r="AA107" s="1">
        <v>1.8680000000000001</v>
      </c>
      <c r="AB107" s="16">
        <f t="shared" si="33"/>
        <v>3.2270605293719459E-2</v>
      </c>
      <c r="AC107" s="16">
        <f t="shared" si="49"/>
        <v>4.793758454250816E-4</v>
      </c>
      <c r="AD107" s="16">
        <f t="shared" si="50"/>
        <v>0.62486833980665091</v>
      </c>
      <c r="AE107" s="16">
        <f t="shared" si="51"/>
        <v>-7.6430256222457027</v>
      </c>
      <c r="AF107" s="16">
        <f t="shared" si="52"/>
        <v>-1.5027621281287948</v>
      </c>
      <c r="AG107" s="16">
        <f t="shared" si="62"/>
        <v>1.1884922889358869E-3</v>
      </c>
      <c r="AH107" s="16">
        <f t="shared" si="53"/>
        <v>743440.19060757535</v>
      </c>
      <c r="AI107" s="16">
        <f t="shared" si="54"/>
        <v>5.0000000000000044E-2</v>
      </c>
      <c r="AK107" s="1">
        <v>1.5680000000000001</v>
      </c>
      <c r="AL107" s="16">
        <f t="shared" si="34"/>
        <v>3.2270605293719459E-2</v>
      </c>
      <c r="AM107" s="16">
        <f t="shared" si="55"/>
        <v>4.793758454250816E-4</v>
      </c>
      <c r="AN107" s="16">
        <f t="shared" si="56"/>
        <v>0.44980092192821614</v>
      </c>
      <c r="AO107" s="16">
        <f t="shared" si="57"/>
        <v>-7.6430256222457027</v>
      </c>
      <c r="AP107" s="16">
        <f t="shared" si="58"/>
        <v>-1.3814277446389758</v>
      </c>
      <c r="AQ107" s="16">
        <f t="shared" si="63"/>
        <v>1.0041386995629936E-3</v>
      </c>
      <c r="AR107" s="16">
        <f t="shared" si="59"/>
        <v>879931.16310193483</v>
      </c>
      <c r="AS107" s="16">
        <f t="shared" si="60"/>
        <v>3.2000000000000028E-2</v>
      </c>
    </row>
    <row r="108" spans="5:45" x14ac:dyDescent="0.25">
      <c r="E108" s="1">
        <v>-75</v>
      </c>
      <c r="F108" s="1">
        <v>1.605</v>
      </c>
      <c r="G108" s="16">
        <f t="shared" si="35"/>
        <v>3.1616634383916389E-2</v>
      </c>
      <c r="H108" s="16">
        <f t="shared" si="36"/>
        <v>4.713504149332896E-4</v>
      </c>
      <c r="I108" s="16">
        <f t="shared" si="37"/>
        <v>0.47312375658197919</v>
      </c>
      <c r="J108" s="16">
        <f t="shared" si="38"/>
        <v>-7.659908759814261</v>
      </c>
      <c r="K108" s="16">
        <f t="shared" si="39"/>
        <v>-1.2916947837467498</v>
      </c>
      <c r="L108" s="16">
        <f t="shared" si="40"/>
        <v>160500</v>
      </c>
      <c r="M108" s="16" cm="1">
        <f t="array" ref="M108">SUMPRODUCT($L$3:$L$1001,H109:H1107-H108:H1106)</f>
        <v>382.61913077129941</v>
      </c>
      <c r="N108" s="16">
        <f t="shared" si="41"/>
        <v>1.2319049859925246</v>
      </c>
      <c r="P108" s="16">
        <f t="shared" si="42"/>
        <v>3.6999999999999922E-2</v>
      </c>
      <c r="Q108" s="1">
        <v>1.825</v>
      </c>
      <c r="R108" s="16">
        <f t="shared" si="32"/>
        <v>3.1616634383916389E-2</v>
      </c>
      <c r="S108" s="16">
        <f t="shared" si="43"/>
        <v>4.713504149332896E-4</v>
      </c>
      <c r="T108" s="16">
        <f t="shared" si="44"/>
        <v>0.60157998703445481</v>
      </c>
      <c r="U108" s="16">
        <f t="shared" si="45"/>
        <v>-7.659908759814261</v>
      </c>
      <c r="V108" s="16">
        <f t="shared" si="46"/>
        <v>-1.4495607067817244</v>
      </c>
      <c r="W108" s="16">
        <f t="shared" si="61"/>
        <v>1.1666841030886768E-3</v>
      </c>
      <c r="X108" s="16">
        <f t="shared" si="47"/>
        <v>757336.91020813631</v>
      </c>
      <c r="Y108" s="16">
        <f t="shared" si="48"/>
        <v>4.0999999999999925E-2</v>
      </c>
      <c r="AA108" s="1">
        <v>1.9159999999999999</v>
      </c>
      <c r="AB108" s="16">
        <f t="shared" si="33"/>
        <v>3.1616634383916389E-2</v>
      </c>
      <c r="AC108" s="16">
        <f t="shared" si="49"/>
        <v>4.713504149332896E-4</v>
      </c>
      <c r="AD108" s="16">
        <f t="shared" si="50"/>
        <v>0.65023967954866879</v>
      </c>
      <c r="AE108" s="16">
        <f t="shared" si="51"/>
        <v>-7.659908759814261</v>
      </c>
      <c r="AF108" s="16">
        <f t="shared" si="52"/>
        <v>-1.4704952589464246</v>
      </c>
      <c r="AG108" s="16">
        <f t="shared" si="62"/>
        <v>1.2216176595121347E-3</v>
      </c>
      <c r="AH108" s="16">
        <f t="shared" si="53"/>
        <v>723281.0748454578</v>
      </c>
      <c r="AI108" s="16">
        <f t="shared" si="54"/>
        <v>4.7999999999999821E-2</v>
      </c>
      <c r="AK108" s="1">
        <v>1.605</v>
      </c>
      <c r="AL108" s="16">
        <f t="shared" si="34"/>
        <v>3.1616634383916389E-2</v>
      </c>
      <c r="AM108" s="16">
        <f t="shared" si="55"/>
        <v>4.713504149332896E-4</v>
      </c>
      <c r="AN108" s="16">
        <f t="shared" si="56"/>
        <v>0.47312375658197919</v>
      </c>
      <c r="AO108" s="16">
        <f t="shared" si="57"/>
        <v>-7.659908759814261</v>
      </c>
      <c r="AP108" s="16">
        <f t="shared" si="58"/>
        <v>-1.2916947837467498</v>
      </c>
      <c r="AQ108" s="16">
        <f t="shared" si="63"/>
        <v>1.0254263865712137E-3</v>
      </c>
      <c r="AR108" s="16">
        <f t="shared" si="59"/>
        <v>861663.93355313467</v>
      </c>
      <c r="AS108" s="16">
        <f t="shared" si="60"/>
        <v>3.6999999999999922E-2</v>
      </c>
    </row>
    <row r="109" spans="5:45" x14ac:dyDescent="0.25">
      <c r="E109" s="1">
        <v>-74</v>
      </c>
      <c r="F109" s="1">
        <v>1.641</v>
      </c>
      <c r="G109" s="16">
        <f t="shared" si="35"/>
        <v>3.0962672897331258E-2</v>
      </c>
      <c r="H109" s="16">
        <f t="shared" si="36"/>
        <v>4.6332510008177978E-4</v>
      </c>
      <c r="I109" s="16">
        <f t="shared" si="37"/>
        <v>0.49530581210795388</v>
      </c>
      <c r="J109" s="16">
        <f t="shared" si="38"/>
        <v>-7.6770815902731968</v>
      </c>
      <c r="K109" s="16">
        <f t="shared" si="39"/>
        <v>-1.3106940130281823</v>
      </c>
      <c r="L109" s="16">
        <f t="shared" si="40"/>
        <v>164100</v>
      </c>
      <c r="M109" s="16" cm="1">
        <f t="array" ref="M109">SUMPRODUCT($L$3:$L$1001,H110:H1108-H109:H1107)</f>
        <v>358.68820733878306</v>
      </c>
      <c r="N109" s="16">
        <f t="shared" si="41"/>
        <v>1.291721028464609</v>
      </c>
      <c r="P109" s="16">
        <f t="shared" si="42"/>
        <v>3.6000000000000032E-2</v>
      </c>
      <c r="Q109" s="1">
        <v>1.871</v>
      </c>
      <c r="R109" s="16">
        <f t="shared" si="32"/>
        <v>3.0962672897331258E-2</v>
      </c>
      <c r="S109" s="16">
        <f t="shared" si="43"/>
        <v>4.6332510008177978E-4</v>
      </c>
      <c r="T109" s="16">
        <f t="shared" si="44"/>
        <v>0.62647304729195252</v>
      </c>
      <c r="U109" s="16">
        <f t="shared" si="45"/>
        <v>-7.6770815902731968</v>
      </c>
      <c r="V109" s="16">
        <f t="shared" si="46"/>
        <v>-1.1211805288136505</v>
      </c>
      <c r="W109" s="16">
        <f t="shared" si="61"/>
        <v>1.1934797130178647E-3</v>
      </c>
      <c r="X109" s="16">
        <f t="shared" si="47"/>
        <v>740333.43355950573</v>
      </c>
      <c r="Y109" s="16">
        <f t="shared" si="48"/>
        <v>4.6000000000000041E-2</v>
      </c>
      <c r="AA109" s="1">
        <v>1.9650000000000001</v>
      </c>
      <c r="AB109" s="16">
        <f t="shared" si="33"/>
        <v>3.0962672897331258E-2</v>
      </c>
      <c r="AC109" s="16">
        <f t="shared" si="49"/>
        <v>4.6332510008177978E-4</v>
      </c>
      <c r="AD109" s="16">
        <f t="shared" si="50"/>
        <v>0.67549224532122465</v>
      </c>
      <c r="AE109" s="16">
        <f t="shared" si="51"/>
        <v>-7.6770815902731968</v>
      </c>
      <c r="AF109" s="16">
        <f t="shared" si="52"/>
        <v>-1.296375370603249</v>
      </c>
      <c r="AG109" s="16">
        <f t="shared" si="62"/>
        <v>1.2529902082971116E-3</v>
      </c>
      <c r="AH109" s="16">
        <f t="shared" si="53"/>
        <v>705171.45941863151</v>
      </c>
      <c r="AI109" s="16">
        <f t="shared" si="54"/>
        <v>4.9000000000000155E-2</v>
      </c>
      <c r="AK109" s="1">
        <v>1.641</v>
      </c>
      <c r="AL109" s="16">
        <f t="shared" si="34"/>
        <v>3.0962672897331258E-2</v>
      </c>
      <c r="AM109" s="16">
        <f t="shared" si="55"/>
        <v>4.6332510008177978E-4</v>
      </c>
      <c r="AN109" s="16">
        <f t="shared" si="56"/>
        <v>0.49530581210795388</v>
      </c>
      <c r="AO109" s="16">
        <f t="shared" si="57"/>
        <v>-7.6770815902731968</v>
      </c>
      <c r="AP109" s="16">
        <f t="shared" si="58"/>
        <v>-1.3106940130281823</v>
      </c>
      <c r="AQ109" s="16">
        <f t="shared" si="63"/>
        <v>1.0496081859691358E-3</v>
      </c>
      <c r="AR109" s="16">
        <f t="shared" si="59"/>
        <v>841812.15965488972</v>
      </c>
      <c r="AS109" s="16">
        <f t="shared" si="60"/>
        <v>3.6000000000000032E-2</v>
      </c>
    </row>
    <row r="110" spans="5:45" x14ac:dyDescent="0.25">
      <c r="E110" s="1">
        <v>-73</v>
      </c>
      <c r="F110" s="1">
        <v>1.679</v>
      </c>
      <c r="G110" s="16">
        <f t="shared" si="35"/>
        <v>3.0308967743447629E-2</v>
      </c>
      <c r="H110" s="16">
        <f t="shared" si="36"/>
        <v>4.5530293090578528E-4</v>
      </c>
      <c r="I110" s="16">
        <f t="shared" si="37"/>
        <v>0.51819837809540381</v>
      </c>
      <c r="J110" s="16">
        <f t="shared" si="38"/>
        <v>-7.6945475783374588</v>
      </c>
      <c r="K110" s="16">
        <f t="shared" si="39"/>
        <v>-1.3909639138035153</v>
      </c>
      <c r="L110" s="16">
        <f t="shared" si="40"/>
        <v>167900</v>
      </c>
      <c r="M110" s="16" cm="1">
        <f t="array" ref="M110">SUMPRODUCT($L$3:$L$1001,H111:H1109-H110:H1108)</f>
        <v>334.54493483464512</v>
      </c>
      <c r="N110" s="16">
        <f t="shared" si="41"/>
        <v>1.3609619620480189</v>
      </c>
      <c r="P110" s="16">
        <f t="shared" si="42"/>
        <v>3.8000000000000034E-2</v>
      </c>
      <c r="Q110" s="1">
        <v>1.9079999999999999</v>
      </c>
      <c r="R110" s="16">
        <f t="shared" si="32"/>
        <v>3.0308967743447629E-2</v>
      </c>
      <c r="S110" s="16">
        <f t="shared" si="43"/>
        <v>4.5530293090578528E-4</v>
      </c>
      <c r="T110" s="16">
        <f t="shared" si="44"/>
        <v>0.64605557302609473</v>
      </c>
      <c r="U110" s="16">
        <f t="shared" si="45"/>
        <v>-7.6945475783374588</v>
      </c>
      <c r="V110" s="16">
        <f t="shared" si="46"/>
        <v>-1.5425089956472615</v>
      </c>
      <c r="W110" s="16">
        <f t="shared" si="61"/>
        <v>1.2230823429162699E-3</v>
      </c>
      <c r="X110" s="16">
        <f t="shared" si="47"/>
        <v>722414.92074472457</v>
      </c>
      <c r="Y110" s="16">
        <f t="shared" si="48"/>
        <v>3.6999999999999922E-2</v>
      </c>
      <c r="AA110" s="1">
        <v>2.0099999999999998</v>
      </c>
      <c r="AB110" s="16">
        <f t="shared" si="33"/>
        <v>3.0308967743447629E-2</v>
      </c>
      <c r="AC110" s="16">
        <f t="shared" si="49"/>
        <v>4.5530293090578528E-4</v>
      </c>
      <c r="AD110" s="16">
        <f t="shared" si="50"/>
        <v>0.69813472207098426</v>
      </c>
      <c r="AE110" s="16">
        <f t="shared" si="51"/>
        <v>-7.6945475783374588</v>
      </c>
      <c r="AF110" s="16">
        <f t="shared" si="52"/>
        <v>-1.1916843790464411</v>
      </c>
      <c r="AG110" s="16">
        <f t="shared" si="62"/>
        <v>1.284530627381331E-3</v>
      </c>
      <c r="AH110" s="16">
        <f t="shared" si="53"/>
        <v>687856.64972691087</v>
      </c>
      <c r="AI110" s="16">
        <f t="shared" si="54"/>
        <v>4.4999999999999707E-2</v>
      </c>
      <c r="AK110" s="1">
        <v>1.679</v>
      </c>
      <c r="AL110" s="16">
        <f t="shared" si="34"/>
        <v>3.0308967743447629E-2</v>
      </c>
      <c r="AM110" s="16">
        <f t="shared" si="55"/>
        <v>4.5530293090578528E-4</v>
      </c>
      <c r="AN110" s="16">
        <f t="shared" si="56"/>
        <v>0.51819837809540381</v>
      </c>
      <c r="AO110" s="16">
        <f t="shared" si="57"/>
        <v>-7.6945475783374588</v>
      </c>
      <c r="AP110" s="16">
        <f t="shared" si="58"/>
        <v>-1.3909639138035153</v>
      </c>
      <c r="AQ110" s="16">
        <f t="shared" si="63"/>
        <v>1.0727301575230352E-3</v>
      </c>
      <c r="AR110" s="16">
        <f t="shared" si="59"/>
        <v>823667.46905141976</v>
      </c>
      <c r="AS110" s="16">
        <f t="shared" si="60"/>
        <v>3.8000000000000034E-2</v>
      </c>
    </row>
    <row r="111" spans="5:45" x14ac:dyDescent="0.25">
      <c r="E111" s="1">
        <v>-72</v>
      </c>
      <c r="F111" s="1">
        <v>1.7210000000000001</v>
      </c>
      <c r="G111" s="16">
        <f t="shared" si="35"/>
        <v>2.9655768390904433E-2</v>
      </c>
      <c r="H111" s="16">
        <f t="shared" si="36"/>
        <v>4.4728696884610043E-4</v>
      </c>
      <c r="I111" s="16">
        <f t="shared" si="37"/>
        <v>0.54290551722940239</v>
      </c>
      <c r="J111" s="16">
        <f t="shared" si="38"/>
        <v>-7.7123101808671235</v>
      </c>
      <c r="K111" s="16">
        <f t="shared" si="39"/>
        <v>-1.303463061629107</v>
      </c>
      <c r="L111" s="16">
        <f t="shared" si="40"/>
        <v>172100</v>
      </c>
      <c r="M111" s="16" cm="1">
        <f t="array" ref="M111">SUMPRODUCT($L$3:$L$1001,H112:H1110-H111:H1109)</f>
        <v>309.42173904041658</v>
      </c>
      <c r="N111" s="16">
        <f t="shared" si="41"/>
        <v>1.4455576722994112</v>
      </c>
      <c r="P111" s="16">
        <f t="shared" si="42"/>
        <v>4.2000000000000037E-2</v>
      </c>
      <c r="Q111" s="1">
        <v>1.9610000000000001</v>
      </c>
      <c r="R111" s="16">
        <f t="shared" si="32"/>
        <v>2.9655768390904433E-2</v>
      </c>
      <c r="S111" s="16">
        <f t="shared" si="43"/>
        <v>4.4728696884610043E-4</v>
      </c>
      <c r="T111" s="16">
        <f t="shared" si="44"/>
        <v>0.67345454721420928</v>
      </c>
      <c r="U111" s="16">
        <f t="shared" si="45"/>
        <v>-7.7123101808671235</v>
      </c>
      <c r="V111" s="16">
        <f t="shared" si="46"/>
        <v>-1.2836715313748039</v>
      </c>
      <c r="W111" s="16">
        <f t="shared" si="61"/>
        <v>1.2463043646524182E-3</v>
      </c>
      <c r="X111" s="16">
        <f t="shared" si="47"/>
        <v>708954.37654071674</v>
      </c>
      <c r="Y111" s="16">
        <f t="shared" si="48"/>
        <v>5.3000000000000158E-2</v>
      </c>
      <c r="AA111" s="1">
        <v>2.0529999999999999</v>
      </c>
      <c r="AB111" s="16">
        <f t="shared" si="33"/>
        <v>2.9655768390904433E-2</v>
      </c>
      <c r="AC111" s="16">
        <f t="shared" si="49"/>
        <v>4.4728696884610043E-4</v>
      </c>
      <c r="AD111" s="16">
        <f t="shared" si="50"/>
        <v>0.71930213803679643</v>
      </c>
      <c r="AE111" s="16">
        <f t="shared" si="51"/>
        <v>-7.7123101808671235</v>
      </c>
      <c r="AF111" s="16">
        <f t="shared" si="52"/>
        <v>-1.3058505357358063</v>
      </c>
      <c r="AG111" s="16">
        <f t="shared" si="62"/>
        <v>1.3129306986118241E-3</v>
      </c>
      <c r="AH111" s="16">
        <f t="shared" si="53"/>
        <v>672977.58728342666</v>
      </c>
      <c r="AI111" s="16">
        <f t="shared" si="54"/>
        <v>4.3000000000000149E-2</v>
      </c>
      <c r="AK111" s="1">
        <v>1.7210000000000001</v>
      </c>
      <c r="AL111" s="16">
        <f t="shared" si="34"/>
        <v>2.9655768390904433E-2</v>
      </c>
      <c r="AM111" s="16">
        <f t="shared" si="55"/>
        <v>4.4728696884610043E-4</v>
      </c>
      <c r="AN111" s="16">
        <f t="shared" si="56"/>
        <v>0.54290551722940239</v>
      </c>
      <c r="AO111" s="16">
        <f t="shared" si="57"/>
        <v>-7.7123101808671235</v>
      </c>
      <c r="AP111" s="16">
        <f t="shared" si="58"/>
        <v>-1.303463061629107</v>
      </c>
      <c r="AQ111" s="16">
        <f t="shared" si="63"/>
        <v>1.0967217129200263E-3</v>
      </c>
      <c r="AR111" s="16">
        <f t="shared" si="59"/>
        <v>805649.16643221409</v>
      </c>
      <c r="AS111" s="16">
        <f t="shared" si="60"/>
        <v>4.2000000000000037E-2</v>
      </c>
    </row>
    <row r="112" spans="5:45" x14ac:dyDescent="0.25">
      <c r="E112" s="1">
        <v>-71</v>
      </c>
      <c r="F112" s="1">
        <v>1.762</v>
      </c>
      <c r="G112" s="16">
        <f t="shared" si="35"/>
        <v>2.9003326713185628E-2</v>
      </c>
      <c r="H112" s="16">
        <f t="shared" si="36"/>
        <v>4.3928030485540829E-4</v>
      </c>
      <c r="I112" s="16">
        <f t="shared" si="37"/>
        <v>0.5664495275139878</v>
      </c>
      <c r="J112" s="16">
        <f t="shared" si="38"/>
        <v>-7.7303728410050789</v>
      </c>
      <c r="K112" s="16">
        <f t="shared" si="39"/>
        <v>-1.3429564754481775</v>
      </c>
      <c r="L112" s="16">
        <f t="shared" si="40"/>
        <v>176200</v>
      </c>
      <c r="M112" s="16" cm="1">
        <f t="array" ref="M112">SUMPRODUCT($L$3:$L$1001,H113:H1111-H112:H1110)</f>
        <v>284.00140450423112</v>
      </c>
      <c r="N112" s="16">
        <f t="shared" si="41"/>
        <v>1.546753987439748</v>
      </c>
      <c r="P112" s="16">
        <f t="shared" si="42"/>
        <v>4.0999999999999925E-2</v>
      </c>
      <c r="Q112" s="1">
        <v>2.0070000000000001</v>
      </c>
      <c r="R112" s="16">
        <f t="shared" si="32"/>
        <v>2.9003326713185628E-2</v>
      </c>
      <c r="S112" s="16">
        <f t="shared" si="43"/>
        <v>4.3928030485540829E-4</v>
      </c>
      <c r="T112" s="16">
        <f t="shared" si="44"/>
        <v>0.69664106981420115</v>
      </c>
      <c r="U112" s="16">
        <f t="shared" si="45"/>
        <v>-7.7303728410050789</v>
      </c>
      <c r="V112" s="16">
        <f t="shared" si="46"/>
        <v>-1.2338503056126897</v>
      </c>
      <c r="W112" s="16">
        <f t="shared" si="61"/>
        <v>1.2794381300065764E-3</v>
      </c>
      <c r="X112" s="16">
        <f t="shared" si="47"/>
        <v>690594.49855350773</v>
      </c>
      <c r="Y112" s="16">
        <f t="shared" si="48"/>
        <v>4.6000000000000041E-2</v>
      </c>
      <c r="AA112" s="1">
        <v>2.1019999999999999</v>
      </c>
      <c r="AB112" s="16">
        <f t="shared" si="33"/>
        <v>2.9003326713185628E-2</v>
      </c>
      <c r="AC112" s="16">
        <f t="shared" si="49"/>
        <v>4.3928030485540829E-4</v>
      </c>
      <c r="AD112" s="16">
        <f t="shared" si="50"/>
        <v>0.74288927245475933</v>
      </c>
      <c r="AE112" s="16">
        <f t="shared" si="51"/>
        <v>-7.7303728410050789</v>
      </c>
      <c r="AF112" s="16">
        <f t="shared" si="52"/>
        <v>-1.3305629516251272</v>
      </c>
      <c r="AG112" s="16">
        <f t="shared" si="62"/>
        <v>1.3394627643567062E-3</v>
      </c>
      <c r="AH112" s="16">
        <f t="shared" si="53"/>
        <v>659647.25361102237</v>
      </c>
      <c r="AI112" s="16">
        <f t="shared" si="54"/>
        <v>4.8999999999999932E-2</v>
      </c>
      <c r="AK112" s="1">
        <v>1.762</v>
      </c>
      <c r="AL112" s="16">
        <f t="shared" si="34"/>
        <v>2.9003326713185628E-2</v>
      </c>
      <c r="AM112" s="16">
        <f t="shared" si="55"/>
        <v>4.3928030485540829E-4</v>
      </c>
      <c r="AN112" s="16">
        <f t="shared" si="56"/>
        <v>0.5664495275139878</v>
      </c>
      <c r="AO112" s="16">
        <f t="shared" si="57"/>
        <v>-7.7303728410050789</v>
      </c>
      <c r="AP112" s="16">
        <f t="shared" si="58"/>
        <v>-1.3429564754481775</v>
      </c>
      <c r="AQ112" s="16">
        <f t="shared" si="63"/>
        <v>1.1228521273540632E-3</v>
      </c>
      <c r="AR112" s="16">
        <f t="shared" si="59"/>
        <v>786900.52972889517</v>
      </c>
      <c r="AS112" s="16">
        <f t="shared" si="60"/>
        <v>4.0999999999999925E-2</v>
      </c>
    </row>
    <row r="113" spans="5:45" x14ac:dyDescent="0.25">
      <c r="E113" s="1">
        <v>-70</v>
      </c>
      <c r="F113" s="1">
        <v>1.806</v>
      </c>
      <c r="G113" s="16">
        <f t="shared" si="35"/>
        <v>2.8351896830071034E-2</v>
      </c>
      <c r="H113" s="16">
        <f t="shared" si="36"/>
        <v>4.3128605745258925E-4</v>
      </c>
      <c r="I113" s="16">
        <f t="shared" si="37"/>
        <v>0.59111445499479376</v>
      </c>
      <c r="J113" s="16">
        <f t="shared" si="38"/>
        <v>-7.7487389816296846</v>
      </c>
      <c r="K113" s="16">
        <f t="shared" si="39"/>
        <v>-1.3758619245514156</v>
      </c>
      <c r="L113" s="16">
        <f t="shared" si="40"/>
        <v>180600</v>
      </c>
      <c r="M113" s="16" cm="1">
        <f t="array" ref="M113">SUMPRODUCT($L$3:$L$1001,H114:H1112-H113:H1111)</f>
        <v>258.19314069289896</v>
      </c>
      <c r="N113" s="16">
        <f t="shared" si="41"/>
        <v>1.6704009110976774</v>
      </c>
      <c r="P113" s="16">
        <f t="shared" si="42"/>
        <v>4.4000000000000039E-2</v>
      </c>
      <c r="Q113" s="1">
        <v>2.0529999999999999</v>
      </c>
      <c r="R113" s="16">
        <f t="shared" si="32"/>
        <v>2.8351896830071034E-2</v>
      </c>
      <c r="S113" s="16">
        <f t="shared" si="43"/>
        <v>4.3128605745258925E-4</v>
      </c>
      <c r="T113" s="16">
        <f t="shared" si="44"/>
        <v>0.71930213803679643</v>
      </c>
      <c r="U113" s="16">
        <f t="shared" si="45"/>
        <v>-7.7487389816296846</v>
      </c>
      <c r="V113" s="16">
        <f t="shared" si="46"/>
        <v>-1.3649790211750237</v>
      </c>
      <c r="W113" s="16">
        <f t="shared" si="61"/>
        <v>1.30741977541099E-3</v>
      </c>
      <c r="X113" s="16">
        <f t="shared" si="47"/>
        <v>675814.26443115901</v>
      </c>
      <c r="Y113" s="16">
        <f t="shared" si="48"/>
        <v>4.5999999999999819E-2</v>
      </c>
      <c r="AA113" s="1">
        <v>2.1539999999999999</v>
      </c>
      <c r="AB113" s="16">
        <f t="shared" si="33"/>
        <v>2.8351896830071034E-2</v>
      </c>
      <c r="AC113" s="16">
        <f t="shared" si="49"/>
        <v>4.3128605745258925E-4</v>
      </c>
      <c r="AD113" s="16">
        <f t="shared" si="50"/>
        <v>0.76732657873419674</v>
      </c>
      <c r="AE113" s="16">
        <f t="shared" si="51"/>
        <v>-7.7487389816296846</v>
      </c>
      <c r="AF113" s="16">
        <f t="shared" si="52"/>
        <v>-1.4955176033260844</v>
      </c>
      <c r="AG113" s="16">
        <f t="shared" si="62"/>
        <v>1.3693056143068761E-3</v>
      </c>
      <c r="AH113" s="16">
        <f t="shared" si="53"/>
        <v>645270.80338408006</v>
      </c>
      <c r="AI113" s="16">
        <f t="shared" si="54"/>
        <v>5.2000000000000046E-2</v>
      </c>
      <c r="AK113" s="1">
        <v>1.806</v>
      </c>
      <c r="AL113" s="16">
        <f t="shared" si="34"/>
        <v>2.8351896830071034E-2</v>
      </c>
      <c r="AM113" s="16">
        <f t="shared" si="55"/>
        <v>4.3128605745258925E-4</v>
      </c>
      <c r="AN113" s="16">
        <f t="shared" si="56"/>
        <v>0.59111445499479376</v>
      </c>
      <c r="AO113" s="16">
        <f t="shared" si="57"/>
        <v>-7.7487389816296846</v>
      </c>
      <c r="AP113" s="16">
        <f t="shared" si="58"/>
        <v>-1.3758619245514156</v>
      </c>
      <c r="AQ113" s="16">
        <f t="shared" si="63"/>
        <v>1.1478194540479143E-3</v>
      </c>
      <c r="AR113" s="16">
        <f t="shared" si="59"/>
        <v>769783.8982482045</v>
      </c>
      <c r="AS113" s="16">
        <f t="shared" si="60"/>
        <v>4.4000000000000039E-2</v>
      </c>
    </row>
    <row r="114" spans="5:45" x14ac:dyDescent="0.25">
      <c r="E114" s="1">
        <v>-69</v>
      </c>
      <c r="F114" s="1">
        <v>1.853</v>
      </c>
      <c r="G114" s="16">
        <f t="shared" si="35"/>
        <v>2.7701734945092111E-2</v>
      </c>
      <c r="H114" s="16">
        <f t="shared" si="36"/>
        <v>4.2330737072800379E-4</v>
      </c>
      <c r="I114" s="16">
        <f t="shared" si="37"/>
        <v>0.61680594730322269</v>
      </c>
      <c r="J114" s="16">
        <f t="shared" si="38"/>
        <v>-7.7674119980494138</v>
      </c>
      <c r="K114" s="16">
        <f t="shared" si="39"/>
        <v>-1.513195926753343</v>
      </c>
      <c r="L114" s="16">
        <f t="shared" si="40"/>
        <v>185300</v>
      </c>
      <c r="M114" s="16" cm="1">
        <f t="array" ref="M114">SUMPRODUCT($L$3:$L$1001,H115:H1113-H114:H1112)</f>
        <v>231.22924408883807</v>
      </c>
      <c r="N114" s="16">
        <f t="shared" si="41"/>
        <v>1.8306826733618931</v>
      </c>
      <c r="P114" s="16">
        <f t="shared" si="42"/>
        <v>4.6999999999999931E-2</v>
      </c>
      <c r="Q114" s="1">
        <v>2.1059999999999999</v>
      </c>
      <c r="R114" s="16">
        <f t="shared" si="32"/>
        <v>2.7701734945092111E-2</v>
      </c>
      <c r="S114" s="16">
        <f t="shared" si="43"/>
        <v>4.2330737072800379E-4</v>
      </c>
      <c r="T114" s="16">
        <f t="shared" si="44"/>
        <v>0.74479041371178367</v>
      </c>
      <c r="U114" s="16">
        <f t="shared" si="45"/>
        <v>-7.7674119980494138</v>
      </c>
      <c r="V114" s="16">
        <f t="shared" si="46"/>
        <v>-1.4311535001861921</v>
      </c>
      <c r="W114" s="16">
        <f t="shared" si="61"/>
        <v>1.3347823498617295E-3</v>
      </c>
      <c r="X114" s="16">
        <f t="shared" si="47"/>
        <v>661960.30679732829</v>
      </c>
      <c r="Y114" s="16">
        <f t="shared" si="48"/>
        <v>5.2999999999999936E-2</v>
      </c>
      <c r="AA114" s="1">
        <v>2.2149999999999999</v>
      </c>
      <c r="AB114" s="16">
        <f t="shared" si="33"/>
        <v>2.7701734945092111E-2</v>
      </c>
      <c r="AC114" s="16">
        <f t="shared" si="49"/>
        <v>4.2330737072800379E-4</v>
      </c>
      <c r="AD114" s="16">
        <f t="shared" si="50"/>
        <v>0.79525240349709891</v>
      </c>
      <c r="AE114" s="16">
        <f t="shared" si="51"/>
        <v>-7.7674119980494138</v>
      </c>
      <c r="AF114" s="16">
        <f t="shared" si="52"/>
        <v>-1.3616287468736001</v>
      </c>
      <c r="AG114" s="16">
        <f t="shared" si="62"/>
        <v>1.4004487002446007E-3</v>
      </c>
      <c r="AH114" s="16">
        <f t="shared" si="53"/>
        <v>630921.31376737007</v>
      </c>
      <c r="AI114" s="16">
        <f t="shared" si="54"/>
        <v>6.0999999999999943E-2</v>
      </c>
      <c r="AK114" s="1">
        <v>1.853</v>
      </c>
      <c r="AL114" s="16">
        <f t="shared" si="34"/>
        <v>2.7701734945092111E-2</v>
      </c>
      <c r="AM114" s="16">
        <f t="shared" si="55"/>
        <v>4.2330737072800379E-4</v>
      </c>
      <c r="AN114" s="16">
        <f t="shared" si="56"/>
        <v>0.61680594730322269</v>
      </c>
      <c r="AO114" s="16">
        <f t="shared" si="57"/>
        <v>-7.7674119980494138</v>
      </c>
      <c r="AP114" s="16">
        <f t="shared" si="58"/>
        <v>-1.513195926753343</v>
      </c>
      <c r="AQ114" s="16">
        <f t="shared" si="63"/>
        <v>1.1741923642719354E-3</v>
      </c>
      <c r="AR114" s="16">
        <f t="shared" si="59"/>
        <v>752494.19150327519</v>
      </c>
      <c r="AS114" s="16">
        <f t="shared" si="60"/>
        <v>4.6999999999999931E-2</v>
      </c>
    </row>
    <row r="115" spans="5:45" x14ac:dyDescent="0.25">
      <c r="E115" s="1">
        <v>-68</v>
      </c>
      <c r="F115" s="1">
        <v>1.907</v>
      </c>
      <c r="G115" s="16">
        <f t="shared" si="35"/>
        <v>2.7053099179241962E-2</v>
      </c>
      <c r="H115" s="16">
        <f t="shared" si="36"/>
        <v>4.1534741230280685E-4</v>
      </c>
      <c r="I115" s="16">
        <f t="shared" si="37"/>
        <v>0.64553132661828205</v>
      </c>
      <c r="J115" s="16">
        <f t="shared" si="38"/>
        <v>-7.7863952498591722</v>
      </c>
      <c r="K115" s="16">
        <f t="shared" si="39"/>
        <v>-1.3147383167462876</v>
      </c>
      <c r="L115" s="16">
        <f t="shared" si="40"/>
        <v>190700</v>
      </c>
      <c r="M115" s="16" cm="1">
        <f t="array" ref="M115">SUMPRODUCT($L$3:$L$1001,H116:H1114-H115:H1113)</f>
        <v>203.40561141942283</v>
      </c>
      <c r="N115" s="16">
        <f t="shared" si="41"/>
        <v>2.0419663420512011</v>
      </c>
      <c r="P115" s="16">
        <f t="shared" si="42"/>
        <v>5.4000000000000048E-2</v>
      </c>
      <c r="Q115" s="1">
        <v>2.1640000000000001</v>
      </c>
      <c r="R115" s="16">
        <f t="shared" si="32"/>
        <v>2.7053099179241962E-2</v>
      </c>
      <c r="S115" s="16">
        <f t="shared" si="43"/>
        <v>4.1534741230280685E-4</v>
      </c>
      <c r="T115" s="16">
        <f t="shared" si="44"/>
        <v>0.7719583609842352</v>
      </c>
      <c r="U115" s="16">
        <f t="shared" si="45"/>
        <v>-7.7863952498591722</v>
      </c>
      <c r="V115" s="16">
        <f t="shared" si="46"/>
        <v>-1.1369097668881758</v>
      </c>
      <c r="W115" s="16">
        <f t="shared" si="61"/>
        <v>1.3660269228804132E-3</v>
      </c>
      <c r="X115" s="16">
        <f t="shared" si="47"/>
        <v>646819.56045128428</v>
      </c>
      <c r="Y115" s="16">
        <f t="shared" si="48"/>
        <v>5.8000000000000274E-2</v>
      </c>
      <c r="AA115" s="1">
        <v>2.2730000000000001</v>
      </c>
      <c r="AB115" s="16">
        <f t="shared" si="33"/>
        <v>2.7053099179241962E-2</v>
      </c>
      <c r="AC115" s="16">
        <f t="shared" si="49"/>
        <v>4.1534741230280685E-4</v>
      </c>
      <c r="AD115" s="16">
        <f t="shared" si="50"/>
        <v>0.82110054487040618</v>
      </c>
      <c r="AE115" s="16">
        <f t="shared" si="51"/>
        <v>-7.7863952498591722</v>
      </c>
      <c r="AF115" s="16">
        <f t="shared" si="52"/>
        <v>-1.0606234544094284</v>
      </c>
      <c r="AG115" s="16">
        <f t="shared" si="62"/>
        <v>1.4367282213580794E-3</v>
      </c>
      <c r="AH115" s="16">
        <f t="shared" si="53"/>
        <v>614989.61368415563</v>
      </c>
      <c r="AI115" s="16">
        <f t="shared" si="54"/>
        <v>5.8000000000000274E-2</v>
      </c>
      <c r="AK115" s="1">
        <v>1.907</v>
      </c>
      <c r="AL115" s="16">
        <f t="shared" si="34"/>
        <v>2.7053099179241962E-2</v>
      </c>
      <c r="AM115" s="16">
        <f t="shared" si="55"/>
        <v>4.1534741230280685E-4</v>
      </c>
      <c r="AN115" s="16">
        <f t="shared" si="56"/>
        <v>0.64553132661828205</v>
      </c>
      <c r="AO115" s="16">
        <f t="shared" si="57"/>
        <v>-7.7863952498591722</v>
      </c>
      <c r="AP115" s="16">
        <f t="shared" si="58"/>
        <v>-1.3147383167462876</v>
      </c>
      <c r="AQ115" s="16">
        <f t="shared" si="63"/>
        <v>1.2019220741203256E-3</v>
      </c>
      <c r="AR115" s="16">
        <f t="shared" si="59"/>
        <v>735133.29428516177</v>
      </c>
      <c r="AS115" s="16">
        <f t="shared" si="60"/>
        <v>5.4000000000000048E-2</v>
      </c>
    </row>
    <row r="116" spans="5:45" x14ac:dyDescent="0.25">
      <c r="E116" s="1">
        <v>-67</v>
      </c>
      <c r="F116" s="1">
        <v>1.956</v>
      </c>
      <c r="G116" s="16">
        <f t="shared" si="35"/>
        <v>2.6406249401194695E-2</v>
      </c>
      <c r="H116" s="16">
        <f t="shared" si="36"/>
        <v>4.0740937124542607E-4</v>
      </c>
      <c r="I116" s="16">
        <f t="shared" si="37"/>
        <v>0.67090157161262554</v>
      </c>
      <c r="J116" s="16">
        <f t="shared" si="38"/>
        <v>-7.8056920518700315</v>
      </c>
      <c r="K116" s="16">
        <f t="shared" si="39"/>
        <v>-1.5404494782820433</v>
      </c>
      <c r="L116" s="16">
        <f t="shared" si="40"/>
        <v>195600</v>
      </c>
      <c r="M116" s="16" cm="1">
        <f t="array" ref="M116">SUMPRODUCT($L$3:$L$1001,H117:H1115-H116:H1114)</f>
        <v>175.01814018423408</v>
      </c>
      <c r="N116" s="16">
        <f t="shared" si="41"/>
        <v>2.3278122531559511</v>
      </c>
      <c r="P116" s="16">
        <f t="shared" si="42"/>
        <v>4.8999999999999932E-2</v>
      </c>
      <c r="Q116" s="1">
        <v>2.2120000000000002</v>
      </c>
      <c r="R116" s="16">
        <f t="shared" si="32"/>
        <v>2.6406249401194695E-2</v>
      </c>
      <c r="S116" s="16">
        <f t="shared" si="43"/>
        <v>4.0740937124542607E-4</v>
      </c>
      <c r="T116" s="16">
        <f t="shared" si="44"/>
        <v>0.79389708366008849</v>
      </c>
      <c r="U116" s="16">
        <f t="shared" si="45"/>
        <v>-7.8056920518700315</v>
      </c>
      <c r="V116" s="16">
        <f t="shared" si="46"/>
        <v>-1.4989988150604578</v>
      </c>
      <c r="W116" s="16">
        <f t="shared" si="61"/>
        <v>1.3997829196942858E-3</v>
      </c>
      <c r="X116" s="16">
        <f t="shared" si="47"/>
        <v>631221.39968324697</v>
      </c>
      <c r="Y116" s="16">
        <f t="shared" si="48"/>
        <v>4.8000000000000043E-2</v>
      </c>
      <c r="AA116" s="1">
        <v>2.3199999999999998</v>
      </c>
      <c r="AB116" s="16">
        <f t="shared" si="33"/>
        <v>2.6406249401194695E-2</v>
      </c>
      <c r="AC116" s="16">
        <f t="shared" si="49"/>
        <v>4.0740937124542607E-4</v>
      </c>
      <c r="AD116" s="16">
        <f t="shared" si="50"/>
        <v>0.84156718567821853</v>
      </c>
      <c r="AE116" s="16">
        <f t="shared" si="51"/>
        <v>-7.8056920518700315</v>
      </c>
      <c r="AF116" s="16">
        <f t="shared" si="52"/>
        <v>-1.643424695876974</v>
      </c>
      <c r="AG116" s="16">
        <f t="shared" si="62"/>
        <v>1.4702895455014379E-3</v>
      </c>
      <c r="AH116" s="16">
        <f t="shared" si="53"/>
        <v>600951.65372395364</v>
      </c>
      <c r="AI116" s="16">
        <f t="shared" si="54"/>
        <v>4.6999999999999709E-2</v>
      </c>
      <c r="AK116" s="1">
        <v>1.956</v>
      </c>
      <c r="AL116" s="16">
        <f t="shared" si="34"/>
        <v>2.6406249401194695E-2</v>
      </c>
      <c r="AM116" s="16">
        <f t="shared" si="55"/>
        <v>4.0740937124542607E-4</v>
      </c>
      <c r="AN116" s="16">
        <f t="shared" si="56"/>
        <v>0.67090157161262554</v>
      </c>
      <c r="AO116" s="16">
        <f t="shared" si="57"/>
        <v>-7.8056920518700315</v>
      </c>
      <c r="AP116" s="16">
        <f t="shared" si="58"/>
        <v>-1.5404494782820433</v>
      </c>
      <c r="AQ116" s="16">
        <f t="shared" si="63"/>
        <v>1.233542526736138E-3</v>
      </c>
      <c r="AR116" s="16">
        <f t="shared" si="59"/>
        <v>716288.99261381582</v>
      </c>
      <c r="AS116" s="16">
        <f t="shared" si="60"/>
        <v>4.8999999999999932E-2</v>
      </c>
    </row>
    <row r="117" spans="5:45" x14ac:dyDescent="0.25">
      <c r="E117" s="1">
        <v>-66</v>
      </c>
      <c r="F117" s="1">
        <v>2.016</v>
      </c>
      <c r="G117" s="16">
        <f t="shared" si="35"/>
        <v>2.5761447054293257E-2</v>
      </c>
      <c r="H117" s="16">
        <f t="shared" si="36"/>
        <v>3.9949645594838305E-4</v>
      </c>
      <c r="I117" s="16">
        <f t="shared" si="37"/>
        <v>0.70111535020912219</v>
      </c>
      <c r="J117" s="16">
        <f t="shared" si="38"/>
        <v>-7.8253056640153593</v>
      </c>
      <c r="K117" s="16">
        <f t="shared" si="39"/>
        <v>-1.2047425850682598</v>
      </c>
      <c r="L117" s="16">
        <f t="shared" si="40"/>
        <v>201600</v>
      </c>
      <c r="M117" s="16" cm="1">
        <f t="array" ref="M117">SUMPRODUCT($L$3:$L$1001,H118:H1116-H117:H1115)</f>
        <v>145.78254110345256</v>
      </c>
      <c r="N117" s="16">
        <f t="shared" si="41"/>
        <v>2.7403587077336371</v>
      </c>
      <c r="P117" s="16">
        <f t="shared" si="42"/>
        <v>6.0000000000000053E-2</v>
      </c>
      <c r="Q117" s="1">
        <v>2.278</v>
      </c>
      <c r="R117" s="16">
        <f t="shared" si="32"/>
        <v>2.5761447054293257E-2</v>
      </c>
      <c r="S117" s="16">
        <f t="shared" si="43"/>
        <v>3.9949645594838305E-4</v>
      </c>
      <c r="T117" s="16">
        <f t="shared" si="44"/>
        <v>0.82329786502499036</v>
      </c>
      <c r="U117" s="16">
        <f t="shared" si="45"/>
        <v>-7.8253056640153593</v>
      </c>
      <c r="V117" s="16">
        <f t="shared" si="46"/>
        <v>-1.26129648531461</v>
      </c>
      <c r="W117" s="16">
        <f t="shared" si="61"/>
        <v>1.4263027913459809E-3</v>
      </c>
      <c r="X117" s="16">
        <f t="shared" si="47"/>
        <v>619484.82410829084</v>
      </c>
      <c r="Y117" s="16">
        <f t="shared" si="48"/>
        <v>6.5999999999999837E-2</v>
      </c>
      <c r="AA117" s="1">
        <v>2.3959999999999999</v>
      </c>
      <c r="AB117" s="16">
        <f t="shared" si="33"/>
        <v>2.5761447054293257E-2</v>
      </c>
      <c r="AC117" s="16">
        <f t="shared" si="49"/>
        <v>3.9949645594838305E-4</v>
      </c>
      <c r="AD117" s="16">
        <f t="shared" si="50"/>
        <v>0.8738006802532029</v>
      </c>
      <c r="AE117" s="16">
        <f t="shared" si="51"/>
        <v>-7.8253056640153593</v>
      </c>
      <c r="AF117" s="16">
        <f t="shared" si="52"/>
        <v>-1.3224228631511967</v>
      </c>
      <c r="AG117" s="16">
        <f t="shared" si="62"/>
        <v>1.495941444811336E-3</v>
      </c>
      <c r="AH117" s="16">
        <f t="shared" si="53"/>
        <v>590646.7374687671</v>
      </c>
      <c r="AI117" s="16">
        <f t="shared" si="54"/>
        <v>7.6000000000000068E-2</v>
      </c>
      <c r="AK117" s="1">
        <v>2.016</v>
      </c>
      <c r="AL117" s="16">
        <f t="shared" si="34"/>
        <v>2.5761447054293257E-2</v>
      </c>
      <c r="AM117" s="16">
        <f t="shared" si="55"/>
        <v>3.9949645594838305E-4</v>
      </c>
      <c r="AN117" s="16">
        <f t="shared" si="56"/>
        <v>0.70111535020912219</v>
      </c>
      <c r="AO117" s="16">
        <f t="shared" si="57"/>
        <v>-7.8253056640153593</v>
      </c>
      <c r="AP117" s="16">
        <f t="shared" si="58"/>
        <v>-1.2047425850682598</v>
      </c>
      <c r="AQ117" s="16">
        <f t="shared" si="63"/>
        <v>1.2612333905392128E-3</v>
      </c>
      <c r="AR117" s="16">
        <f t="shared" si="59"/>
        <v>700562.59249874204</v>
      </c>
      <c r="AS117" s="16">
        <f t="shared" si="60"/>
        <v>6.0000000000000053E-2</v>
      </c>
    </row>
    <row r="118" spans="5:45" x14ac:dyDescent="0.25">
      <c r="E118" s="1">
        <v>-65</v>
      </c>
      <c r="F118" s="1">
        <v>2.0649999999999999</v>
      </c>
      <c r="G118" s="16">
        <f t="shared" si="35"/>
        <v>2.5118954980568476E-2</v>
      </c>
      <c r="H118" s="16">
        <f t="shared" si="36"/>
        <v>3.9161189196868212E-4</v>
      </c>
      <c r="I118" s="16">
        <f t="shared" si="37"/>
        <v>0.72513022641299607</v>
      </c>
      <c r="J118" s="16">
        <f t="shared" si="38"/>
        <v>-7.8452392801268154</v>
      </c>
      <c r="K118" s="16">
        <f t="shared" si="39"/>
        <v>-1.3441856906639862</v>
      </c>
      <c r="L118" s="16">
        <f t="shared" si="40"/>
        <v>206500</v>
      </c>
      <c r="M118" s="16" cm="1">
        <f t="array" ref="M118">SUMPRODUCT($L$3:$L$1001,H119:H1117-H118:H1116)</f>
        <v>115.70457280014125</v>
      </c>
      <c r="N118" s="16">
        <f t="shared" si="41"/>
        <v>3.3845843987957238</v>
      </c>
      <c r="P118" s="16">
        <f t="shared" si="42"/>
        <v>4.8999999999999932E-2</v>
      </c>
      <c r="Q118" s="1">
        <v>2.3359999999999999</v>
      </c>
      <c r="R118" s="16">
        <f t="shared" si="32"/>
        <v>2.5118954980568476E-2</v>
      </c>
      <c r="S118" s="16">
        <f t="shared" si="43"/>
        <v>3.9161189196868212E-4</v>
      </c>
      <c r="T118" s="16">
        <f t="shared" si="44"/>
        <v>0.84844006496598057</v>
      </c>
      <c r="U118" s="16">
        <f t="shared" si="45"/>
        <v>-7.8452392801268154</v>
      </c>
      <c r="V118" s="16">
        <f t="shared" si="46"/>
        <v>-1.3343054514471535</v>
      </c>
      <c r="W118" s="16">
        <f t="shared" si="61"/>
        <v>1.4635969439450516E-3</v>
      </c>
      <c r="X118" s="16">
        <f t="shared" si="47"/>
        <v>603699.63020044507</v>
      </c>
      <c r="Y118" s="16">
        <f t="shared" si="48"/>
        <v>5.7999999999999829E-2</v>
      </c>
      <c r="AA118" s="1">
        <v>2.46</v>
      </c>
      <c r="AB118" s="16">
        <f t="shared" si="33"/>
        <v>2.5118954980568476E-2</v>
      </c>
      <c r="AC118" s="16">
        <f t="shared" si="49"/>
        <v>3.9161189196868212E-4</v>
      </c>
      <c r="AD118" s="16">
        <f t="shared" si="50"/>
        <v>0.90016134994427144</v>
      </c>
      <c r="AE118" s="16">
        <f t="shared" si="51"/>
        <v>-7.8452392801268154</v>
      </c>
      <c r="AF118" s="16">
        <f t="shared" si="52"/>
        <v>-1.0719279223999616</v>
      </c>
      <c r="AG118" s="16">
        <f t="shared" si="62"/>
        <v>1.5394110086445758E-3</v>
      </c>
      <c r="AH118" s="16">
        <f t="shared" si="53"/>
        <v>573968.17929741822</v>
      </c>
      <c r="AI118" s="16">
        <f t="shared" si="54"/>
        <v>6.4000000000000057E-2</v>
      </c>
      <c r="AK118" s="1">
        <v>2.0649999999999999</v>
      </c>
      <c r="AL118" s="16">
        <f t="shared" si="34"/>
        <v>2.5118954980568476E-2</v>
      </c>
      <c r="AM118" s="16">
        <f t="shared" si="55"/>
        <v>3.9161189196868212E-4</v>
      </c>
      <c r="AN118" s="16">
        <f t="shared" si="56"/>
        <v>0.72513022641299607</v>
      </c>
      <c r="AO118" s="16">
        <f t="shared" si="57"/>
        <v>-7.8452392801268154</v>
      </c>
      <c r="AP118" s="16">
        <f t="shared" si="58"/>
        <v>-1.3441856906639862</v>
      </c>
      <c r="AQ118" s="16">
        <f t="shared" si="63"/>
        <v>1.2952640206291589E-3</v>
      </c>
      <c r="AR118" s="16">
        <f t="shared" si="59"/>
        <v>682156.62579197122</v>
      </c>
      <c r="AS118" s="16">
        <f t="shared" si="60"/>
        <v>4.8999999999999932E-2</v>
      </c>
    </row>
    <row r="119" spans="5:45" x14ac:dyDescent="0.25">
      <c r="E119" s="1">
        <v>-64</v>
      </c>
      <c r="F119" s="1">
        <v>2.1219999999999999</v>
      </c>
      <c r="G119" s="16">
        <f t="shared" si="35"/>
        <v>2.4479037242054403E-2</v>
      </c>
      <c r="H119" s="16">
        <f t="shared" si="36"/>
        <v>3.8375891983501956E-4</v>
      </c>
      <c r="I119" s="16">
        <f t="shared" si="37"/>
        <v>0.75235904019179134</v>
      </c>
      <c r="J119" s="16">
        <f t="shared" si="38"/>
        <v>-7.8654960154632443</v>
      </c>
      <c r="K119" s="16">
        <f t="shared" si="39"/>
        <v>-1.2208831793749522</v>
      </c>
      <c r="L119" s="16">
        <f t="shared" si="40"/>
        <v>212200</v>
      </c>
      <c r="M119" s="16" cm="1">
        <f t="array" ref="M119">SUMPRODUCT($L$3:$L$1001,H120:H1118-H119:H1117)</f>
        <v>85.273440824465411</v>
      </c>
      <c r="N119" s="16">
        <f t="shared" si="41"/>
        <v>4.5003334698899247</v>
      </c>
      <c r="P119" s="16">
        <f t="shared" si="42"/>
        <v>5.699999999999994E-2</v>
      </c>
      <c r="Q119" s="1">
        <v>2.4</v>
      </c>
      <c r="R119" s="16">
        <f t="shared" si="32"/>
        <v>2.4479037242054403E-2</v>
      </c>
      <c r="S119" s="16">
        <f t="shared" si="43"/>
        <v>3.8375891983501956E-4</v>
      </c>
      <c r="T119" s="16">
        <f t="shared" si="44"/>
        <v>0.87546873735389985</v>
      </c>
      <c r="U119" s="16">
        <f t="shared" si="45"/>
        <v>-7.8654960154632443</v>
      </c>
      <c r="V119" s="16">
        <f t="shared" si="46"/>
        <v>-1.3377187094407761</v>
      </c>
      <c r="W119" s="16">
        <f t="shared" si="61"/>
        <v>1.4948478371688747E-3</v>
      </c>
      <c r="X119" s="16">
        <f t="shared" si="47"/>
        <v>591078.84552018857</v>
      </c>
      <c r="Y119" s="16">
        <f t="shared" si="48"/>
        <v>6.4000000000000057E-2</v>
      </c>
      <c r="AA119" s="1">
        <v>2.5139999999999998</v>
      </c>
      <c r="AB119" s="16">
        <f t="shared" si="33"/>
        <v>2.4479037242054403E-2</v>
      </c>
      <c r="AC119" s="16">
        <f t="shared" si="49"/>
        <v>3.8375891983501956E-4</v>
      </c>
      <c r="AD119" s="16">
        <f t="shared" si="50"/>
        <v>0.92187511016805557</v>
      </c>
      <c r="AE119" s="16">
        <f t="shared" si="51"/>
        <v>-7.8654960154632443</v>
      </c>
      <c r="AF119" s="16">
        <f t="shared" si="52"/>
        <v>-1.2966691554611467</v>
      </c>
      <c r="AG119" s="16">
        <f t="shared" si="62"/>
        <v>1.5741976367446198E-3</v>
      </c>
      <c r="AH119" s="16">
        <f t="shared" si="53"/>
        <v>561284.62729071558</v>
      </c>
      <c r="AI119" s="16">
        <f t="shared" si="54"/>
        <v>5.3999999999999826E-2</v>
      </c>
      <c r="AK119" s="1">
        <v>2.1219999999999999</v>
      </c>
      <c r="AL119" s="16">
        <f t="shared" si="34"/>
        <v>2.4479037242054403E-2</v>
      </c>
      <c r="AM119" s="16">
        <f t="shared" si="55"/>
        <v>3.8375891983501956E-4</v>
      </c>
      <c r="AN119" s="16">
        <f t="shared" si="56"/>
        <v>0.75235904019179134</v>
      </c>
      <c r="AO119" s="16">
        <f t="shared" si="57"/>
        <v>-7.8654960154632443</v>
      </c>
      <c r="AP119" s="16">
        <f t="shared" si="58"/>
        <v>-1.2208831793749522</v>
      </c>
      <c r="AQ119" s="16">
        <f t="shared" si="63"/>
        <v>1.3214301300315608E-3</v>
      </c>
      <c r="AR119" s="16">
        <f t="shared" si="59"/>
        <v>668648.99909693003</v>
      </c>
      <c r="AS119" s="16">
        <f t="shared" si="60"/>
        <v>5.699999999999994E-2</v>
      </c>
    </row>
    <row r="120" spans="5:45" x14ac:dyDescent="0.25">
      <c r="E120" s="1">
        <v>-63</v>
      </c>
      <c r="F120" s="1">
        <v>2.1760000000000002</v>
      </c>
      <c r="G120" s="16">
        <f t="shared" si="35"/>
        <v>2.3841958939666941E-2</v>
      </c>
      <c r="H120" s="16">
        <f t="shared" si="36"/>
        <v>3.7594079282509026E-4</v>
      </c>
      <c r="I120" s="16">
        <f t="shared" si="37"/>
        <v>0.77748832899369624</v>
      </c>
      <c r="J120" s="16">
        <f t="shared" si="38"/>
        <v>-7.8860788928641519</v>
      </c>
      <c r="K120" s="16">
        <f t="shared" si="39"/>
        <v>-1.4288489486002527</v>
      </c>
      <c r="L120" s="16">
        <f t="shared" si="40"/>
        <v>217600.00000000003</v>
      </c>
      <c r="M120" s="16" cm="1">
        <f t="array" ref="M120">SUMPRODUCT($L$3:$L$1001,H121:H1119-H120:H1118)</f>
        <v>53.624607897596661</v>
      </c>
      <c r="N120" s="16">
        <f t="shared" si="41"/>
        <v>7.0106021762061062</v>
      </c>
      <c r="P120" s="16">
        <f t="shared" si="42"/>
        <v>5.400000000000027E-2</v>
      </c>
      <c r="Q120" s="1">
        <v>2.4670000000000001</v>
      </c>
      <c r="R120" s="16">
        <f t="shared" si="32"/>
        <v>2.3841958939666941E-2</v>
      </c>
      <c r="S120" s="16">
        <f t="shared" si="43"/>
        <v>3.7594079282509026E-4</v>
      </c>
      <c r="T120" s="16">
        <f t="shared" si="44"/>
        <v>0.90300283754721966</v>
      </c>
      <c r="U120" s="16">
        <f t="shared" si="45"/>
        <v>-7.8860788928641519</v>
      </c>
      <c r="V120" s="16">
        <f t="shared" si="46"/>
        <v>-1.3002527081425528</v>
      </c>
      <c r="W120" s="16">
        <f t="shared" si="61"/>
        <v>1.5289879257299078E-3</v>
      </c>
      <c r="X120" s="16">
        <f t="shared" si="47"/>
        <v>577880.90994919371</v>
      </c>
      <c r="Y120" s="16">
        <f t="shared" si="48"/>
        <v>6.7000000000000171E-2</v>
      </c>
      <c r="AA120" s="1">
        <v>2.5819999999999999</v>
      </c>
      <c r="AB120" s="16">
        <f t="shared" si="33"/>
        <v>2.3841958939666941E-2</v>
      </c>
      <c r="AC120" s="16">
        <f t="shared" si="49"/>
        <v>3.7594079282509026E-4</v>
      </c>
      <c r="AD120" s="16">
        <f t="shared" si="50"/>
        <v>0.94856429242445073</v>
      </c>
      <c r="AE120" s="16">
        <f t="shared" si="51"/>
        <v>-7.8860788928641519</v>
      </c>
      <c r="AF120" s="16">
        <f t="shared" si="52"/>
        <v>-1.6563338362774433</v>
      </c>
      <c r="AG120" s="16">
        <f t="shared" si="62"/>
        <v>1.6016148522020781E-3</v>
      </c>
      <c r="AH120" s="16">
        <f t="shared" si="53"/>
        <v>551676.28634767898</v>
      </c>
      <c r="AI120" s="16">
        <f t="shared" si="54"/>
        <v>6.800000000000006E-2</v>
      </c>
      <c r="AK120" s="1">
        <v>2.1760000000000002</v>
      </c>
      <c r="AL120" s="16">
        <f t="shared" si="34"/>
        <v>2.3841958939666941E-2</v>
      </c>
      <c r="AM120" s="16">
        <f t="shared" si="55"/>
        <v>3.7594079282509026E-4</v>
      </c>
      <c r="AN120" s="16">
        <f t="shared" si="56"/>
        <v>0.77748832899369624</v>
      </c>
      <c r="AO120" s="16">
        <f t="shared" si="57"/>
        <v>-7.8860788928641519</v>
      </c>
      <c r="AP120" s="16">
        <f t="shared" si="58"/>
        <v>-1.4288489486002527</v>
      </c>
      <c r="AQ120" s="16">
        <f t="shared" si="63"/>
        <v>1.3518801576661934E-3</v>
      </c>
      <c r="AR120" s="16">
        <f t="shared" si="59"/>
        <v>653588.21106412099</v>
      </c>
      <c r="AS120" s="16">
        <f t="shared" si="60"/>
        <v>5.400000000000027E-2</v>
      </c>
    </row>
    <row r="121" spans="5:45" x14ac:dyDescent="0.25">
      <c r="E121" s="1">
        <v>-62</v>
      </c>
      <c r="F121" s="1">
        <v>2.242</v>
      </c>
      <c r="G121" s="16">
        <f t="shared" si="35"/>
        <v>2.3207986029913419E-2</v>
      </c>
      <c r="H121" s="16">
        <f t="shared" si="36"/>
        <v>3.6816077471627537E-4</v>
      </c>
      <c r="I121" s="16">
        <f t="shared" si="37"/>
        <v>0.80736832464996822</v>
      </c>
      <c r="J121" s="16">
        <f t="shared" si="38"/>
        <v>-7.9069908273870722</v>
      </c>
      <c r="K121" s="16">
        <f t="shared" si="39"/>
        <v>-1.3249099122653716</v>
      </c>
      <c r="L121" s="16">
        <f t="shared" si="40"/>
        <v>224200</v>
      </c>
      <c r="M121" s="16" cm="1">
        <f t="array" ref="M121">SUMPRODUCT($L$3:$L$1001,H122:H1120-H121:H1119)</f>
        <v>20.763748703608144</v>
      </c>
      <c r="N121" s="16">
        <f t="shared" si="41"/>
        <v>17.730939628078794</v>
      </c>
      <c r="P121" s="16">
        <f t="shared" si="42"/>
        <v>6.5999999999999837E-2</v>
      </c>
      <c r="Q121" s="1">
        <v>2.5350000000000001</v>
      </c>
      <c r="R121" s="16">
        <f t="shared" si="32"/>
        <v>2.3207986029913419E-2</v>
      </c>
      <c r="S121" s="16">
        <f t="shared" si="43"/>
        <v>3.6816077471627537E-4</v>
      </c>
      <c r="T121" s="16">
        <f t="shared" si="44"/>
        <v>0.9301936370431465</v>
      </c>
      <c r="U121" s="16">
        <f t="shared" si="45"/>
        <v>-7.9069908273870722</v>
      </c>
      <c r="V121" s="16">
        <f t="shared" si="46"/>
        <v>-1.2279707627002403</v>
      </c>
      <c r="W121" s="16">
        <f t="shared" si="61"/>
        <v>1.5640111683619402E-3</v>
      </c>
      <c r="X121" s="16">
        <f t="shared" si="47"/>
        <v>564940.29690819618</v>
      </c>
      <c r="Y121" s="16">
        <f t="shared" si="48"/>
        <v>6.800000000000006E-2</v>
      </c>
      <c r="AA121" s="1">
        <v>2.673</v>
      </c>
      <c r="AB121" s="16">
        <f t="shared" si="33"/>
        <v>2.3207986029913419E-2</v>
      </c>
      <c r="AC121" s="16">
        <f t="shared" si="49"/>
        <v>3.6816077471627537E-4</v>
      </c>
      <c r="AD121" s="16">
        <f t="shared" si="50"/>
        <v>0.98320143715678199</v>
      </c>
      <c r="AE121" s="16">
        <f t="shared" si="51"/>
        <v>-7.9069908273870722</v>
      </c>
      <c r="AF121" s="16">
        <f t="shared" si="52"/>
        <v>-1.1137844018046037</v>
      </c>
      <c r="AG121" s="16">
        <f t="shared" si="62"/>
        <v>1.636918052983595E-3</v>
      </c>
      <c r="AH121" s="16">
        <f t="shared" si="53"/>
        <v>539778.35494675452</v>
      </c>
      <c r="AI121" s="16">
        <f t="shared" si="54"/>
        <v>9.1000000000000192E-2</v>
      </c>
      <c r="AK121" s="1">
        <v>2.242</v>
      </c>
      <c r="AL121" s="16">
        <f t="shared" si="34"/>
        <v>2.3207986029913419E-2</v>
      </c>
      <c r="AM121" s="16">
        <f t="shared" si="55"/>
        <v>3.6816077471627537E-4</v>
      </c>
      <c r="AN121" s="16">
        <f t="shared" si="56"/>
        <v>0.80736832464996822</v>
      </c>
      <c r="AO121" s="16">
        <f t="shared" si="57"/>
        <v>-7.9069908273870722</v>
      </c>
      <c r="AP121" s="16">
        <f t="shared" si="58"/>
        <v>-1.3249099122653716</v>
      </c>
      <c r="AQ121" s="16">
        <f t="shared" si="63"/>
        <v>1.3795250516236651E-3</v>
      </c>
      <c r="AR121" s="16">
        <f t="shared" si="59"/>
        <v>640490.67668773897</v>
      </c>
      <c r="AS121" s="16">
        <f t="shared" si="60"/>
        <v>6.5999999999999837E-2</v>
      </c>
    </row>
    <row r="122" spans="5:45" x14ac:dyDescent="0.25">
      <c r="E122" s="1">
        <v>-61</v>
      </c>
      <c r="F122" s="1">
        <v>2.306</v>
      </c>
      <c r="G122" s="16">
        <f t="shared" si="35"/>
        <v>2.2577385139700829E-2</v>
      </c>
      <c r="H122" s="16">
        <f t="shared" si="36"/>
        <v>3.6042213751299784E-4</v>
      </c>
      <c r="I122" s="16">
        <f t="shared" si="37"/>
        <v>0.83551442184686731</v>
      </c>
      <c r="J122" s="16">
        <f t="shared" si="38"/>
        <v>-7.9282346092746829</v>
      </c>
      <c r="K122" s="16">
        <f t="shared" si="39"/>
        <v>-1.2686617570093859</v>
      </c>
      <c r="L122" s="16">
        <f t="shared" si="40"/>
        <v>230600</v>
      </c>
      <c r="M122" s="16" cm="1">
        <f t="array" ref="M122">SUMPRODUCT($L$3:$L$1001,H123:H1121-H122:H1120)</f>
        <v>-12.529900485846383</v>
      </c>
      <c r="N122" s="16">
        <f t="shared" si="41"/>
        <v>-28.764964088910851</v>
      </c>
      <c r="P122" s="16">
        <f t="shared" si="42"/>
        <v>6.4000000000000057E-2</v>
      </c>
      <c r="Q122" s="1">
        <v>2.6019999999999999</v>
      </c>
      <c r="R122" s="16">
        <f t="shared" si="32"/>
        <v>2.2577385139700829E-2</v>
      </c>
      <c r="S122" s="16">
        <f t="shared" si="43"/>
        <v>3.6042213751299784E-4</v>
      </c>
      <c r="T122" s="16">
        <f t="shared" si="44"/>
        <v>0.95628038009031346</v>
      </c>
      <c r="U122" s="16">
        <f t="shared" si="45"/>
        <v>-7.9282346092746829</v>
      </c>
      <c r="V122" s="16">
        <f t="shared" si="46"/>
        <v>-1.4551833589251739</v>
      </c>
      <c r="W122" s="16">
        <f t="shared" si="61"/>
        <v>1.598573256688915E-3</v>
      </c>
      <c r="X122" s="16">
        <f t="shared" si="47"/>
        <v>552725.95742797037</v>
      </c>
      <c r="Y122" s="16">
        <f t="shared" si="48"/>
        <v>6.6999999999999726E-2</v>
      </c>
      <c r="AA122" s="1">
        <v>2.7370000000000001</v>
      </c>
      <c r="AB122" s="16">
        <f t="shared" si="33"/>
        <v>2.2577385139700829E-2</v>
      </c>
      <c r="AC122" s="16">
        <f t="shared" si="49"/>
        <v>3.6042213751299784E-4</v>
      </c>
      <c r="AD122" s="16">
        <f t="shared" si="50"/>
        <v>1.006862430058542</v>
      </c>
      <c r="AE122" s="16">
        <f t="shared" si="51"/>
        <v>-7.9282346092746829</v>
      </c>
      <c r="AF122" s="16">
        <f t="shared" si="52"/>
        <v>-1.4008997859648327</v>
      </c>
      <c r="AG122" s="16">
        <f t="shared" si="62"/>
        <v>1.6855961795382522E-3</v>
      </c>
      <c r="AH122" s="16">
        <f t="shared" si="53"/>
        <v>524190.16164605506</v>
      </c>
      <c r="AI122" s="16">
        <f t="shared" si="54"/>
        <v>6.4000000000000057E-2</v>
      </c>
      <c r="AK122" s="1">
        <v>2.306</v>
      </c>
      <c r="AL122" s="16">
        <f t="shared" si="34"/>
        <v>2.2577385139700829E-2</v>
      </c>
      <c r="AM122" s="16">
        <f t="shared" si="55"/>
        <v>3.6042213751299784E-4</v>
      </c>
      <c r="AN122" s="16">
        <f t="shared" si="56"/>
        <v>0.83551442184686731</v>
      </c>
      <c r="AO122" s="16">
        <f t="shared" si="57"/>
        <v>-7.9282346092746829</v>
      </c>
      <c r="AP122" s="16">
        <f t="shared" si="58"/>
        <v>-1.2686617570093859</v>
      </c>
      <c r="AQ122" s="16">
        <f t="shared" si="63"/>
        <v>1.4138071958566261E-3</v>
      </c>
      <c r="AR122" s="16">
        <f t="shared" si="59"/>
        <v>624959.9920070942</v>
      </c>
      <c r="AS122" s="16">
        <f t="shared" si="60"/>
        <v>6.4000000000000057E-2</v>
      </c>
    </row>
    <row r="123" spans="5:45" x14ac:dyDescent="0.25">
      <c r="E123" s="1">
        <v>-60</v>
      </c>
      <c r="F123" s="1">
        <v>2.37</v>
      </c>
      <c r="G123" s="16">
        <f t="shared" si="35"/>
        <v>2.1950423379509497E-2</v>
      </c>
      <c r="H123" s="16">
        <f t="shared" si="36"/>
        <v>3.5272815915401805E-4</v>
      </c>
      <c r="I123" s="16">
        <f t="shared" si="37"/>
        <v>0.86288995514703981</v>
      </c>
      <c r="J123" s="16">
        <f t="shared" si="38"/>
        <v>-7.9498128850829684</v>
      </c>
      <c r="K123" s="16">
        <f t="shared" si="39"/>
        <v>-1.3282112636740835</v>
      </c>
      <c r="L123" s="16">
        <f t="shared" si="40"/>
        <v>237000</v>
      </c>
      <c r="M123" s="16" cm="1">
        <f t="array" ref="M123">SUMPRODUCT($L$3:$L$1001,H124:H1122-H123:H1121)</f>
        <v>-47.024209869586457</v>
      </c>
      <c r="N123" s="16">
        <f t="shared" si="41"/>
        <v>-7.5009906627298752</v>
      </c>
      <c r="P123" s="16">
        <f t="shared" si="42"/>
        <v>6.4000000000000057E-2</v>
      </c>
      <c r="Q123" s="1">
        <v>2.6850000000000001</v>
      </c>
      <c r="R123" s="16">
        <f t="shared" si="32"/>
        <v>2.1950423379509497E-2</v>
      </c>
      <c r="S123" s="16">
        <f t="shared" si="43"/>
        <v>3.5272815915401805E-4</v>
      </c>
      <c r="T123" s="16">
        <f t="shared" si="44"/>
        <v>0.98768072796082806</v>
      </c>
      <c r="U123" s="16">
        <f t="shared" si="45"/>
        <v>-7.9498128850829684</v>
      </c>
      <c r="V123" s="16">
        <f t="shared" si="46"/>
        <v>-1.3066844209065649</v>
      </c>
      <c r="W123" s="16">
        <f t="shared" si="61"/>
        <v>1.6313545000178466E-3</v>
      </c>
      <c r="X123" s="16">
        <f t="shared" si="47"/>
        <v>541619.20895333495</v>
      </c>
      <c r="Y123" s="16">
        <f t="shared" si="48"/>
        <v>8.3000000000000185E-2</v>
      </c>
      <c r="AA123" s="1">
        <v>2.8210000000000002</v>
      </c>
      <c r="AB123" s="16">
        <f t="shared" si="33"/>
        <v>2.1950423379509497E-2</v>
      </c>
      <c r="AC123" s="16">
        <f t="shared" si="49"/>
        <v>3.5272815915401805E-4</v>
      </c>
      <c r="AD123" s="16">
        <f t="shared" si="50"/>
        <v>1.0370914320198592</v>
      </c>
      <c r="AE123" s="16">
        <f t="shared" si="51"/>
        <v>-7.9498128850829684</v>
      </c>
      <c r="AF123" s="16">
        <f t="shared" si="52"/>
        <v>-1.2445404820983919</v>
      </c>
      <c r="AG123" s="16">
        <f t="shared" si="62"/>
        <v>1.7159943376436765E-3</v>
      </c>
      <c r="AH123" s="16">
        <f t="shared" si="53"/>
        <v>514904.34113868373</v>
      </c>
      <c r="AI123" s="16">
        <f t="shared" si="54"/>
        <v>8.4000000000000075E-2</v>
      </c>
      <c r="AK123" s="1">
        <v>2.37</v>
      </c>
      <c r="AL123" s="16">
        <f t="shared" si="34"/>
        <v>2.1950423379509497E-2</v>
      </c>
      <c r="AM123" s="16">
        <f t="shared" si="55"/>
        <v>3.5272815915401805E-4</v>
      </c>
      <c r="AN123" s="16">
        <f t="shared" si="56"/>
        <v>0.86288995514703981</v>
      </c>
      <c r="AO123" s="16">
        <f t="shared" si="57"/>
        <v>-7.9498128850829684</v>
      </c>
      <c r="AP123" s="16">
        <f t="shared" si="58"/>
        <v>-1.3282112636740835</v>
      </c>
      <c r="AQ123" s="16">
        <f t="shared" si="63"/>
        <v>1.4457738190012124E-3</v>
      </c>
      <c r="AR123" s="16">
        <f t="shared" si="59"/>
        <v>611141.8827825574</v>
      </c>
      <c r="AS123" s="16">
        <f t="shared" si="60"/>
        <v>6.4000000000000057E-2</v>
      </c>
    </row>
    <row r="124" spans="5:45" x14ac:dyDescent="0.25">
      <c r="E124" s="1">
        <v>-59</v>
      </c>
      <c r="F124" s="1">
        <v>2.44</v>
      </c>
      <c r="G124" s="16">
        <f t="shared" si="35"/>
        <v>2.1327368155197729E-2</v>
      </c>
      <c r="H124" s="16">
        <f t="shared" si="36"/>
        <v>3.4508212120292977E-4</v>
      </c>
      <c r="I124" s="16">
        <f t="shared" si="37"/>
        <v>0.89199803930511046</v>
      </c>
      <c r="J124" s="16">
        <f t="shared" si="38"/>
        <v>-7.9717281367858881</v>
      </c>
      <c r="K124" s="16">
        <f t="shared" si="39"/>
        <v>-1.3425168619041099</v>
      </c>
      <c r="L124" s="16">
        <f t="shared" si="40"/>
        <v>244000</v>
      </c>
      <c r="M124" s="16" cm="1">
        <f t="array" ref="M124">SUMPRODUCT($L$3:$L$1001,H125:H1123-H124:H1122)</f>
        <v>-82.423448445096028</v>
      </c>
      <c r="N124" s="16">
        <f t="shared" si="41"/>
        <v>-4.1866984178998061</v>
      </c>
      <c r="P124" s="16">
        <f t="shared" si="42"/>
        <v>6.999999999999984E-2</v>
      </c>
      <c r="Q124" s="1">
        <v>2.7629999999999999</v>
      </c>
      <c r="R124" s="16">
        <f t="shared" si="32"/>
        <v>2.1327368155197729E-2</v>
      </c>
      <c r="S124" s="16">
        <f t="shared" si="43"/>
        <v>3.4508212120292977E-4</v>
      </c>
      <c r="T124" s="16">
        <f t="shared" si="44"/>
        <v>1.0163170459412794</v>
      </c>
      <c r="U124" s="16">
        <f t="shared" si="45"/>
        <v>-7.9717281367858881</v>
      </c>
      <c r="V124" s="16">
        <f t="shared" si="46"/>
        <v>-1.3299523530726924</v>
      </c>
      <c r="W124" s="16">
        <f t="shared" si="61"/>
        <v>1.6729032772770968E-3</v>
      </c>
      <c r="X124" s="16">
        <f t="shared" si="47"/>
        <v>528167.37573751295</v>
      </c>
      <c r="Y124" s="16">
        <f t="shared" si="48"/>
        <v>7.7999999999999847E-2</v>
      </c>
      <c r="AA124" s="1">
        <v>2.899</v>
      </c>
      <c r="AB124" s="16">
        <f t="shared" si="33"/>
        <v>2.1327368155197729E-2</v>
      </c>
      <c r="AC124" s="16">
        <f t="shared" si="49"/>
        <v>3.4508212120292977E-4</v>
      </c>
      <c r="AD124" s="16">
        <f t="shared" si="50"/>
        <v>1.0643658499395185</v>
      </c>
      <c r="AE124" s="16">
        <f t="shared" si="51"/>
        <v>-7.9717281367858881</v>
      </c>
      <c r="AF124" s="16">
        <f t="shared" si="52"/>
        <v>-1.2533616727611869</v>
      </c>
      <c r="AG124" s="16">
        <f t="shared" si="62"/>
        <v>1.7576387877834975E-3</v>
      </c>
      <c r="AH124" s="16">
        <f t="shared" si="53"/>
        <v>502704.50331627869</v>
      </c>
      <c r="AI124" s="16">
        <f t="shared" si="54"/>
        <v>7.7999999999999847E-2</v>
      </c>
      <c r="AK124" s="1">
        <v>2.44</v>
      </c>
      <c r="AL124" s="16">
        <f t="shared" si="34"/>
        <v>2.1327368155197729E-2</v>
      </c>
      <c r="AM124" s="16">
        <f t="shared" si="55"/>
        <v>3.4508212120292977E-4</v>
      </c>
      <c r="AN124" s="16">
        <f t="shared" si="56"/>
        <v>0.89199803930511046</v>
      </c>
      <c r="AO124" s="16">
        <f t="shared" si="57"/>
        <v>-7.9717281367858881</v>
      </c>
      <c r="AP124" s="16">
        <f t="shared" si="58"/>
        <v>-1.3425168619041099</v>
      </c>
      <c r="AQ124" s="16">
        <f t="shared" si="63"/>
        <v>1.4766408816188901E-3</v>
      </c>
      <c r="AR124" s="16">
        <f t="shared" si="59"/>
        <v>598366.83706971398</v>
      </c>
      <c r="AS124" s="16">
        <f t="shared" si="60"/>
        <v>6.999999999999984E-2</v>
      </c>
    </row>
    <row r="125" spans="5:45" x14ac:dyDescent="0.25">
      <c r="E125" s="1">
        <v>-58</v>
      </c>
      <c r="F125" s="1">
        <v>2.5139999999999998</v>
      </c>
      <c r="G125" s="16">
        <f t="shared" si="35"/>
        <v>2.0708486978700157E-2</v>
      </c>
      <c r="H125" s="16">
        <f t="shared" si="36"/>
        <v>3.3748730652507911E-4</v>
      </c>
      <c r="I125" s="16">
        <f t="shared" si="37"/>
        <v>0.92187511016805557</v>
      </c>
      <c r="J125" s="16">
        <f t="shared" si="38"/>
        <v>-7.9939826586550362</v>
      </c>
      <c r="K125" s="16">
        <f t="shared" si="39"/>
        <v>-1.4034158536207288</v>
      </c>
      <c r="L125" s="16">
        <f t="shared" si="40"/>
        <v>251399.99999999997</v>
      </c>
      <c r="M125" s="16" cm="1">
        <f t="array" ref="M125">SUMPRODUCT($L$3:$L$1001,H126:H1124-H125:H1123)</f>
        <v>-119.01203925819141</v>
      </c>
      <c r="N125" s="16">
        <f t="shared" si="41"/>
        <v>-2.8357408933470603</v>
      </c>
      <c r="P125" s="16">
        <f t="shared" si="42"/>
        <v>7.3999999999999844E-2</v>
      </c>
      <c r="Q125" s="1">
        <v>2.8460000000000001</v>
      </c>
      <c r="R125" s="16">
        <f t="shared" si="32"/>
        <v>2.0708486978700157E-2</v>
      </c>
      <c r="S125" s="16">
        <f t="shared" si="43"/>
        <v>3.3748730652507911E-4</v>
      </c>
      <c r="T125" s="16">
        <f t="shared" si="44"/>
        <v>1.0459144996676606</v>
      </c>
      <c r="U125" s="16">
        <f t="shared" si="45"/>
        <v>-7.9939826586550362</v>
      </c>
      <c r="V125" s="16">
        <f t="shared" si="46"/>
        <v>-1.3476876950107379</v>
      </c>
      <c r="W125" s="16">
        <f t="shared" si="61"/>
        <v>1.7099686906627905E-3</v>
      </c>
      <c r="X125" s="16">
        <f t="shared" si="47"/>
        <v>516718.77891498292</v>
      </c>
      <c r="Y125" s="16">
        <f t="shared" si="48"/>
        <v>8.3000000000000185E-2</v>
      </c>
      <c r="AA125" s="1">
        <v>2.9809999999999999</v>
      </c>
      <c r="AB125" s="16">
        <f t="shared" si="33"/>
        <v>2.0708486978700157E-2</v>
      </c>
      <c r="AC125" s="16">
        <f t="shared" si="49"/>
        <v>3.3748730652507911E-4</v>
      </c>
      <c r="AD125" s="16">
        <f t="shared" si="50"/>
        <v>1.0922588146959344</v>
      </c>
      <c r="AE125" s="16">
        <f t="shared" si="51"/>
        <v>-7.9939826586550362</v>
      </c>
      <c r="AF125" s="16">
        <f t="shared" si="52"/>
        <v>-1.503311730687459</v>
      </c>
      <c r="AG125" s="16">
        <f t="shared" si="62"/>
        <v>1.7941365306664604E-3</v>
      </c>
      <c r="AH125" s="16">
        <f t="shared" si="53"/>
        <v>492478.09111490089</v>
      </c>
      <c r="AI125" s="16">
        <f t="shared" si="54"/>
        <v>8.1999999999999851E-2</v>
      </c>
      <c r="AK125" s="1">
        <v>2.5139999999999998</v>
      </c>
      <c r="AL125" s="16">
        <f t="shared" si="34"/>
        <v>2.0708486978700157E-2</v>
      </c>
      <c r="AM125" s="16">
        <f t="shared" si="55"/>
        <v>3.3748730652507911E-4</v>
      </c>
      <c r="AN125" s="16">
        <f t="shared" si="56"/>
        <v>0.92187511016805557</v>
      </c>
      <c r="AO125" s="16">
        <f t="shared" si="57"/>
        <v>-7.9939826586550362</v>
      </c>
      <c r="AP125" s="16">
        <f t="shared" si="58"/>
        <v>-1.4034158536207288</v>
      </c>
      <c r="AQ125" s="16">
        <f t="shared" si="63"/>
        <v>1.5100700706540749E-3</v>
      </c>
      <c r="AR125" s="16">
        <f t="shared" si="59"/>
        <v>585120.48612381052</v>
      </c>
      <c r="AS125" s="16">
        <f t="shared" si="60"/>
        <v>7.3999999999999844E-2</v>
      </c>
    </row>
    <row r="126" spans="5:45" x14ac:dyDescent="0.25">
      <c r="E126" s="1">
        <v>-57</v>
      </c>
      <c r="F126" s="1">
        <v>2.5950000000000002</v>
      </c>
      <c r="G126" s="16">
        <f t="shared" si="35"/>
        <v>2.0094047277880105E-2</v>
      </c>
      <c r="H126" s="16">
        <f t="shared" si="36"/>
        <v>3.2994699695410186E-4</v>
      </c>
      <c r="I126" s="16">
        <f t="shared" si="37"/>
        <v>0.95358651661785199</v>
      </c>
      <c r="J126" s="16">
        <f t="shared" si="38"/>
        <v>-8.0165785316943659</v>
      </c>
      <c r="K126" s="16">
        <f t="shared" si="39"/>
        <v>-1.3236313448703987</v>
      </c>
      <c r="L126" s="16">
        <f t="shared" si="40"/>
        <v>259500.00000000003</v>
      </c>
      <c r="M126" s="16" cm="1">
        <f t="array" ref="M126">SUMPRODUCT($L$3:$L$1001,H127:H1125-H126:H1124)</f>
        <v>-156.68763050304597</v>
      </c>
      <c r="N126" s="16">
        <f t="shared" si="41"/>
        <v>-2.1057628856522133</v>
      </c>
      <c r="P126" s="16">
        <f t="shared" si="42"/>
        <v>8.1000000000000405E-2</v>
      </c>
      <c r="Q126" s="1">
        <v>2.9340000000000002</v>
      </c>
      <c r="R126" s="16">
        <f t="shared" si="32"/>
        <v>2.0094047277880105E-2</v>
      </c>
      <c r="S126" s="16">
        <f t="shared" si="43"/>
        <v>3.2994699695410186E-4</v>
      </c>
      <c r="T126" s="16">
        <f t="shared" si="44"/>
        <v>1.07636667972079</v>
      </c>
      <c r="U126" s="16">
        <f t="shared" si="45"/>
        <v>-8.0165785316943659</v>
      </c>
      <c r="V126" s="16">
        <f t="shared" si="46"/>
        <v>-1.259430290998232</v>
      </c>
      <c r="W126" s="16">
        <f t="shared" si="61"/>
        <v>1.7486953885338698E-3</v>
      </c>
      <c r="X126" s="16">
        <f t="shared" si="47"/>
        <v>505275.49830329738</v>
      </c>
      <c r="Y126" s="16">
        <f t="shared" si="48"/>
        <v>8.8000000000000078E-2</v>
      </c>
      <c r="AA126" s="1">
        <v>3.0840000000000001</v>
      </c>
      <c r="AB126" s="16">
        <f t="shared" si="33"/>
        <v>2.0094047277880105E-2</v>
      </c>
      <c r="AC126" s="16">
        <f t="shared" si="49"/>
        <v>3.2994699695410186E-4</v>
      </c>
      <c r="AD126" s="16">
        <f t="shared" si="50"/>
        <v>1.1262274557010832</v>
      </c>
      <c r="AE126" s="16">
        <f t="shared" si="51"/>
        <v>-8.0165785316943659</v>
      </c>
      <c r="AF126" s="16">
        <f t="shared" si="52"/>
        <v>-1.1577330359804987</v>
      </c>
      <c r="AG126" s="16">
        <f t="shared" si="62"/>
        <v>1.8316447481445768E-3</v>
      </c>
      <c r="AH126" s="16">
        <f t="shared" si="53"/>
        <v>482393.17952740169</v>
      </c>
      <c r="AI126" s="16">
        <f t="shared" si="54"/>
        <v>0.1030000000000002</v>
      </c>
      <c r="AK126" s="1">
        <v>2.5950000000000002</v>
      </c>
      <c r="AL126" s="16">
        <f t="shared" si="34"/>
        <v>2.0094047277880105E-2</v>
      </c>
      <c r="AM126" s="16">
        <f t="shared" si="55"/>
        <v>3.2994699695410186E-4</v>
      </c>
      <c r="AN126" s="16">
        <f t="shared" si="56"/>
        <v>0.95358651661785199</v>
      </c>
      <c r="AO126" s="16">
        <f t="shared" si="57"/>
        <v>-8.0165785316943659</v>
      </c>
      <c r="AP126" s="16">
        <f t="shared" si="58"/>
        <v>-1.3236313448703987</v>
      </c>
      <c r="AQ126" s="16">
        <f t="shared" si="63"/>
        <v>1.5447014078616122E-3</v>
      </c>
      <c r="AR126" s="16">
        <f t="shared" si="59"/>
        <v>572002.4137514655</v>
      </c>
      <c r="AS126" s="16">
        <f t="shared" si="60"/>
        <v>8.1000000000000405E-2</v>
      </c>
    </row>
    <row r="127" spans="5:45" x14ac:dyDescent="0.25">
      <c r="E127" s="1">
        <v>-56</v>
      </c>
      <c r="F127" s="1">
        <v>2.6749999999999998</v>
      </c>
      <c r="G127" s="16">
        <f t="shared" si="35"/>
        <v>1.9484316205792052E-2</v>
      </c>
      <c r="H127" s="16">
        <f t="shared" si="36"/>
        <v>3.2246447095122193E-4</v>
      </c>
      <c r="I127" s="16">
        <f t="shared" si="37"/>
        <v>0.98394938034796975</v>
      </c>
      <c r="J127" s="16">
        <f t="shared" si="38"/>
        <v>-8.0395175953904516</v>
      </c>
      <c r="K127" s="16">
        <f t="shared" si="39"/>
        <v>-1.3123446901642621</v>
      </c>
      <c r="L127" s="16">
        <f t="shared" si="40"/>
        <v>267500</v>
      </c>
      <c r="M127" s="16" cm="1">
        <f t="array" ref="M127">SUMPRODUCT($L$3:$L$1001,H128:H1126-H127:H1125)</f>
        <v>-195.73462886015182</v>
      </c>
      <c r="N127" s="16">
        <f t="shared" si="41"/>
        <v>-1.6474574418899368</v>
      </c>
      <c r="P127" s="16">
        <f t="shared" si="42"/>
        <v>7.9999999999999627E-2</v>
      </c>
      <c r="Q127" s="1">
        <v>3.02</v>
      </c>
      <c r="R127" s="16">
        <f t="shared" si="32"/>
        <v>1.9484316205792052E-2</v>
      </c>
      <c r="S127" s="16">
        <f t="shared" si="43"/>
        <v>3.2246447095122193E-4</v>
      </c>
      <c r="T127" s="16">
        <f t="shared" si="44"/>
        <v>1.1052568313867783</v>
      </c>
      <c r="U127" s="16">
        <f t="shared" si="45"/>
        <v>-8.0395175953904516</v>
      </c>
      <c r="V127" s="16">
        <f t="shared" si="46"/>
        <v>-1.3577741052717947</v>
      </c>
      <c r="W127" s="16">
        <f t="shared" si="61"/>
        <v>1.7889509655063477E-3</v>
      </c>
      <c r="X127" s="16">
        <f t="shared" si="47"/>
        <v>493905.61891227763</v>
      </c>
      <c r="Y127" s="16">
        <f t="shared" si="48"/>
        <v>8.5999999999999854E-2</v>
      </c>
      <c r="AA127" s="1">
        <v>3.1669999999999998</v>
      </c>
      <c r="AB127" s="16">
        <f t="shared" si="33"/>
        <v>1.9484316205792052E-2</v>
      </c>
      <c r="AC127" s="16">
        <f t="shared" si="49"/>
        <v>3.2246447095122193E-4</v>
      </c>
      <c r="AD127" s="16">
        <f t="shared" si="50"/>
        <v>1.1527847675565026</v>
      </c>
      <c r="AE127" s="16">
        <f t="shared" si="51"/>
        <v>-8.0395175953904516</v>
      </c>
      <c r="AF127" s="16">
        <f t="shared" si="52"/>
        <v>-1.5057088202095441</v>
      </c>
      <c r="AG127" s="16">
        <f t="shared" si="62"/>
        <v>1.8804106263195556E-3</v>
      </c>
      <c r="AH127" s="16">
        <f t="shared" si="53"/>
        <v>469882.9720780229</v>
      </c>
      <c r="AI127" s="16">
        <f t="shared" si="54"/>
        <v>8.2999999999999741E-2</v>
      </c>
      <c r="AK127" s="1">
        <v>2.6749999999999998</v>
      </c>
      <c r="AL127" s="16">
        <f t="shared" si="34"/>
        <v>1.9484316205792052E-2</v>
      </c>
      <c r="AM127" s="16">
        <f t="shared" si="55"/>
        <v>3.2246447095122193E-4</v>
      </c>
      <c r="AN127" s="16">
        <f t="shared" si="56"/>
        <v>0.98394938034796975</v>
      </c>
      <c r="AO127" s="16">
        <f t="shared" si="57"/>
        <v>-8.0395175953904516</v>
      </c>
      <c r="AP127" s="16">
        <f t="shared" si="58"/>
        <v>-1.3123446901642621</v>
      </c>
      <c r="AQ127" s="16">
        <f t="shared" si="63"/>
        <v>1.5822521320684978E-3</v>
      </c>
      <c r="AR127" s="16">
        <f t="shared" si="59"/>
        <v>558427.39340602024</v>
      </c>
      <c r="AS127" s="16">
        <f t="shared" si="60"/>
        <v>7.9999999999999627E-2</v>
      </c>
    </row>
    <row r="128" spans="5:45" x14ac:dyDescent="0.25">
      <c r="E128" s="1">
        <v>-55</v>
      </c>
      <c r="F128" s="1">
        <v>2.758</v>
      </c>
      <c r="G128" s="16">
        <f t="shared" si="35"/>
        <v>1.8879560449606522E-2</v>
      </c>
      <c r="H128" s="16">
        <f t="shared" si="36"/>
        <v>3.1504300126040707E-4</v>
      </c>
      <c r="I128" s="16">
        <f t="shared" si="37"/>
        <v>1.0145057793711101</v>
      </c>
      <c r="J128" s="16">
        <f t="shared" si="38"/>
        <v>-8.0628014165177468</v>
      </c>
      <c r="K128" s="16">
        <f t="shared" si="39"/>
        <v>-1.2398846135213375</v>
      </c>
      <c r="L128" s="16">
        <f t="shared" si="40"/>
        <v>275800</v>
      </c>
      <c r="M128" s="16" cm="1">
        <f t="array" ref="M128">SUMPRODUCT($L$3:$L$1001,H129:H1127-H128:H1126)</f>
        <v>-235.7605678358666</v>
      </c>
      <c r="N128" s="16">
        <f t="shared" si="41"/>
        <v>-1.3362836887962362</v>
      </c>
      <c r="P128" s="16">
        <f t="shared" si="42"/>
        <v>8.3000000000000185E-2</v>
      </c>
      <c r="Q128" s="1">
        <v>3.117</v>
      </c>
      <c r="R128" s="16">
        <f t="shared" si="32"/>
        <v>1.8879560449606522E-2</v>
      </c>
      <c r="S128" s="16">
        <f t="shared" si="43"/>
        <v>3.1504300126040707E-4</v>
      </c>
      <c r="T128" s="16">
        <f t="shared" si="44"/>
        <v>1.1368710007852001</v>
      </c>
      <c r="U128" s="16">
        <f t="shared" si="45"/>
        <v>-8.0628014165177468</v>
      </c>
      <c r="V128" s="16">
        <f t="shared" si="46"/>
        <v>-1.3889587092601086</v>
      </c>
      <c r="W128" s="16">
        <f t="shared" si="61"/>
        <v>1.8263623836802987E-3</v>
      </c>
      <c r="X128" s="16">
        <f t="shared" si="47"/>
        <v>483788.39912462689</v>
      </c>
      <c r="Y128" s="16">
        <f t="shared" si="48"/>
        <v>9.6999999999999975E-2</v>
      </c>
      <c r="AA128" s="1">
        <v>3.28</v>
      </c>
      <c r="AB128" s="16">
        <f t="shared" si="33"/>
        <v>1.8879560449606522E-2</v>
      </c>
      <c r="AC128" s="16">
        <f t="shared" si="49"/>
        <v>3.1504300126040707E-4</v>
      </c>
      <c r="AD128" s="16">
        <f t="shared" si="50"/>
        <v>1.1878434223960523</v>
      </c>
      <c r="AE128" s="16">
        <f t="shared" si="51"/>
        <v>-8.0628014165177468</v>
      </c>
      <c r="AF128" s="16">
        <f t="shared" si="52"/>
        <v>-1.4957191224572499</v>
      </c>
      <c r="AG128" s="16">
        <f t="shared" si="62"/>
        <v>1.9152614798395714E-3</v>
      </c>
      <c r="AH128" s="16">
        <f t="shared" si="53"/>
        <v>461332.79613399849</v>
      </c>
      <c r="AI128" s="16">
        <f t="shared" si="54"/>
        <v>0.11299999999999999</v>
      </c>
      <c r="AK128" s="1">
        <v>2.758</v>
      </c>
      <c r="AL128" s="16">
        <f t="shared" si="34"/>
        <v>1.8879560449606522E-2</v>
      </c>
      <c r="AM128" s="16">
        <f t="shared" si="55"/>
        <v>3.1504300126040707E-4</v>
      </c>
      <c r="AN128" s="16">
        <f t="shared" si="56"/>
        <v>1.0145057793711101</v>
      </c>
      <c r="AO128" s="16">
        <f t="shared" si="57"/>
        <v>-8.0628014165177468</v>
      </c>
      <c r="AP128" s="16">
        <f t="shared" si="58"/>
        <v>-1.2398846135213375</v>
      </c>
      <c r="AQ128" s="16">
        <f t="shared" si="63"/>
        <v>1.6177216477962909E-3</v>
      </c>
      <c r="AR128" s="16">
        <f t="shared" si="59"/>
        <v>546183.53845098068</v>
      </c>
      <c r="AS128" s="16">
        <f t="shared" si="60"/>
        <v>8.3000000000000185E-2</v>
      </c>
    </row>
    <row r="129" spans="5:45" x14ac:dyDescent="0.25">
      <c r="E129" s="1">
        <v>-54</v>
      </c>
      <c r="F129" s="1">
        <v>2.84</v>
      </c>
      <c r="G129" s="16">
        <f t="shared" si="35"/>
        <v>1.8280046039444758E-2</v>
      </c>
      <c r="H129" s="16">
        <f t="shared" si="36"/>
        <v>3.0768585256241718E-4</v>
      </c>
      <c r="I129" s="16">
        <f t="shared" si="37"/>
        <v>1.0438040521731147</v>
      </c>
      <c r="J129" s="16">
        <f t="shared" si="38"/>
        <v>-8.0864312547159933</v>
      </c>
      <c r="K129" s="16">
        <f t="shared" si="39"/>
        <v>-1.3438731767249765</v>
      </c>
      <c r="L129" s="16">
        <f t="shared" si="40"/>
        <v>284000</v>
      </c>
      <c r="M129" s="16" cm="1">
        <f t="array" ref="M129">SUMPRODUCT($L$3:$L$1001,H130:H1128-H129:H1127)</f>
        <v>-276.75973385176485</v>
      </c>
      <c r="N129" s="16">
        <f t="shared" si="41"/>
        <v>-1.1117435628378536</v>
      </c>
      <c r="P129" s="16">
        <f t="shared" si="42"/>
        <v>8.1999999999999851E-2</v>
      </c>
      <c r="Q129" s="1">
        <v>3.2210000000000001</v>
      </c>
      <c r="R129" s="16">
        <f t="shared" si="32"/>
        <v>1.8280046039444758E-2</v>
      </c>
      <c r="S129" s="16">
        <f t="shared" si="43"/>
        <v>3.0768585256241718E-4</v>
      </c>
      <c r="T129" s="16">
        <f t="shared" si="44"/>
        <v>1.1696918703490617</v>
      </c>
      <c r="U129" s="16">
        <f t="shared" si="45"/>
        <v>-8.0864312547159933</v>
      </c>
      <c r="V129" s="16">
        <f t="shared" si="46"/>
        <v>-1.1871510996688435</v>
      </c>
      <c r="W129" s="16">
        <f t="shared" si="61"/>
        <v>1.8686864164742202E-3</v>
      </c>
      <c r="X129" s="16">
        <f t="shared" si="47"/>
        <v>472831.03576534119</v>
      </c>
      <c r="Y129" s="16">
        <f t="shared" si="48"/>
        <v>0.10400000000000009</v>
      </c>
      <c r="AA129" s="1">
        <v>3.3980000000000001</v>
      </c>
      <c r="AB129" s="16">
        <f t="shared" si="33"/>
        <v>1.8280046039444758E-2</v>
      </c>
      <c r="AC129" s="16">
        <f t="shared" si="49"/>
        <v>3.0768585256241718E-4</v>
      </c>
      <c r="AD129" s="16">
        <f t="shared" si="50"/>
        <v>1.2231870232497404</v>
      </c>
      <c r="AE129" s="16">
        <f t="shared" si="51"/>
        <v>-8.0864312547159933</v>
      </c>
      <c r="AF129" s="16">
        <f t="shared" si="52"/>
        <v>-0.92254481056332294</v>
      </c>
      <c r="AG129" s="16">
        <f t="shared" si="62"/>
        <v>1.9664072653305877E-3</v>
      </c>
      <c r="AH129" s="16">
        <f t="shared" si="53"/>
        <v>449333.63978066115</v>
      </c>
      <c r="AI129" s="16">
        <f t="shared" si="54"/>
        <v>0.11800000000000033</v>
      </c>
      <c r="AK129" s="1">
        <v>2.84</v>
      </c>
      <c r="AL129" s="16">
        <f t="shared" si="34"/>
        <v>1.8280046039444758E-2</v>
      </c>
      <c r="AM129" s="16">
        <f t="shared" si="55"/>
        <v>3.0768585256241718E-4</v>
      </c>
      <c r="AN129" s="16">
        <f t="shared" si="56"/>
        <v>1.0438040521731147</v>
      </c>
      <c r="AO129" s="16">
        <f t="shared" si="57"/>
        <v>-8.0864312547159933</v>
      </c>
      <c r="AP129" s="16">
        <f t="shared" si="58"/>
        <v>-1.3438731767249765</v>
      </c>
      <c r="AQ129" s="16">
        <f t="shared" si="63"/>
        <v>1.6534607432261467E-3</v>
      </c>
      <c r="AR129" s="16">
        <f t="shared" si="59"/>
        <v>534377.93273407128</v>
      </c>
      <c r="AS129" s="16">
        <f t="shared" si="60"/>
        <v>8.1999999999999851E-2</v>
      </c>
    </row>
    <row r="130" spans="5:45" x14ac:dyDescent="0.25">
      <c r="E130" s="1">
        <v>-53</v>
      </c>
      <c r="F130" s="1">
        <v>2.9329999999999998</v>
      </c>
      <c r="G130" s="16">
        <f t="shared" si="35"/>
        <v>1.7686038157364851E-2</v>
      </c>
      <c r="H130" s="16">
        <f t="shared" si="36"/>
        <v>3.0039627913071147E-4</v>
      </c>
      <c r="I130" s="16">
        <f t="shared" si="37"/>
        <v>1.0760257899953138</v>
      </c>
      <c r="J130" s="16">
        <f t="shared" si="38"/>
        <v>-8.1104080245334575</v>
      </c>
      <c r="K130" s="16">
        <f t="shared" si="39"/>
        <v>-1.215336047128122</v>
      </c>
      <c r="L130" s="16">
        <f t="shared" si="40"/>
        <v>293300</v>
      </c>
      <c r="M130" s="16" cm="1">
        <f t="array" ref="M130">SUMPRODUCT($L$3:$L$1001,H131:H1129-H130:H1128)</f>
        <v>-319.88672791145689</v>
      </c>
      <c r="N130" s="16">
        <f t="shared" si="41"/>
        <v>-0.93907078012270562</v>
      </c>
      <c r="P130" s="16">
        <f t="shared" si="42"/>
        <v>9.2999999999999972E-2</v>
      </c>
      <c r="Q130" s="1">
        <v>3.3140000000000001</v>
      </c>
      <c r="R130" s="16">
        <f t="shared" si="32"/>
        <v>1.7686038157364851E-2</v>
      </c>
      <c r="S130" s="16">
        <f t="shared" si="43"/>
        <v>3.0039627913071147E-4</v>
      </c>
      <c r="T130" s="16">
        <f t="shared" si="44"/>
        <v>1.1981559190043711</v>
      </c>
      <c r="U130" s="16">
        <f t="shared" si="45"/>
        <v>-8.1104080245334575</v>
      </c>
      <c r="V130" s="16">
        <f t="shared" si="46"/>
        <v>-1.4742916030143856</v>
      </c>
      <c r="W130" s="16">
        <f t="shared" si="61"/>
        <v>1.913299388179378E-3</v>
      </c>
      <c r="X130" s="16">
        <f t="shared" si="47"/>
        <v>461805.89367297251</v>
      </c>
      <c r="Y130" s="16">
        <f t="shared" si="48"/>
        <v>9.2999999999999972E-2</v>
      </c>
      <c r="AA130" s="1">
        <v>3.4740000000000002</v>
      </c>
      <c r="AB130" s="16">
        <f t="shared" si="33"/>
        <v>1.7686038157364851E-2</v>
      </c>
      <c r="AC130" s="16">
        <f t="shared" si="49"/>
        <v>3.0039627913071147E-4</v>
      </c>
      <c r="AD130" s="16">
        <f t="shared" si="50"/>
        <v>1.2453066678189133</v>
      </c>
      <c r="AE130" s="16">
        <f t="shared" si="51"/>
        <v>-8.1104080245334575</v>
      </c>
      <c r="AF130" s="16">
        <f t="shared" si="52"/>
        <v>-1.5217379678987153</v>
      </c>
      <c r="AG130" s="16">
        <f t="shared" si="62"/>
        <v>2.0184387833075213E-3</v>
      </c>
      <c r="AH130" s="16">
        <f t="shared" si="53"/>
        <v>437750.67201902432</v>
      </c>
      <c r="AI130" s="16">
        <f t="shared" si="54"/>
        <v>7.6000000000000068E-2</v>
      </c>
      <c r="AK130" s="1">
        <v>2.9329999999999998</v>
      </c>
      <c r="AL130" s="16">
        <f t="shared" si="34"/>
        <v>1.7686038157364851E-2</v>
      </c>
      <c r="AM130" s="16">
        <f t="shared" si="55"/>
        <v>3.0039627913071147E-4</v>
      </c>
      <c r="AN130" s="16">
        <f t="shared" si="56"/>
        <v>1.0760257899953138</v>
      </c>
      <c r="AO130" s="16">
        <f t="shared" si="57"/>
        <v>-8.1104080245334575</v>
      </c>
      <c r="AP130" s="16">
        <f t="shared" si="58"/>
        <v>-1.215336047128122</v>
      </c>
      <c r="AQ130" s="16">
        <f t="shared" si="63"/>
        <v>1.6869823851069336E-3</v>
      </c>
      <c r="AR130" s="16">
        <f t="shared" si="59"/>
        <v>523759.43081712839</v>
      </c>
      <c r="AS130" s="16">
        <f t="shared" si="60"/>
        <v>9.2999999999999972E-2</v>
      </c>
    </row>
    <row r="131" spans="5:45" x14ac:dyDescent="0.25">
      <c r="E131" s="1">
        <v>-52</v>
      </c>
      <c r="F131" s="1">
        <v>3.0209999999999999</v>
      </c>
      <c r="G131" s="16">
        <f t="shared" si="35"/>
        <v>1.7097800946736005E-2</v>
      </c>
      <c r="H131" s="16">
        <f t="shared" si="36"/>
        <v>2.9317752249211873E-4</v>
      </c>
      <c r="I131" s="16">
        <f t="shared" si="37"/>
        <v>1.105587902404535</v>
      </c>
      <c r="J131" s="16">
        <f t="shared" si="38"/>
        <v>-8.1347322536049784</v>
      </c>
      <c r="K131" s="16">
        <f t="shared" si="39"/>
        <v>-1.280972203219823</v>
      </c>
      <c r="L131" s="16">
        <f t="shared" si="40"/>
        <v>302100</v>
      </c>
      <c r="M131" s="16" cm="1">
        <f t="array" ref="M131">SUMPRODUCT($L$3:$L$1001,H132:H1130-H131:H1129)</f>
        <v>-363.97546345216483</v>
      </c>
      <c r="N131" s="16">
        <f t="shared" si="41"/>
        <v>-0.80548705044962277</v>
      </c>
      <c r="P131" s="16">
        <f t="shared" si="42"/>
        <v>8.8000000000000078E-2</v>
      </c>
      <c r="Q131" s="1">
        <v>3.4350000000000001</v>
      </c>
      <c r="R131" s="16">
        <f t="shared" ref="R131:R194" si="64" xml:space="preserve"> $C$5*(1-COS(RADIANS(E131))) + $C$4*(1-SQRT(1-($C$5/$C$4)^2*SIN(RADIANS(E131))^2))</f>
        <v>1.7097800946736005E-2</v>
      </c>
      <c r="S131" s="16">
        <f t="shared" si="43"/>
        <v>2.9317752249211873E-4</v>
      </c>
      <c r="T131" s="16">
        <f t="shared" si="44"/>
        <v>1.2340169256743128</v>
      </c>
      <c r="U131" s="16">
        <f t="shared" si="45"/>
        <v>-8.1347322536049784</v>
      </c>
      <c r="V131" s="16">
        <f t="shared" si="46"/>
        <v>-1.2547492090429515</v>
      </c>
      <c r="W131" s="16">
        <f t="shared" si="61"/>
        <v>1.949418116023996E-3</v>
      </c>
      <c r="X131" s="16">
        <f t="shared" si="47"/>
        <v>453249.57563452388</v>
      </c>
      <c r="Y131" s="16">
        <f t="shared" si="48"/>
        <v>0.121</v>
      </c>
      <c r="AA131" s="1">
        <v>3.605</v>
      </c>
      <c r="AB131" s="16">
        <f t="shared" ref="AB131:AB194" si="65" xml:space="preserve"> $C$5*(1-COS(RADIANS(E131))) + $C$4*(1-SQRT(1-($C$5/$C$4)^2*SIN(RADIANS(E131))^2))</f>
        <v>1.7097800946736005E-2</v>
      </c>
      <c r="AC131" s="16">
        <f t="shared" si="49"/>
        <v>2.9317752249211873E-4</v>
      </c>
      <c r="AD131" s="16">
        <f t="shared" si="50"/>
        <v>1.2823217707369123</v>
      </c>
      <c r="AE131" s="16">
        <f t="shared" si="51"/>
        <v>-8.1347322536049784</v>
      </c>
      <c r="AF131" s="16">
        <f t="shared" si="52"/>
        <v>-1.3924621296144775</v>
      </c>
      <c r="AG131" s="16">
        <f t="shared" si="62"/>
        <v>2.0435360697246114E-3</v>
      </c>
      <c r="AH131" s="16">
        <f t="shared" si="53"/>
        <v>432374.52321612323</v>
      </c>
      <c r="AI131" s="16">
        <f t="shared" si="54"/>
        <v>0.13099999999999978</v>
      </c>
      <c r="AK131" s="1">
        <v>3.0209999999999999</v>
      </c>
      <c r="AL131" s="16">
        <f t="shared" ref="AL131:AL194" si="66" xml:space="preserve"> $C$5*(1-COS(RADIANS(E131))) + $C$4*(1-SQRT(1-($C$5/$C$4)^2*SIN(RADIANS(E131))^2))</f>
        <v>1.7097800946736005E-2</v>
      </c>
      <c r="AM131" s="16">
        <f t="shared" si="55"/>
        <v>2.9317752249211873E-4</v>
      </c>
      <c r="AN131" s="16">
        <f t="shared" si="56"/>
        <v>1.105587902404535</v>
      </c>
      <c r="AO131" s="16">
        <f t="shared" si="57"/>
        <v>-8.1347322536049784</v>
      </c>
      <c r="AP131" s="16">
        <f t="shared" si="58"/>
        <v>-1.280972203219823</v>
      </c>
      <c r="AQ131" s="16">
        <f t="shared" si="63"/>
        <v>1.7252997387744056E-3</v>
      </c>
      <c r="AR131" s="16">
        <f t="shared" si="59"/>
        <v>512127.20547317155</v>
      </c>
      <c r="AS131" s="16">
        <f t="shared" si="60"/>
        <v>8.8000000000000078E-2</v>
      </c>
    </row>
    <row r="132" spans="5:45" x14ac:dyDescent="0.25">
      <c r="E132" s="1">
        <v>-51</v>
      </c>
      <c r="F132" s="1">
        <v>3.1179999999999999</v>
      </c>
      <c r="G132" s="16">
        <f t="shared" ref="G132:G195" si="67" xml:space="preserve"> $C$5*(1-COS(RADIANS(E132))) + $C$4*(1-SQRT(1-($C$5/$C$4)^2*SIN(RADIANS(E132))^2))</f>
        <v>1.6515597322230371E-2</v>
      </c>
      <c r="H132" s="16">
        <f t="shared" ref="H132:H195" si="68">($B$10+(((PI()*$C$4*$C$4)/4)*G132))</f>
        <v>2.8603280909508648E-4</v>
      </c>
      <c r="I132" s="16">
        <f t="shared" ref="I132:I195" si="69">LN(F132)</f>
        <v>1.1371917706355847</v>
      </c>
      <c r="J132" s="16">
        <f t="shared" ref="J132:J195" si="70">LN(H132)</f>
        <v>-8.1594040366082403</v>
      </c>
      <c r="K132" s="16">
        <f t="shared" ref="K132:K195" si="71">(I133-I132)/(J133-J132)</f>
        <v>-1.3362294049784709</v>
      </c>
      <c r="L132" s="16">
        <f t="shared" ref="L132:L195" si="72">F132*100000</f>
        <v>311800</v>
      </c>
      <c r="M132" s="16" cm="1">
        <f t="array" ref="M132">SUMPRODUCT($L$3:$L$1001,H133:H1131-H132:H1130)</f>
        <v>-409.89034541691603</v>
      </c>
      <c r="N132" s="16">
        <f t="shared" ref="N132:N195" si="73">H132*1000000/M132</f>
        <v>-0.69782763193446518</v>
      </c>
      <c r="P132" s="16">
        <f t="shared" ref="P132:P195" si="74">(F132-F131)/(E132-E131)</f>
        <v>9.6999999999999975E-2</v>
      </c>
      <c r="Q132" s="1">
        <v>3.5430000000000001</v>
      </c>
      <c r="R132" s="16">
        <f t="shared" si="64"/>
        <v>1.6515597322230371E-2</v>
      </c>
      <c r="S132" s="16">
        <f t="shared" ref="S132:S195" si="75">($B$10+(((PI()*$C$4*$C$4)/4)*R132))</f>
        <v>2.8603280909508648E-4</v>
      </c>
      <c r="T132" s="16">
        <f t="shared" ref="T132:T195" si="76">LN(Q132)</f>
        <v>1.264973825883335</v>
      </c>
      <c r="U132" s="16">
        <f t="shared" ref="U132:U195" si="77">LN(S132)</f>
        <v>-8.1594040366082403</v>
      </c>
      <c r="V132" s="16">
        <f t="shared" ref="V132:V195" si="78">(T133-T132)/(U133-U132)</f>
        <v>-1.2985886345277058</v>
      </c>
      <c r="W132" s="16">
        <f t="shared" si="61"/>
        <v>1.999869450176855E-3</v>
      </c>
      <c r="X132" s="16">
        <f t="shared" ref="X132:X195" si="79">$B$12/W132</f>
        <v>441815.30636611907</v>
      </c>
      <c r="Y132" s="16">
        <f t="shared" ref="Y132:Y195" si="80">(Q132-Q131)/(E132-E131)</f>
        <v>0.1080000000000001</v>
      </c>
      <c r="AA132" s="1">
        <v>3.7309999999999999</v>
      </c>
      <c r="AB132" s="16">
        <f t="shared" si="65"/>
        <v>1.6515597322230371E-2</v>
      </c>
      <c r="AC132" s="16">
        <f t="shared" ref="AC132:AC195" si="81">($B$10+(((PI()*$C$4*$C$4)/4)*AB132))</f>
        <v>2.8603280909508648E-4</v>
      </c>
      <c r="AD132" s="16">
        <f t="shared" ref="AD132:AD195" si="82">LN(AA132)</f>
        <v>1.3166762942390207</v>
      </c>
      <c r="AE132" s="16">
        <f t="shared" ref="AE132:AE195" si="83">LN(AC132)</f>
        <v>-8.1594040366082403</v>
      </c>
      <c r="AF132" s="16">
        <f t="shared" ref="AF132:AF195" si="84">(AD133-AD132)/(AE133-AE132)</f>
        <v>-1.3896583275672079</v>
      </c>
      <c r="AG132" s="16">
        <f t="shared" si="62"/>
        <v>2.0988440663428126E-3</v>
      </c>
      <c r="AH132" s="16">
        <f t="shared" ref="AH132:AH195" si="85">$B$12/AG132</f>
        <v>420980.74268172513</v>
      </c>
      <c r="AI132" s="16">
        <f t="shared" ref="AI132:AI195" si="86">(AA132-AA131)/(E132-E131)</f>
        <v>0.12599999999999989</v>
      </c>
      <c r="AK132" s="1">
        <v>3.1179999999999999</v>
      </c>
      <c r="AL132" s="16">
        <f t="shared" si="66"/>
        <v>1.6515597322230371E-2</v>
      </c>
      <c r="AM132" s="16">
        <f t="shared" ref="AM132:AM195" si="87">($B$10+(((PI()*$C$4*$C$4)/4)*AL132))</f>
        <v>2.8603280909508648E-4</v>
      </c>
      <c r="AN132" s="16">
        <f t="shared" ref="AN132:AN195" si="88">LN(AK132)</f>
        <v>1.1371917706355847</v>
      </c>
      <c r="AO132" s="16">
        <f t="shared" ref="AO132:AO195" si="89">LN(AM132)</f>
        <v>-8.1594040366082403</v>
      </c>
      <c r="AP132" s="16">
        <f t="shared" ref="AP132:AP195" si="90">(AN133-AN132)/(AO133-AO132)</f>
        <v>-1.3362294049784709</v>
      </c>
      <c r="AQ132" s="16">
        <f t="shared" si="63"/>
        <v>1.7588371496315221E-3</v>
      </c>
      <c r="AR132" s="16">
        <f t="shared" ref="AR132:AR195" si="91">$B$12/AQ132</f>
        <v>502361.99184628238</v>
      </c>
      <c r="AS132" s="16">
        <f t="shared" ref="AS132:AS195" si="92">(AK132-AK131)/(E132-E131)</f>
        <v>9.6999999999999975E-2</v>
      </c>
    </row>
    <row r="133" spans="5:45" x14ac:dyDescent="0.25">
      <c r="E133" s="1">
        <v>-50</v>
      </c>
      <c r="F133" s="1">
        <v>3.2240000000000002</v>
      </c>
      <c r="G133" s="16">
        <f t="shared" si="67"/>
        <v>1.593968878065629E-2</v>
      </c>
      <c r="H133" s="16">
        <f t="shared" si="68"/>
        <v>2.7896534798825545E-4</v>
      </c>
      <c r="I133" s="16">
        <f t="shared" si="69"/>
        <v>1.1706228246443819</v>
      </c>
      <c r="J133" s="16">
        <f t="shared" si="70"/>
        <v>-8.1844229846154022</v>
      </c>
      <c r="K133" s="16">
        <f t="shared" si="71"/>
        <v>-1.2516643795747182</v>
      </c>
      <c r="L133" s="16">
        <f t="shared" si="72"/>
        <v>322400</v>
      </c>
      <c r="M133" s="16" cm="1">
        <f t="array" ref="M133">SUMPRODUCT($L$3:$L$1001,H134:H1132-H133:H1131)</f>
        <v>-457.52880415993116</v>
      </c>
      <c r="N133" s="16">
        <f t="shared" si="73"/>
        <v>-0.60972193543194264</v>
      </c>
      <c r="P133" s="16">
        <f t="shared" si="74"/>
        <v>0.10600000000000032</v>
      </c>
      <c r="Q133" s="1">
        <v>3.66</v>
      </c>
      <c r="R133" s="16">
        <f t="shared" si="64"/>
        <v>1.593968878065629E-2</v>
      </c>
      <c r="S133" s="16">
        <f t="shared" si="75"/>
        <v>2.7896534798825545E-4</v>
      </c>
      <c r="T133" s="16">
        <f t="shared" si="76"/>
        <v>1.297463147413275</v>
      </c>
      <c r="U133" s="16">
        <f t="shared" si="77"/>
        <v>-8.1844229846154022</v>
      </c>
      <c r="V133" s="16">
        <f t="shared" si="78"/>
        <v>-1.4072089580054756</v>
      </c>
      <c r="W133" s="16">
        <f t="shared" ref="W133:W196" si="93">Q132*(R132-R133)</f>
        <v>2.0404439627969679E-3</v>
      </c>
      <c r="X133" s="16">
        <f t="shared" si="79"/>
        <v>433029.74741387111</v>
      </c>
      <c r="Y133" s="16">
        <f t="shared" si="80"/>
        <v>0.11699999999999999</v>
      </c>
      <c r="AA133" s="1">
        <v>3.863</v>
      </c>
      <c r="AB133" s="16">
        <f t="shared" si="65"/>
        <v>1.593968878065629E-2</v>
      </c>
      <c r="AC133" s="16">
        <f t="shared" si="81"/>
        <v>2.7896534798825545E-4</v>
      </c>
      <c r="AD133" s="16">
        <f t="shared" si="82"/>
        <v>1.3514440836841441</v>
      </c>
      <c r="AE133" s="16">
        <f t="shared" si="83"/>
        <v>-8.1844229846154022</v>
      </c>
      <c r="AF133" s="16">
        <f t="shared" si="84"/>
        <v>-1.2554912825353937</v>
      </c>
      <c r="AG133" s="16">
        <f t="shared" ref="AG133:AG196" si="94">AA132*(AB132-AB133)</f>
        <v>2.148714768612895E-3</v>
      </c>
      <c r="AH133" s="16">
        <f t="shared" si="85"/>
        <v>411209.96920057503</v>
      </c>
      <c r="AI133" s="16">
        <f t="shared" si="86"/>
        <v>0.13200000000000012</v>
      </c>
      <c r="AK133" s="1">
        <v>3.2240000000000002</v>
      </c>
      <c r="AL133" s="16">
        <f t="shared" si="66"/>
        <v>1.593968878065629E-2</v>
      </c>
      <c r="AM133" s="16">
        <f t="shared" si="87"/>
        <v>2.7896534798825545E-4</v>
      </c>
      <c r="AN133" s="16">
        <f t="shared" si="88"/>
        <v>1.1706228246443819</v>
      </c>
      <c r="AO133" s="16">
        <f t="shared" si="89"/>
        <v>-8.1844229846154022</v>
      </c>
      <c r="AP133" s="16">
        <f t="shared" si="90"/>
        <v>-1.2516643795747182</v>
      </c>
      <c r="AQ133" s="16">
        <f t="shared" ref="AQ133:AQ196" si="95">AK132*(AL132-AL133)</f>
        <v>1.7956828326279835E-3</v>
      </c>
      <c r="AR133" s="16">
        <f t="shared" si="91"/>
        <v>492054.00740453671</v>
      </c>
      <c r="AS133" s="16">
        <f t="shared" si="92"/>
        <v>0.10600000000000032</v>
      </c>
    </row>
    <row r="134" spans="5:45" x14ac:dyDescent="0.25">
      <c r="E134" s="1">
        <v>-49</v>
      </c>
      <c r="F134" s="1">
        <v>3.3279999999999998</v>
      </c>
      <c r="G134" s="16">
        <f t="shared" si="67"/>
        <v>1.5370335212849121E-2</v>
      </c>
      <c r="H134" s="16">
        <f t="shared" si="68"/>
        <v>2.7197832851201271E-4</v>
      </c>
      <c r="I134" s="16">
        <f t="shared" si="69"/>
        <v>1.2023715229589622</v>
      </c>
      <c r="J134" s="16">
        <f t="shared" si="70"/>
        <v>-8.209788169430654</v>
      </c>
      <c r="K134" s="16">
        <f t="shared" si="71"/>
        <v>-1.3552220961370005</v>
      </c>
      <c r="L134" s="16">
        <f t="shared" si="72"/>
        <v>332800</v>
      </c>
      <c r="M134" s="16" cm="1">
        <f t="array" ref="M134">SUMPRODUCT($L$3:$L$1001,H135:H1133-H134:H1132)</f>
        <v>-506.78818490847516</v>
      </c>
      <c r="N134" s="16">
        <f t="shared" si="73"/>
        <v>-0.53667061824089568</v>
      </c>
      <c r="P134" s="16">
        <f t="shared" si="74"/>
        <v>0.10399999999999965</v>
      </c>
      <c r="Q134" s="1">
        <v>3.7930000000000001</v>
      </c>
      <c r="R134" s="16">
        <f t="shared" si="64"/>
        <v>1.5370335212849121E-2</v>
      </c>
      <c r="S134" s="16">
        <f t="shared" si="75"/>
        <v>2.7197832851201271E-4</v>
      </c>
      <c r="T134" s="16">
        <f t="shared" si="76"/>
        <v>1.3331572627067618</v>
      </c>
      <c r="U134" s="16">
        <f t="shared" si="77"/>
        <v>-8.209788169430654</v>
      </c>
      <c r="V134" s="16">
        <f t="shared" si="78"/>
        <v>-1.2313573875232924</v>
      </c>
      <c r="W134" s="16">
        <f t="shared" si="93"/>
        <v>2.0838340581742394E-3</v>
      </c>
      <c r="X134" s="16">
        <f t="shared" si="79"/>
        <v>424013.09756702778</v>
      </c>
      <c r="Y134" s="16">
        <f t="shared" si="80"/>
        <v>0.13300000000000001</v>
      </c>
      <c r="AA134" s="1">
        <v>3.988</v>
      </c>
      <c r="AB134" s="16">
        <f t="shared" si="65"/>
        <v>1.5370335212849121E-2</v>
      </c>
      <c r="AC134" s="16">
        <f t="shared" si="81"/>
        <v>2.7197832851201271E-4</v>
      </c>
      <c r="AD134" s="16">
        <f t="shared" si="82"/>
        <v>1.383289852099592</v>
      </c>
      <c r="AE134" s="16">
        <f t="shared" si="83"/>
        <v>-8.209788169430654</v>
      </c>
      <c r="AF134" s="16">
        <f t="shared" si="84"/>
        <v>-1.2193353730405032</v>
      </c>
      <c r="AG134" s="16">
        <f t="shared" si="94"/>
        <v>2.1994128324390946E-3</v>
      </c>
      <c r="AH134" s="16">
        <f t="shared" si="85"/>
        <v>401731.28063559975</v>
      </c>
      <c r="AI134" s="16">
        <f t="shared" si="86"/>
        <v>0.125</v>
      </c>
      <c r="AK134" s="1">
        <v>3.3279999999999998</v>
      </c>
      <c r="AL134" s="16">
        <f t="shared" si="66"/>
        <v>1.5370335212849121E-2</v>
      </c>
      <c r="AM134" s="16">
        <f t="shared" si="87"/>
        <v>2.7197832851201271E-4</v>
      </c>
      <c r="AN134" s="16">
        <f t="shared" si="88"/>
        <v>1.2023715229589622</v>
      </c>
      <c r="AO134" s="16">
        <f t="shared" si="89"/>
        <v>-8.209788169430654</v>
      </c>
      <c r="AP134" s="16">
        <f t="shared" si="90"/>
        <v>-1.3552220961370005</v>
      </c>
      <c r="AQ134" s="16">
        <f t="shared" si="95"/>
        <v>1.8355959026103137E-3</v>
      </c>
      <c r="AR134" s="16">
        <f t="shared" si="91"/>
        <v>481354.81919830077</v>
      </c>
      <c r="AS134" s="16">
        <f t="shared" si="92"/>
        <v>0.10399999999999965</v>
      </c>
    </row>
    <row r="135" spans="5:45" x14ac:dyDescent="0.25">
      <c r="E135" s="1">
        <v>-48</v>
      </c>
      <c r="F135" s="1">
        <v>3.4460000000000002</v>
      </c>
      <c r="G135" s="16">
        <f t="shared" si="67"/>
        <v>1.4807794716828979E-2</v>
      </c>
      <c r="H135" s="16">
        <f t="shared" si="68"/>
        <v>2.6507491800559224E-4</v>
      </c>
      <c r="I135" s="16">
        <f t="shared" si="69"/>
        <v>1.237214138105738</v>
      </c>
      <c r="J135" s="16">
        <f t="shared" si="70"/>
        <v>-8.2354980624777738</v>
      </c>
      <c r="K135" s="16">
        <f t="shared" si="71"/>
        <v>-1.313904836925144</v>
      </c>
      <c r="L135" s="16">
        <f t="shared" si="72"/>
        <v>344600</v>
      </c>
      <c r="M135" s="16" cm="1">
        <f t="array" ref="M135">SUMPRODUCT($L$3:$L$1001,H136:H1134-H135:H1133)</f>
        <v>-557.37237037805835</v>
      </c>
      <c r="N135" s="16">
        <f t="shared" si="73"/>
        <v>-0.47557958035450409</v>
      </c>
      <c r="P135" s="16">
        <f t="shared" si="74"/>
        <v>0.11800000000000033</v>
      </c>
      <c r="Q135" s="1">
        <v>3.915</v>
      </c>
      <c r="R135" s="16">
        <f t="shared" si="64"/>
        <v>1.4807794716828979E-2</v>
      </c>
      <c r="S135" s="16">
        <f t="shared" si="75"/>
        <v>2.6507491800559224E-4</v>
      </c>
      <c r="T135" s="16">
        <f t="shared" si="76"/>
        <v>1.3648153294427665</v>
      </c>
      <c r="U135" s="16">
        <f t="shared" si="77"/>
        <v>-8.2354980624777738</v>
      </c>
      <c r="V135" s="16">
        <f t="shared" si="78"/>
        <v>-1.3581063414584627</v>
      </c>
      <c r="W135" s="16">
        <f t="shared" si="93"/>
        <v>2.1337161014043982E-3</v>
      </c>
      <c r="X135" s="16">
        <f t="shared" si="79"/>
        <v>414100.51376589754</v>
      </c>
      <c r="Y135" s="16">
        <f t="shared" si="80"/>
        <v>0.12199999999999989</v>
      </c>
      <c r="AA135" s="1">
        <v>4.1150000000000002</v>
      </c>
      <c r="AB135" s="16">
        <f t="shared" si="65"/>
        <v>1.4807794716828979E-2</v>
      </c>
      <c r="AC135" s="16">
        <f t="shared" si="81"/>
        <v>2.6507491800559224E-4</v>
      </c>
      <c r="AD135" s="16">
        <f t="shared" si="82"/>
        <v>1.4146388341290332</v>
      </c>
      <c r="AE135" s="16">
        <f t="shared" si="83"/>
        <v>-8.2354980624777738</v>
      </c>
      <c r="AF135" s="16">
        <f t="shared" si="84"/>
        <v>-1.3832805649704949</v>
      </c>
      <c r="AG135" s="16">
        <f t="shared" si="94"/>
        <v>2.2434114981283258E-3</v>
      </c>
      <c r="AH135" s="16">
        <f t="shared" si="85"/>
        <v>393852.36928637151</v>
      </c>
      <c r="AI135" s="16">
        <f t="shared" si="86"/>
        <v>0.12700000000000022</v>
      </c>
      <c r="AK135" s="1">
        <v>3.4460000000000002</v>
      </c>
      <c r="AL135" s="16">
        <f t="shared" si="66"/>
        <v>1.4807794716828979E-2</v>
      </c>
      <c r="AM135" s="16">
        <f t="shared" si="87"/>
        <v>2.6507491800559224E-4</v>
      </c>
      <c r="AN135" s="16">
        <f t="shared" si="88"/>
        <v>1.237214138105738</v>
      </c>
      <c r="AO135" s="16">
        <f t="shared" si="89"/>
        <v>-8.2354980624777738</v>
      </c>
      <c r="AP135" s="16">
        <f t="shared" si="90"/>
        <v>-1.313904836925144</v>
      </c>
      <c r="AQ135" s="16">
        <f t="shared" si="95"/>
        <v>1.8721347707550322E-3</v>
      </c>
      <c r="AR135" s="16">
        <f t="shared" si="91"/>
        <v>471960.11079148122</v>
      </c>
      <c r="AS135" s="16">
        <f t="shared" si="92"/>
        <v>0.11800000000000033</v>
      </c>
    </row>
    <row r="136" spans="5:45" x14ac:dyDescent="0.25">
      <c r="E136" s="1">
        <v>-47</v>
      </c>
      <c r="F136" s="1">
        <v>3.5659999999999998</v>
      </c>
      <c r="G136" s="16">
        <f t="shared" si="67"/>
        <v>1.4252323412427164E-2</v>
      </c>
      <c r="H136" s="16">
        <f t="shared" si="68"/>
        <v>2.5825825953219899E-4</v>
      </c>
      <c r="I136" s="16">
        <f t="shared" si="69"/>
        <v>1.2714445194409487</v>
      </c>
      <c r="J136" s="16">
        <f t="shared" si="70"/>
        <v>-8.2615504677762566</v>
      </c>
      <c r="K136" s="16">
        <f t="shared" si="71"/>
        <v>-1.2848940555907633</v>
      </c>
      <c r="L136" s="16">
        <f t="shared" si="72"/>
        <v>356600</v>
      </c>
      <c r="M136" s="16" cm="1">
        <f t="array" ref="M136">SUMPRODUCT($L$3:$L$1001,H137:H1135-H136:H1134)</f>
        <v>-609.56534173537443</v>
      </c>
      <c r="N136" s="16">
        <f t="shared" si="73"/>
        <v>-0.4236760882712956</v>
      </c>
      <c r="P136" s="16">
        <f t="shared" si="74"/>
        <v>0.11999999999999966</v>
      </c>
      <c r="Q136" s="1">
        <v>4.056</v>
      </c>
      <c r="R136" s="16">
        <f t="shared" si="64"/>
        <v>1.4252323412427164E-2</v>
      </c>
      <c r="S136" s="16">
        <f t="shared" si="75"/>
        <v>2.5825825953219899E-4</v>
      </c>
      <c r="T136" s="16">
        <f t="shared" si="76"/>
        <v>1.400197266288882</v>
      </c>
      <c r="U136" s="16">
        <f t="shared" si="77"/>
        <v>-8.2615504677762566</v>
      </c>
      <c r="V136" s="16">
        <f t="shared" si="78"/>
        <v>-1.2044272484176861</v>
      </c>
      <c r="W136" s="16">
        <f t="shared" si="93"/>
        <v>2.174670156733104E-3</v>
      </c>
      <c r="X136" s="16">
        <f t="shared" si="79"/>
        <v>406302.04589254851</v>
      </c>
      <c r="Y136" s="16">
        <f t="shared" si="80"/>
        <v>0.14100000000000001</v>
      </c>
      <c r="AA136" s="1">
        <v>4.266</v>
      </c>
      <c r="AB136" s="16">
        <f t="shared" si="65"/>
        <v>1.4252323412427164E-2</v>
      </c>
      <c r="AC136" s="16">
        <f t="shared" si="81"/>
        <v>2.5825825953219899E-4</v>
      </c>
      <c r="AD136" s="16">
        <f t="shared" si="82"/>
        <v>1.4506766200491588</v>
      </c>
      <c r="AE136" s="16">
        <f t="shared" si="83"/>
        <v>-8.2615504677762566</v>
      </c>
      <c r="AF136" s="16">
        <f t="shared" si="84"/>
        <v>-1.1460250158022247</v>
      </c>
      <c r="AG136" s="16">
        <f t="shared" si="94"/>
        <v>2.2857644176134673E-3</v>
      </c>
      <c r="AH136" s="16">
        <f t="shared" si="85"/>
        <v>386554.6803570661</v>
      </c>
      <c r="AI136" s="16">
        <f t="shared" si="86"/>
        <v>0.1509999999999998</v>
      </c>
      <c r="AK136" s="1">
        <v>3.5659999999999998</v>
      </c>
      <c r="AL136" s="16">
        <f t="shared" si="66"/>
        <v>1.4252323412427164E-2</v>
      </c>
      <c r="AM136" s="16">
        <f t="shared" si="87"/>
        <v>2.5825825953219899E-4</v>
      </c>
      <c r="AN136" s="16">
        <f t="shared" si="88"/>
        <v>1.2714445194409487</v>
      </c>
      <c r="AO136" s="16">
        <f t="shared" si="89"/>
        <v>-8.2615504677762566</v>
      </c>
      <c r="AP136" s="16">
        <f t="shared" si="90"/>
        <v>-1.2848940555907633</v>
      </c>
      <c r="AQ136" s="16">
        <f t="shared" si="95"/>
        <v>1.9141541149686532E-3</v>
      </c>
      <c r="AR136" s="16">
        <f t="shared" si="91"/>
        <v>461599.68359527778</v>
      </c>
      <c r="AS136" s="16">
        <f t="shared" si="92"/>
        <v>0.11999999999999966</v>
      </c>
    </row>
    <row r="137" spans="5:45" x14ac:dyDescent="0.25">
      <c r="E137" s="1">
        <v>-46</v>
      </c>
      <c r="F137" s="1">
        <v>3.6890000000000001</v>
      </c>
      <c r="G137" s="16">
        <f t="shared" si="67"/>
        <v>1.3704175257575467E-2</v>
      </c>
      <c r="H137" s="16">
        <f t="shared" si="68"/>
        <v>2.5153146962453928E-4</v>
      </c>
      <c r="I137" s="16">
        <f t="shared" si="69"/>
        <v>1.3053554186145386</v>
      </c>
      <c r="J137" s="16">
        <f t="shared" si="70"/>
        <v>-8.2879424485205355</v>
      </c>
      <c r="K137" s="16">
        <f t="shared" si="71"/>
        <v>-1.2859759859981117</v>
      </c>
      <c r="L137" s="16">
        <f t="shared" si="72"/>
        <v>368900</v>
      </c>
      <c r="M137" s="16" cm="1">
        <f t="array" ref="M137">SUMPRODUCT($L$3:$L$1001,H138:H1136-H137:H1135)</f>
        <v>-663.74771276613797</v>
      </c>
      <c r="N137" s="16">
        <f t="shared" si="73"/>
        <v>-0.37895643900043513</v>
      </c>
      <c r="P137" s="16">
        <f t="shared" si="74"/>
        <v>0.12300000000000022</v>
      </c>
      <c r="Q137" s="1">
        <v>4.1870000000000003</v>
      </c>
      <c r="R137" s="16">
        <f t="shared" si="64"/>
        <v>1.3704175257575467E-2</v>
      </c>
      <c r="S137" s="16">
        <f t="shared" si="75"/>
        <v>2.5153146962453928E-4</v>
      </c>
      <c r="T137" s="16">
        <f t="shared" si="76"/>
        <v>1.4319844870370064</v>
      </c>
      <c r="U137" s="16">
        <f t="shared" si="77"/>
        <v>-8.2879424485205355</v>
      </c>
      <c r="V137" s="16">
        <f t="shared" si="78"/>
        <v>-1.4030884489511584</v>
      </c>
      <c r="W137" s="16">
        <f t="shared" si="93"/>
        <v>2.2232889160784851E-3</v>
      </c>
      <c r="X137" s="16">
        <f t="shared" si="79"/>
        <v>397417.05517095193</v>
      </c>
      <c r="Y137" s="16">
        <f t="shared" si="80"/>
        <v>0.13100000000000023</v>
      </c>
      <c r="AA137" s="1">
        <v>4.3970000000000002</v>
      </c>
      <c r="AB137" s="16">
        <f t="shared" si="65"/>
        <v>1.3704175257575467E-2</v>
      </c>
      <c r="AC137" s="16">
        <f t="shared" si="81"/>
        <v>2.5153146962453928E-4</v>
      </c>
      <c r="AD137" s="16">
        <f t="shared" si="82"/>
        <v>1.4809224901986731</v>
      </c>
      <c r="AE137" s="16">
        <f t="shared" si="83"/>
        <v>-8.2879424485205355</v>
      </c>
      <c r="AF137" s="16">
        <f t="shared" si="84"/>
        <v>-1.4929311994855461</v>
      </c>
      <c r="AG137" s="16">
        <f t="shared" si="94"/>
        <v>2.3384000285973415E-3</v>
      </c>
      <c r="AH137" s="16">
        <f t="shared" si="85"/>
        <v>377853.62770121451</v>
      </c>
      <c r="AI137" s="16">
        <f t="shared" si="86"/>
        <v>0.13100000000000023</v>
      </c>
      <c r="AK137" s="1">
        <v>3.6890000000000001</v>
      </c>
      <c r="AL137" s="16">
        <f t="shared" si="66"/>
        <v>1.3704175257575467E-2</v>
      </c>
      <c r="AM137" s="16">
        <f t="shared" si="87"/>
        <v>2.5153146962453928E-4</v>
      </c>
      <c r="AN137" s="16">
        <f t="shared" si="88"/>
        <v>1.3053554186145386</v>
      </c>
      <c r="AO137" s="16">
        <f t="shared" si="89"/>
        <v>-8.2879424485205355</v>
      </c>
      <c r="AP137" s="16">
        <f t="shared" si="90"/>
        <v>-1.2859759859981117</v>
      </c>
      <c r="AQ137" s="16">
        <f t="shared" si="95"/>
        <v>1.954696320201153E-3</v>
      </c>
      <c r="AR137" s="16">
        <f t="shared" si="91"/>
        <v>452025.68025052757</v>
      </c>
      <c r="AS137" s="16">
        <f t="shared" si="92"/>
        <v>0.12300000000000022</v>
      </c>
    </row>
    <row r="138" spans="5:45" x14ac:dyDescent="0.25">
      <c r="E138" s="1">
        <v>-45</v>
      </c>
      <c r="F138" s="1">
        <v>3.8180000000000001</v>
      </c>
      <c r="G138" s="16">
        <f t="shared" si="67"/>
        <v>1.3163601866444802E-2</v>
      </c>
      <c r="H138" s="16">
        <f t="shared" si="68"/>
        <v>2.4489763605304622E-4</v>
      </c>
      <c r="I138" s="16">
        <f t="shared" si="69"/>
        <v>1.3397267253035559</v>
      </c>
      <c r="J138" s="16">
        <f t="shared" si="70"/>
        <v>-8.3146702467556945</v>
      </c>
      <c r="K138" s="16">
        <f t="shared" si="71"/>
        <v>-1.293509205135486</v>
      </c>
      <c r="L138" s="16">
        <f t="shared" si="72"/>
        <v>381800</v>
      </c>
      <c r="M138" s="16" cm="1">
        <f t="array" ref="M138">SUMPRODUCT($L$3:$L$1001,H139:H1137-H138:H1136)</f>
        <v>-720.88015928355253</v>
      </c>
      <c r="N138" s="16">
        <f t="shared" si="73"/>
        <v>-0.33972031675339487</v>
      </c>
      <c r="P138" s="16">
        <f t="shared" si="74"/>
        <v>0.129</v>
      </c>
      <c r="Q138" s="1">
        <v>4.3470000000000004</v>
      </c>
      <c r="R138" s="16">
        <f t="shared" si="64"/>
        <v>1.3163601866444802E-2</v>
      </c>
      <c r="S138" s="16">
        <f t="shared" si="75"/>
        <v>2.4489763605304622E-4</v>
      </c>
      <c r="T138" s="16">
        <f t="shared" si="76"/>
        <v>1.4694859520066552</v>
      </c>
      <c r="U138" s="16">
        <f t="shared" si="77"/>
        <v>-8.3146702467556945</v>
      </c>
      <c r="V138" s="16">
        <f t="shared" si="78"/>
        <v>-1.270160124004482</v>
      </c>
      <c r="W138" s="16">
        <f t="shared" si="93"/>
        <v>2.2633807886640951E-3</v>
      </c>
      <c r="X138" s="16">
        <f t="shared" si="79"/>
        <v>390377.49999797269</v>
      </c>
      <c r="Y138" s="16">
        <f t="shared" si="80"/>
        <v>0.16000000000000014</v>
      </c>
      <c r="AA138" s="1">
        <v>4.5759999999999996</v>
      </c>
      <c r="AB138" s="16">
        <f t="shared" si="65"/>
        <v>1.3163601866444802E-2</v>
      </c>
      <c r="AC138" s="16">
        <f t="shared" si="81"/>
        <v>2.4489763605304622E-4</v>
      </c>
      <c r="AD138" s="16">
        <f t="shared" si="82"/>
        <v>1.5208252540774967</v>
      </c>
      <c r="AE138" s="16">
        <f t="shared" si="83"/>
        <v>-8.3146702467556945</v>
      </c>
      <c r="AF138" s="16">
        <f t="shared" si="84"/>
        <v>-1.3324762832033297</v>
      </c>
      <c r="AG138" s="16">
        <f t="shared" si="94"/>
        <v>2.3769012008015345E-3</v>
      </c>
      <c r="AH138" s="16">
        <f t="shared" si="85"/>
        <v>371733.13452160836</v>
      </c>
      <c r="AI138" s="16">
        <f t="shared" si="86"/>
        <v>0.17899999999999938</v>
      </c>
      <c r="AK138" s="1">
        <v>3.8180000000000001</v>
      </c>
      <c r="AL138" s="16">
        <f t="shared" si="66"/>
        <v>1.3163601866444802E-2</v>
      </c>
      <c r="AM138" s="16">
        <f t="shared" si="87"/>
        <v>2.4489763605304622E-4</v>
      </c>
      <c r="AN138" s="16">
        <f t="shared" si="88"/>
        <v>1.3397267253035559</v>
      </c>
      <c r="AO138" s="16">
        <f t="shared" si="89"/>
        <v>-8.3146702467556945</v>
      </c>
      <c r="AP138" s="16">
        <f t="shared" si="90"/>
        <v>-1.293509205135486</v>
      </c>
      <c r="AQ138" s="16">
        <f t="shared" si="95"/>
        <v>1.9941752398810234E-3</v>
      </c>
      <c r="AR138" s="16">
        <f t="shared" si="91"/>
        <v>443076.87516712176</v>
      </c>
      <c r="AS138" s="16">
        <f t="shared" si="92"/>
        <v>0.129</v>
      </c>
    </row>
    <row r="139" spans="5:45" x14ac:dyDescent="0.25">
      <c r="E139" s="1">
        <v>-44</v>
      </c>
      <c r="F139" s="1">
        <v>3.9540000000000002</v>
      </c>
      <c r="G139" s="16">
        <f t="shared" si="67"/>
        <v>1.263085232961136E-2</v>
      </c>
      <c r="H139" s="16">
        <f t="shared" si="68"/>
        <v>2.3835981561898644E-4</v>
      </c>
      <c r="I139" s="16">
        <f t="shared" si="69"/>
        <v>1.3747277247484253</v>
      </c>
      <c r="J139" s="16">
        <f t="shared" si="70"/>
        <v>-8.3417291956258754</v>
      </c>
      <c r="K139" s="16">
        <f t="shared" si="71"/>
        <v>-1.2706039522532606</v>
      </c>
      <c r="L139" s="16">
        <f t="shared" si="72"/>
        <v>395400</v>
      </c>
      <c r="M139" s="16" cm="1">
        <f t="array" ref="M139">SUMPRODUCT($L$3:$L$1001,H140:H1138-H139:H1137)</f>
        <v>-779.409178087903</v>
      </c>
      <c r="N139" s="16">
        <f t="shared" si="73"/>
        <v>-0.30582115571662388</v>
      </c>
      <c r="P139" s="16">
        <f t="shared" si="74"/>
        <v>0.13600000000000012</v>
      </c>
      <c r="Q139" s="1">
        <v>4.4989999999999997</v>
      </c>
      <c r="R139" s="16">
        <f t="shared" si="64"/>
        <v>1.263085232961136E-2</v>
      </c>
      <c r="S139" s="16">
        <f t="shared" si="75"/>
        <v>2.3835981561898644E-4</v>
      </c>
      <c r="T139" s="16">
        <f t="shared" si="76"/>
        <v>1.5038551498590351</v>
      </c>
      <c r="U139" s="16">
        <f t="shared" si="77"/>
        <v>-8.3417291956258754</v>
      </c>
      <c r="V139" s="16">
        <f t="shared" si="78"/>
        <v>-1.252593646544049</v>
      </c>
      <c r="W139" s="16">
        <f t="shared" si="93"/>
        <v>2.3158622366149695E-3</v>
      </c>
      <c r="X139" s="16">
        <f t="shared" si="79"/>
        <v>381530.86995089264</v>
      </c>
      <c r="Y139" s="16">
        <f t="shared" si="80"/>
        <v>0.15199999999999925</v>
      </c>
      <c r="AA139" s="1">
        <v>4.7439999999999998</v>
      </c>
      <c r="AB139" s="16">
        <f t="shared" si="65"/>
        <v>1.263085232961136E-2</v>
      </c>
      <c r="AC139" s="16">
        <f t="shared" si="81"/>
        <v>2.3835981561898644E-4</v>
      </c>
      <c r="AD139" s="16">
        <f t="shared" si="82"/>
        <v>1.5568806616954243</v>
      </c>
      <c r="AE139" s="16">
        <f t="shared" si="83"/>
        <v>-8.3417291956258754</v>
      </c>
      <c r="AF139" s="16">
        <f t="shared" si="84"/>
        <v>-1.2485049290630843</v>
      </c>
      <c r="AG139" s="16">
        <f t="shared" si="94"/>
        <v>2.4378618805498274E-3</v>
      </c>
      <c r="AH139" s="16">
        <f t="shared" si="85"/>
        <v>362437.65115308791</v>
      </c>
      <c r="AI139" s="16">
        <f t="shared" si="86"/>
        <v>0.16800000000000015</v>
      </c>
      <c r="AK139" s="1">
        <v>3.9540000000000002</v>
      </c>
      <c r="AL139" s="16">
        <f t="shared" si="66"/>
        <v>1.263085232961136E-2</v>
      </c>
      <c r="AM139" s="16">
        <f t="shared" si="87"/>
        <v>2.3835981561898644E-4</v>
      </c>
      <c r="AN139" s="16">
        <f t="shared" si="88"/>
        <v>1.3747277247484253</v>
      </c>
      <c r="AO139" s="16">
        <f t="shared" si="89"/>
        <v>-8.3417291956258754</v>
      </c>
      <c r="AP139" s="16">
        <f t="shared" si="90"/>
        <v>-1.2706039522532606</v>
      </c>
      <c r="AQ139" s="16">
        <f t="shared" si="95"/>
        <v>2.0340377316300788E-3</v>
      </c>
      <c r="AR139" s="16">
        <f t="shared" si="91"/>
        <v>434393.5808477031</v>
      </c>
      <c r="AS139" s="16">
        <f t="shared" si="92"/>
        <v>0.13600000000000012</v>
      </c>
    </row>
    <row r="140" spans="5:45" x14ac:dyDescent="0.25">
      <c r="E140" s="1">
        <v>-43</v>
      </c>
      <c r="F140" s="1">
        <v>4.0940000000000003</v>
      </c>
      <c r="G140" s="16">
        <f t="shared" si="67"/>
        <v>1.2106173036421189E-2</v>
      </c>
      <c r="H140" s="16">
        <f t="shared" si="68"/>
        <v>2.319210319745453E-4</v>
      </c>
      <c r="I140" s="16">
        <f t="shared" si="69"/>
        <v>1.4095224872390979</v>
      </c>
      <c r="J140" s="16">
        <f t="shared" si="70"/>
        <v>-8.369113623660251</v>
      </c>
      <c r="K140" s="16">
        <f t="shared" si="71"/>
        <v>-1.2989051252408459</v>
      </c>
      <c r="L140" s="16">
        <f t="shared" si="72"/>
        <v>409400.00000000006</v>
      </c>
      <c r="M140" s="16" cm="1">
        <f t="array" ref="M140">SUMPRODUCT($L$3:$L$1001,H141:H1139-H140:H1138)</f>
        <v>-840.00506551238016</v>
      </c>
      <c r="N140" s="16">
        <f t="shared" si="73"/>
        <v>-0.27609480168203487</v>
      </c>
      <c r="P140" s="16">
        <f t="shared" si="74"/>
        <v>0.14000000000000012</v>
      </c>
      <c r="Q140" s="1">
        <v>4.6559999999999997</v>
      </c>
      <c r="R140" s="16">
        <f t="shared" si="64"/>
        <v>1.2106173036421189E-2</v>
      </c>
      <c r="S140" s="16">
        <f t="shared" si="75"/>
        <v>2.319210319745453E-4</v>
      </c>
      <c r="T140" s="16">
        <f t="shared" si="76"/>
        <v>1.5381567104291367</v>
      </c>
      <c r="U140" s="16">
        <f t="shared" si="77"/>
        <v>-8.369113623660251</v>
      </c>
      <c r="V140" s="16">
        <f t="shared" si="78"/>
        <v>-1.3542721004266816</v>
      </c>
      <c r="W140" s="16">
        <f t="shared" si="93"/>
        <v>2.3605321400625833E-3</v>
      </c>
      <c r="X140" s="16">
        <f t="shared" si="79"/>
        <v>374310.91016566445</v>
      </c>
      <c r="Y140" s="16">
        <f t="shared" si="80"/>
        <v>0.15700000000000003</v>
      </c>
      <c r="AA140" s="1">
        <v>4.9089999999999998</v>
      </c>
      <c r="AB140" s="16">
        <f t="shared" si="65"/>
        <v>1.2106173036421189E-2</v>
      </c>
      <c r="AC140" s="16">
        <f t="shared" si="81"/>
        <v>2.319210319745453E-4</v>
      </c>
      <c r="AD140" s="16">
        <f t="shared" si="82"/>
        <v>1.5910702550759155</v>
      </c>
      <c r="AE140" s="16">
        <f t="shared" si="83"/>
        <v>-8.369113623660251</v>
      </c>
      <c r="AF140" s="16">
        <f t="shared" si="84"/>
        <v>-1.221783675595252</v>
      </c>
      <c r="AG140" s="16">
        <f t="shared" si="94"/>
        <v>2.4890785668941753E-3</v>
      </c>
      <c r="AH140" s="16">
        <f t="shared" si="85"/>
        <v>354979.92934977327</v>
      </c>
      <c r="AI140" s="16">
        <f t="shared" si="86"/>
        <v>0.16500000000000004</v>
      </c>
      <c r="AK140" s="1">
        <v>4.0940000000000003</v>
      </c>
      <c r="AL140" s="16">
        <f t="shared" si="66"/>
        <v>1.2106173036421189E-2</v>
      </c>
      <c r="AM140" s="16">
        <f t="shared" si="87"/>
        <v>2.319210319745453E-4</v>
      </c>
      <c r="AN140" s="16">
        <f t="shared" si="88"/>
        <v>1.4095224872390979</v>
      </c>
      <c r="AO140" s="16">
        <f t="shared" si="89"/>
        <v>-8.369113623660251</v>
      </c>
      <c r="AP140" s="16">
        <f t="shared" si="90"/>
        <v>-1.2989051252408459</v>
      </c>
      <c r="AQ140" s="16">
        <f t="shared" si="95"/>
        <v>2.0745819252739398E-3</v>
      </c>
      <c r="AR140" s="16">
        <f t="shared" si="91"/>
        <v>425904.09328156908</v>
      </c>
      <c r="AS140" s="16">
        <f t="shared" si="92"/>
        <v>0.14000000000000012</v>
      </c>
    </row>
    <row r="141" spans="5:45" x14ac:dyDescent="0.25">
      <c r="E141" s="1">
        <v>-42</v>
      </c>
      <c r="F141" s="1">
        <v>4.2439999999999998</v>
      </c>
      <c r="G141" s="16">
        <f t="shared" si="67"/>
        <v>1.1589807499715457E-2</v>
      </c>
      <c r="H141" s="16">
        <f t="shared" si="68"/>
        <v>2.2558427347188251E-4</v>
      </c>
      <c r="I141" s="16">
        <f t="shared" si="69"/>
        <v>1.4455062207517366</v>
      </c>
      <c r="J141" s="16">
        <f t="shared" si="70"/>
        <v>-8.3968167505579654</v>
      </c>
      <c r="K141" s="16">
        <f t="shared" si="71"/>
        <v>-1.248002099113739</v>
      </c>
      <c r="L141" s="16">
        <f t="shared" si="72"/>
        <v>424400</v>
      </c>
      <c r="M141" s="16" cm="1">
        <f t="array" ref="M141">SUMPRODUCT($L$3:$L$1001,H142:H1140-H141:H1139)</f>
        <v>-903.14463661569914</v>
      </c>
      <c r="N141" s="16">
        <f t="shared" si="73"/>
        <v>-0.24977646362071221</v>
      </c>
      <c r="P141" s="16">
        <f t="shared" si="74"/>
        <v>0.14999999999999947</v>
      </c>
      <c r="Q141" s="1">
        <v>4.8339999999999996</v>
      </c>
      <c r="R141" s="16">
        <f t="shared" si="64"/>
        <v>1.1589807499715457E-2</v>
      </c>
      <c r="S141" s="16">
        <f t="shared" si="75"/>
        <v>2.2558427347188251E-4</v>
      </c>
      <c r="T141" s="16">
        <f t="shared" si="76"/>
        <v>1.5756742822812912</v>
      </c>
      <c r="U141" s="16">
        <f t="shared" si="77"/>
        <v>-8.3968167505579654</v>
      </c>
      <c r="V141" s="16">
        <f t="shared" si="78"/>
        <v>-1.2623179290391522</v>
      </c>
      <c r="W141" s="16">
        <f t="shared" si="93"/>
        <v>2.4041979389018858E-3</v>
      </c>
      <c r="X141" s="16">
        <f t="shared" si="79"/>
        <v>367512.55773295439</v>
      </c>
      <c r="Y141" s="16">
        <f t="shared" si="80"/>
        <v>0.17799999999999994</v>
      </c>
      <c r="AA141" s="1">
        <v>5.0780000000000003</v>
      </c>
      <c r="AB141" s="16">
        <f t="shared" si="65"/>
        <v>1.1589807499715457E-2</v>
      </c>
      <c r="AC141" s="16">
        <f t="shared" si="81"/>
        <v>2.2558427347188251E-4</v>
      </c>
      <c r="AD141" s="16">
        <f t="shared" si="82"/>
        <v>1.6249174832824866</v>
      </c>
      <c r="AE141" s="16">
        <f t="shared" si="83"/>
        <v>-8.3968167505579654</v>
      </c>
      <c r="AF141" s="16">
        <f t="shared" si="84"/>
        <v>-1.3721893872305571</v>
      </c>
      <c r="AG141" s="16">
        <f t="shared" si="94"/>
        <v>2.5348384196884357E-3</v>
      </c>
      <c r="AH141" s="16">
        <f t="shared" si="85"/>
        <v>348571.69867684576</v>
      </c>
      <c r="AI141" s="16">
        <f t="shared" si="86"/>
        <v>0.16900000000000048</v>
      </c>
      <c r="AK141" s="1">
        <v>4.2439999999999998</v>
      </c>
      <c r="AL141" s="16">
        <f t="shared" si="66"/>
        <v>1.1589807499715457E-2</v>
      </c>
      <c r="AM141" s="16">
        <f t="shared" si="87"/>
        <v>2.2558427347188251E-4</v>
      </c>
      <c r="AN141" s="16">
        <f t="shared" si="88"/>
        <v>1.4455062207517366</v>
      </c>
      <c r="AO141" s="16">
        <f t="shared" si="89"/>
        <v>-8.3968167505579654</v>
      </c>
      <c r="AP141" s="16">
        <f t="shared" si="90"/>
        <v>-1.248002099113739</v>
      </c>
      <c r="AQ141" s="16">
        <f t="shared" si="95"/>
        <v>2.1140005072732646E-3</v>
      </c>
      <c r="AR141" s="16">
        <f t="shared" si="91"/>
        <v>417962.49848672096</v>
      </c>
      <c r="AS141" s="16">
        <f t="shared" si="92"/>
        <v>0.14999999999999947</v>
      </c>
    </row>
    <row r="142" spans="5:45" x14ac:dyDescent="0.25">
      <c r="E142" s="1">
        <v>-41</v>
      </c>
      <c r="F142" s="1">
        <v>4.3949999999999996</v>
      </c>
      <c r="G142" s="16">
        <f t="shared" si="67"/>
        <v>1.1081996183070947E-2</v>
      </c>
      <c r="H142" s="16">
        <f t="shared" si="68"/>
        <v>2.1935249104305379E-4</v>
      </c>
      <c r="I142" s="16">
        <f t="shared" si="69"/>
        <v>1.4804675311371402</v>
      </c>
      <c r="J142" s="16">
        <f t="shared" si="70"/>
        <v>-8.4248305739403389</v>
      </c>
      <c r="K142" s="16">
        <f t="shared" si="71"/>
        <v>-1.2938564983327039</v>
      </c>
      <c r="L142" s="16">
        <f t="shared" si="72"/>
        <v>439499.99999999994</v>
      </c>
      <c r="M142" s="16" cm="1">
        <f t="array" ref="M142">SUMPRODUCT($L$3:$L$1001,H143:H1141-H142:H1140)</f>
        <v>-968.14423699794554</v>
      </c>
      <c r="N142" s="16">
        <f t="shared" si="73"/>
        <v>-0.22657005295329694</v>
      </c>
      <c r="P142" s="16">
        <f t="shared" si="74"/>
        <v>0.1509999999999998</v>
      </c>
      <c r="Q142" s="1">
        <v>5.008</v>
      </c>
      <c r="R142" s="16">
        <f t="shared" si="64"/>
        <v>1.1081996183070947E-2</v>
      </c>
      <c r="S142" s="16">
        <f t="shared" si="75"/>
        <v>2.1935249104305379E-4</v>
      </c>
      <c r="T142" s="16">
        <f t="shared" si="76"/>
        <v>1.6110366337977975</v>
      </c>
      <c r="U142" s="16">
        <f t="shared" si="77"/>
        <v>-8.4248305739403389</v>
      </c>
      <c r="V142" s="16">
        <f t="shared" si="78"/>
        <v>-1.3218943111444692</v>
      </c>
      <c r="W142" s="16">
        <f t="shared" si="93"/>
        <v>2.454759904659559E-3</v>
      </c>
      <c r="X142" s="16">
        <f t="shared" si="79"/>
        <v>359942.71054572583</v>
      </c>
      <c r="Y142" s="16">
        <f t="shared" si="80"/>
        <v>0.17400000000000038</v>
      </c>
      <c r="AA142" s="1">
        <v>5.2770000000000001</v>
      </c>
      <c r="AB142" s="16">
        <f t="shared" si="65"/>
        <v>1.1081996183070947E-2</v>
      </c>
      <c r="AC142" s="16">
        <f t="shared" si="81"/>
        <v>2.1935249104305379E-4</v>
      </c>
      <c r="AD142" s="16">
        <f t="shared" si="82"/>
        <v>1.6633577544235307</v>
      </c>
      <c r="AE142" s="16">
        <f t="shared" si="83"/>
        <v>-8.4248305739403389</v>
      </c>
      <c r="AF142" s="16">
        <f t="shared" si="84"/>
        <v>-1.3137744868783983</v>
      </c>
      <c r="AG142" s="16">
        <f t="shared" si="94"/>
        <v>2.5786658659208198E-3</v>
      </c>
      <c r="AH142" s="16">
        <f t="shared" si="85"/>
        <v>342647.31445018481</v>
      </c>
      <c r="AI142" s="16">
        <f t="shared" si="86"/>
        <v>0.19899999999999984</v>
      </c>
      <c r="AK142" s="1">
        <v>4.3949999999999996</v>
      </c>
      <c r="AL142" s="16">
        <f t="shared" si="66"/>
        <v>1.1081996183070947E-2</v>
      </c>
      <c r="AM142" s="16">
        <f t="shared" si="87"/>
        <v>2.1935249104305379E-4</v>
      </c>
      <c r="AN142" s="16">
        <f t="shared" si="88"/>
        <v>1.4804675311371402</v>
      </c>
      <c r="AO142" s="16">
        <f t="shared" si="89"/>
        <v>-8.4248305739403389</v>
      </c>
      <c r="AP142" s="16">
        <f t="shared" si="90"/>
        <v>-1.2938564983327039</v>
      </c>
      <c r="AQ142" s="16">
        <f t="shared" si="95"/>
        <v>2.1551512278392988E-3</v>
      </c>
      <c r="AR142" s="16">
        <f t="shared" si="91"/>
        <v>409981.87153111183</v>
      </c>
      <c r="AS142" s="16">
        <f t="shared" si="92"/>
        <v>0.1509999999999998</v>
      </c>
    </row>
    <row r="143" spans="5:45" x14ac:dyDescent="0.25">
      <c r="E143" s="1">
        <v>-40</v>
      </c>
      <c r="F143" s="1">
        <v>4.5590000000000002</v>
      </c>
      <c r="G143" s="16">
        <f t="shared" si="67"/>
        <v>1.0582976330702506E-2</v>
      </c>
      <c r="H143" s="16">
        <f t="shared" si="68"/>
        <v>2.1322859611260002E-4</v>
      </c>
      <c r="I143" s="16">
        <f t="shared" si="69"/>
        <v>1.5171033012313044</v>
      </c>
      <c r="J143" s="16">
        <f t="shared" si="70"/>
        <v>-8.4531457465590751</v>
      </c>
      <c r="K143" s="16">
        <f t="shared" si="71"/>
        <v>-1.2872226593695353</v>
      </c>
      <c r="L143" s="16">
        <f t="shared" si="72"/>
        <v>455900</v>
      </c>
      <c r="M143" s="16" cm="1">
        <f t="array" ref="M143">SUMPRODUCT($L$3:$L$1001,H144:H1142-H143:H1141)</f>
        <v>-1034.9969153442401</v>
      </c>
      <c r="N143" s="16">
        <f t="shared" si="73"/>
        <v>-0.20601858126473757</v>
      </c>
      <c r="P143" s="16">
        <f t="shared" si="74"/>
        <v>0.16400000000000059</v>
      </c>
      <c r="Q143" s="1">
        <v>5.1989999999999998</v>
      </c>
      <c r="R143" s="16">
        <f t="shared" si="64"/>
        <v>1.0582976330702506E-2</v>
      </c>
      <c r="S143" s="16">
        <f t="shared" si="75"/>
        <v>2.1322859611260002E-4</v>
      </c>
      <c r="T143" s="16">
        <f t="shared" si="76"/>
        <v>1.6484662994015786</v>
      </c>
      <c r="U143" s="16">
        <f t="shared" si="77"/>
        <v>-8.4531457465590751</v>
      </c>
      <c r="V143" s="16">
        <f t="shared" si="78"/>
        <v>-1.3001479753416174</v>
      </c>
      <c r="W143" s="16">
        <f t="shared" si="93"/>
        <v>2.4990914206611541E-3</v>
      </c>
      <c r="X143" s="16">
        <f t="shared" si="79"/>
        <v>353557.66760560247</v>
      </c>
      <c r="Y143" s="16">
        <f t="shared" si="80"/>
        <v>0.19099999999999984</v>
      </c>
      <c r="AA143" s="1">
        <v>5.4770000000000003</v>
      </c>
      <c r="AB143" s="16">
        <f t="shared" si="65"/>
        <v>1.0582976330702506E-2</v>
      </c>
      <c r="AC143" s="16">
        <f t="shared" si="81"/>
        <v>2.1322859611260002E-4</v>
      </c>
      <c r="AD143" s="16">
        <f t="shared" si="82"/>
        <v>1.7005575058015843</v>
      </c>
      <c r="AE143" s="16">
        <f t="shared" si="83"/>
        <v>-8.4531457465590751</v>
      </c>
      <c r="AF143" s="16">
        <f t="shared" si="84"/>
        <v>-1.3153101152552904</v>
      </c>
      <c r="AG143" s="16">
        <f t="shared" si="94"/>
        <v>2.6333277609482649E-3</v>
      </c>
      <c r="AH143" s="16">
        <f t="shared" si="85"/>
        <v>335534.73552565044</v>
      </c>
      <c r="AI143" s="16">
        <f t="shared" si="86"/>
        <v>0.20000000000000018</v>
      </c>
      <c r="AK143" s="1">
        <v>4.5590000000000002</v>
      </c>
      <c r="AL143" s="16">
        <f t="shared" si="66"/>
        <v>1.0582976330702506E-2</v>
      </c>
      <c r="AM143" s="16">
        <f t="shared" si="87"/>
        <v>2.1322859611260002E-4</v>
      </c>
      <c r="AN143" s="16">
        <f t="shared" si="88"/>
        <v>1.5171033012313044</v>
      </c>
      <c r="AO143" s="16">
        <f t="shared" si="89"/>
        <v>-8.4531457465590751</v>
      </c>
      <c r="AP143" s="16">
        <f t="shared" si="90"/>
        <v>-1.2872226593695353</v>
      </c>
      <c r="AQ143" s="16">
        <f t="shared" si="95"/>
        <v>2.1931922511592991E-3</v>
      </c>
      <c r="AR143" s="16">
        <f t="shared" si="91"/>
        <v>402870.71657994488</v>
      </c>
      <c r="AS143" s="16">
        <f t="shared" si="92"/>
        <v>0.16400000000000059</v>
      </c>
    </row>
    <row r="144" spans="5:45" x14ac:dyDescent="0.25">
      <c r="E144" s="1">
        <v>-39</v>
      </c>
      <c r="F144" s="1">
        <v>4.7300000000000004</v>
      </c>
      <c r="G144" s="16">
        <f t="shared" si="67"/>
        <v>1.0092981800165921E-2</v>
      </c>
      <c r="H144" s="16">
        <f t="shared" si="68"/>
        <v>2.072154585445027E-4</v>
      </c>
      <c r="I144" s="16">
        <f t="shared" si="69"/>
        <v>1.5539252025038417</v>
      </c>
      <c r="J144" s="16">
        <f t="shared" si="70"/>
        <v>-8.4817514434868873</v>
      </c>
      <c r="K144" s="16">
        <f t="shared" si="71"/>
        <v>-1.2577957702480376</v>
      </c>
      <c r="L144" s="16">
        <f t="shared" si="72"/>
        <v>473000.00000000006</v>
      </c>
      <c r="M144" s="16" cm="1">
        <f t="array" ref="M144">SUMPRODUCT($L$3:$L$1001,H145:H1143-H144:H1142)</f>
        <v>-1105.2426909866901</v>
      </c>
      <c r="N144" s="16">
        <f t="shared" si="73"/>
        <v>-0.18748412473962073</v>
      </c>
      <c r="P144" s="16">
        <f t="shared" si="74"/>
        <v>0.17100000000000026</v>
      </c>
      <c r="Q144" s="1">
        <v>5.3959999999999999</v>
      </c>
      <c r="R144" s="16">
        <f t="shared" si="64"/>
        <v>1.0092981800165921E-2</v>
      </c>
      <c r="S144" s="16">
        <f t="shared" si="75"/>
        <v>2.072154585445027E-4</v>
      </c>
      <c r="T144" s="16">
        <f t="shared" si="76"/>
        <v>1.6856579383455095</v>
      </c>
      <c r="U144" s="16">
        <f t="shared" si="77"/>
        <v>-8.4817514434868873</v>
      </c>
      <c r="V144" s="16">
        <f t="shared" si="78"/>
        <v>-1.3033001998607578</v>
      </c>
      <c r="W144" s="16">
        <f t="shared" si="93"/>
        <v>2.5474815642597087E-3</v>
      </c>
      <c r="X144" s="16">
        <f t="shared" si="79"/>
        <v>346841.73821642285</v>
      </c>
      <c r="Y144" s="16">
        <f t="shared" si="80"/>
        <v>0.19700000000000006</v>
      </c>
      <c r="AA144" s="1">
        <v>5.6870000000000003</v>
      </c>
      <c r="AB144" s="16">
        <f t="shared" si="65"/>
        <v>1.0092981800165921E-2</v>
      </c>
      <c r="AC144" s="16">
        <f t="shared" si="81"/>
        <v>2.072154585445027E-4</v>
      </c>
      <c r="AD144" s="16">
        <f t="shared" si="82"/>
        <v>1.7381828683246627</v>
      </c>
      <c r="AE144" s="16">
        <f t="shared" si="83"/>
        <v>-8.4817514434868873</v>
      </c>
      <c r="AF144" s="16">
        <f t="shared" si="84"/>
        <v>-1.3257873502585935</v>
      </c>
      <c r="AG144" s="16">
        <f t="shared" si="94"/>
        <v>2.6837000437488802E-3</v>
      </c>
      <c r="AH144" s="16">
        <f t="shared" si="85"/>
        <v>329236.84443804674</v>
      </c>
      <c r="AI144" s="16">
        <f t="shared" si="86"/>
        <v>0.20999999999999996</v>
      </c>
      <c r="AK144" s="1">
        <v>4.7300000000000004</v>
      </c>
      <c r="AL144" s="16">
        <f t="shared" si="66"/>
        <v>1.0092981800165921E-2</v>
      </c>
      <c r="AM144" s="16">
        <f t="shared" si="87"/>
        <v>2.072154585445027E-4</v>
      </c>
      <c r="AN144" s="16">
        <f t="shared" si="88"/>
        <v>1.5539252025038417</v>
      </c>
      <c r="AO144" s="16">
        <f t="shared" si="89"/>
        <v>-8.4817514434868873</v>
      </c>
      <c r="AP144" s="16">
        <f t="shared" si="90"/>
        <v>-1.2577957702480376</v>
      </c>
      <c r="AQ144" s="16">
        <f t="shared" si="95"/>
        <v>2.2338850647162941E-3</v>
      </c>
      <c r="AR144" s="16">
        <f t="shared" si="91"/>
        <v>395531.95810203603</v>
      </c>
      <c r="AS144" s="16">
        <f t="shared" si="92"/>
        <v>0.17100000000000026</v>
      </c>
    </row>
    <row r="145" spans="5:45" x14ac:dyDescent="0.25">
      <c r="E145" s="1">
        <v>-38</v>
      </c>
      <c r="F145" s="1">
        <v>4.9050000000000002</v>
      </c>
      <c r="G145" s="16">
        <f t="shared" si="67"/>
        <v>9.6122428979923125E-3</v>
      </c>
      <c r="H145" s="16">
        <f t="shared" si="68"/>
        <v>2.0131590462511433E-4</v>
      </c>
      <c r="I145" s="16">
        <f t="shared" si="69"/>
        <v>1.5902550930173265</v>
      </c>
      <c r="J145" s="16">
        <f t="shared" si="70"/>
        <v>-8.5106352188762102</v>
      </c>
      <c r="K145" s="16">
        <f t="shared" si="71"/>
        <v>-1.2971304885764599</v>
      </c>
      <c r="L145" s="16">
        <f t="shared" si="72"/>
        <v>490500</v>
      </c>
      <c r="M145" s="16" cm="1">
        <f t="array" ref="M145">SUMPRODUCT($L$3:$L$1001,H146:H1144-H145:H1143)</f>
        <v>-1177.8106810872559</v>
      </c>
      <c r="N145" s="16">
        <f t="shared" si="73"/>
        <v>-0.17092382320669428</v>
      </c>
      <c r="P145" s="16">
        <f t="shared" si="74"/>
        <v>0.17499999999999982</v>
      </c>
      <c r="Q145" s="1">
        <v>5.6029999999999998</v>
      </c>
      <c r="R145" s="16">
        <f t="shared" si="64"/>
        <v>9.6122428979923125E-3</v>
      </c>
      <c r="S145" s="16">
        <f t="shared" si="75"/>
        <v>2.0131590462511433E-4</v>
      </c>
      <c r="T145" s="16">
        <f t="shared" si="76"/>
        <v>1.7233021685831473</v>
      </c>
      <c r="U145" s="16">
        <f t="shared" si="77"/>
        <v>-8.5106352188762102</v>
      </c>
      <c r="V145" s="16">
        <f t="shared" si="78"/>
        <v>-1.2446431646491487</v>
      </c>
      <c r="W145" s="16">
        <f t="shared" si="93"/>
        <v>2.5940671161287891E-3</v>
      </c>
      <c r="X145" s="16">
        <f t="shared" si="79"/>
        <v>340612.98118635954</v>
      </c>
      <c r="Y145" s="16">
        <f t="shared" si="80"/>
        <v>0.20699999999999985</v>
      </c>
      <c r="AA145" s="1">
        <v>5.9089999999999998</v>
      </c>
      <c r="AB145" s="16">
        <f t="shared" si="65"/>
        <v>9.6122428979923125E-3</v>
      </c>
      <c r="AC145" s="16">
        <f t="shared" si="81"/>
        <v>2.0131590462511433E-4</v>
      </c>
      <c r="AD145" s="16">
        <f t="shared" si="82"/>
        <v>1.7764766123635376</v>
      </c>
      <c r="AE145" s="16">
        <f t="shared" si="83"/>
        <v>-8.5106352188762102</v>
      </c>
      <c r="AF145" s="16">
        <f t="shared" si="84"/>
        <v>-1.1925027760541183</v>
      </c>
      <c r="AG145" s="16">
        <f t="shared" si="94"/>
        <v>2.7339621366613089E-3</v>
      </c>
      <c r="AH145" s="16">
        <f t="shared" si="85"/>
        <v>323184.04193451669</v>
      </c>
      <c r="AI145" s="16">
        <f t="shared" si="86"/>
        <v>0.22199999999999953</v>
      </c>
      <c r="AK145" s="1">
        <v>4.9050000000000002</v>
      </c>
      <c r="AL145" s="16">
        <f t="shared" si="66"/>
        <v>9.6122428979923125E-3</v>
      </c>
      <c r="AM145" s="16">
        <f t="shared" si="87"/>
        <v>2.0131590462511433E-4</v>
      </c>
      <c r="AN145" s="16">
        <f t="shared" si="88"/>
        <v>1.5902550930173265</v>
      </c>
      <c r="AO145" s="16">
        <f t="shared" si="89"/>
        <v>-8.5106352188762102</v>
      </c>
      <c r="AP145" s="16">
        <f t="shared" si="90"/>
        <v>-1.2971304885764599</v>
      </c>
      <c r="AQ145" s="16">
        <f t="shared" si="95"/>
        <v>2.2738950072811663E-3</v>
      </c>
      <c r="AR145" s="16">
        <f t="shared" si="91"/>
        <v>388572.44111661648</v>
      </c>
      <c r="AS145" s="16">
        <f t="shared" si="92"/>
        <v>0.17499999999999982</v>
      </c>
    </row>
    <row r="146" spans="5:45" x14ac:dyDescent="0.25">
      <c r="E146" s="1">
        <v>-37</v>
      </c>
      <c r="F146" s="1">
        <v>5.0940000000000003</v>
      </c>
      <c r="G146" s="16">
        <f t="shared" si="67"/>
        <v>9.1409862183772402E-3</v>
      </c>
      <c r="H146" s="16">
        <f t="shared" si="68"/>
        <v>1.955327150835759E-4</v>
      </c>
      <c r="I146" s="16">
        <f t="shared" si="69"/>
        <v>1.6280633765572654</v>
      </c>
      <c r="J146" s="16">
        <f t="shared" si="70"/>
        <v>-8.5397828519577761</v>
      </c>
      <c r="K146" s="16">
        <f t="shared" si="71"/>
        <v>-1.2393377276637585</v>
      </c>
      <c r="L146" s="16">
        <f t="shared" si="72"/>
        <v>509400.00000000006</v>
      </c>
      <c r="M146" s="16" cm="1">
        <f t="array" ref="M146">SUMPRODUCT($L$3:$L$1001,H147:H1145-H146:H1144)</f>
        <v>-1252.5967114319731</v>
      </c>
      <c r="N146" s="16">
        <f t="shared" si="73"/>
        <v>-0.15610189081531453</v>
      </c>
      <c r="P146" s="16">
        <f t="shared" si="74"/>
        <v>0.18900000000000006</v>
      </c>
      <c r="Q146" s="1">
        <v>5.81</v>
      </c>
      <c r="R146" s="16">
        <f t="shared" si="64"/>
        <v>9.1409862183772402E-3</v>
      </c>
      <c r="S146" s="16">
        <f t="shared" si="75"/>
        <v>1.955327150835759E-4</v>
      </c>
      <c r="T146" s="16">
        <f t="shared" si="76"/>
        <v>1.7595805708638197</v>
      </c>
      <c r="U146" s="16">
        <f t="shared" si="77"/>
        <v>-8.5397828519577761</v>
      </c>
      <c r="V146" s="16">
        <f t="shared" si="78"/>
        <v>-1.3038339356782049</v>
      </c>
      <c r="W146" s="16">
        <f t="shared" si="93"/>
        <v>2.6404511758832501E-3</v>
      </c>
      <c r="X146" s="16">
        <f t="shared" si="79"/>
        <v>334629.52918512787</v>
      </c>
      <c r="Y146" s="16">
        <f t="shared" si="80"/>
        <v>0.20699999999999985</v>
      </c>
      <c r="AA146" s="1">
        <v>6.1180000000000003</v>
      </c>
      <c r="AB146" s="16">
        <f t="shared" si="65"/>
        <v>9.1409862183772402E-3</v>
      </c>
      <c r="AC146" s="16">
        <f t="shared" si="81"/>
        <v>1.955327150835759E-4</v>
      </c>
      <c r="AD146" s="16">
        <f t="shared" si="82"/>
        <v>1.8112352457287118</v>
      </c>
      <c r="AE146" s="16">
        <f t="shared" si="83"/>
        <v>-8.5397828519577761</v>
      </c>
      <c r="AF146" s="16">
        <f t="shared" si="84"/>
        <v>-1.2875953416553394</v>
      </c>
      <c r="AG146" s="16">
        <f t="shared" si="94"/>
        <v>2.7846557198454623E-3</v>
      </c>
      <c r="AH146" s="16">
        <f t="shared" si="85"/>
        <v>317300.6011210478</v>
      </c>
      <c r="AI146" s="16">
        <f t="shared" si="86"/>
        <v>0.20900000000000052</v>
      </c>
      <c r="AK146" s="1">
        <v>5.0940000000000003</v>
      </c>
      <c r="AL146" s="16">
        <f t="shared" si="66"/>
        <v>9.1409862183772402E-3</v>
      </c>
      <c r="AM146" s="16">
        <f t="shared" si="87"/>
        <v>1.955327150835759E-4</v>
      </c>
      <c r="AN146" s="16">
        <f t="shared" si="88"/>
        <v>1.6280633765572654</v>
      </c>
      <c r="AO146" s="16">
        <f t="shared" si="89"/>
        <v>-8.5397828519577761</v>
      </c>
      <c r="AP146" s="16">
        <f t="shared" si="90"/>
        <v>-1.2393377276637585</v>
      </c>
      <c r="AQ146" s="16">
        <f t="shared" si="95"/>
        <v>2.3115140135119296E-3</v>
      </c>
      <c r="AR146" s="16">
        <f t="shared" si="91"/>
        <v>382248.57329750695</v>
      </c>
      <c r="AS146" s="16">
        <f t="shared" si="92"/>
        <v>0.18900000000000006</v>
      </c>
    </row>
    <row r="147" spans="5:45" x14ac:dyDescent="0.25">
      <c r="E147" s="1">
        <v>-36</v>
      </c>
      <c r="F147" s="1">
        <v>5.2830000000000004</v>
      </c>
      <c r="G147" s="16">
        <f t="shared" si="67"/>
        <v>8.6794344850401935E-3</v>
      </c>
      <c r="H147" s="16">
        <f t="shared" si="68"/>
        <v>1.8986862315114114E-4</v>
      </c>
      <c r="I147" s="16">
        <f t="shared" si="69"/>
        <v>1.6644941181821789</v>
      </c>
      <c r="J147" s="16">
        <f t="shared" si="70"/>
        <v>-8.569178182069761</v>
      </c>
      <c r="K147" s="16">
        <f t="shared" si="71"/>
        <v>-1.2850664216289613</v>
      </c>
      <c r="L147" s="16">
        <f t="shared" si="72"/>
        <v>528300</v>
      </c>
      <c r="M147" s="16" cm="1">
        <f t="array" ref="M147">SUMPRODUCT($L$3:$L$1001,H148:H1146-H147:H1145)</f>
        <v>-1330.9468362313789</v>
      </c>
      <c r="N147" s="16">
        <f t="shared" si="73"/>
        <v>-0.14265680490196031</v>
      </c>
      <c r="P147" s="16">
        <f t="shared" si="74"/>
        <v>0.18900000000000006</v>
      </c>
      <c r="Q147" s="1">
        <v>6.0369999999999999</v>
      </c>
      <c r="R147" s="16">
        <f t="shared" si="64"/>
        <v>8.6794344850401935E-3</v>
      </c>
      <c r="S147" s="16">
        <f t="shared" si="75"/>
        <v>1.8986862315114114E-4</v>
      </c>
      <c r="T147" s="16">
        <f t="shared" si="76"/>
        <v>1.797907199814289</v>
      </c>
      <c r="U147" s="16">
        <f t="shared" si="77"/>
        <v>-8.569178182069761</v>
      </c>
      <c r="V147" s="16">
        <f t="shared" si="78"/>
        <v>-1.2621396188891083</v>
      </c>
      <c r="W147" s="16">
        <f t="shared" si="93"/>
        <v>2.6816155706882406E-3</v>
      </c>
      <c r="X147" s="16">
        <f t="shared" si="79"/>
        <v>329492.76677840849</v>
      </c>
      <c r="Y147" s="16">
        <f t="shared" si="80"/>
        <v>0.22700000000000031</v>
      </c>
      <c r="AA147" s="1">
        <v>6.3540000000000001</v>
      </c>
      <c r="AB147" s="16">
        <f t="shared" si="65"/>
        <v>8.6794344850401935E-3</v>
      </c>
      <c r="AC147" s="16">
        <f t="shared" si="81"/>
        <v>1.8986862315114114E-4</v>
      </c>
      <c r="AD147" s="16">
        <f t="shared" si="82"/>
        <v>1.8490845358473245</v>
      </c>
      <c r="AE147" s="16">
        <f t="shared" si="83"/>
        <v>-8.569178182069761</v>
      </c>
      <c r="AF147" s="16">
        <f t="shared" si="84"/>
        <v>-1.3384211412757265</v>
      </c>
      <c r="AG147" s="16">
        <f t="shared" si="94"/>
        <v>2.8237735045560514E-3</v>
      </c>
      <c r="AH147" s="16">
        <f t="shared" si="85"/>
        <v>312905.03023578832</v>
      </c>
      <c r="AI147" s="16">
        <f t="shared" si="86"/>
        <v>0.23599999999999977</v>
      </c>
      <c r="AK147" s="1">
        <v>5.2830000000000004</v>
      </c>
      <c r="AL147" s="16">
        <f t="shared" si="66"/>
        <v>8.6794344850401935E-3</v>
      </c>
      <c r="AM147" s="16">
        <f t="shared" si="87"/>
        <v>1.8986862315114114E-4</v>
      </c>
      <c r="AN147" s="16">
        <f t="shared" si="88"/>
        <v>1.6644941181821789</v>
      </c>
      <c r="AO147" s="16">
        <f t="shared" si="89"/>
        <v>-8.569178182069761</v>
      </c>
      <c r="AP147" s="16">
        <f t="shared" si="90"/>
        <v>-1.2850664216289613</v>
      </c>
      <c r="AQ147" s="16">
        <f t="shared" si="95"/>
        <v>2.3511445296189155E-3</v>
      </c>
      <c r="AR147" s="16">
        <f t="shared" si="91"/>
        <v>375805.45248970418</v>
      </c>
      <c r="AS147" s="16">
        <f t="shared" si="92"/>
        <v>0.18900000000000006</v>
      </c>
    </row>
    <row r="148" spans="5:45" x14ac:dyDescent="0.25">
      <c r="E148" s="1">
        <v>-35</v>
      </c>
      <c r="F148" s="1">
        <v>5.4880000000000004</v>
      </c>
      <c r="G148" s="16">
        <f t="shared" si="67"/>
        <v>8.227806396362905E-3</v>
      </c>
      <c r="H148" s="16">
        <f t="shared" si="68"/>
        <v>1.8432631266073737E-4</v>
      </c>
      <c r="I148" s="16">
        <f t="shared" si="69"/>
        <v>1.7025638904235842</v>
      </c>
      <c r="J148" s="16">
        <f t="shared" si="70"/>
        <v>-8.5988029326668141</v>
      </c>
      <c r="K148" s="16">
        <f t="shared" si="71"/>
        <v>-1.2586934187100745</v>
      </c>
      <c r="L148" s="16">
        <f t="shared" si="72"/>
        <v>548800</v>
      </c>
      <c r="M148" s="16" cm="1">
        <f t="array" ref="M148">SUMPRODUCT($L$3:$L$1001,H149:H1147-H148:H1146)</f>
        <v>-1411.1127079738799</v>
      </c>
      <c r="N148" s="16">
        <f t="shared" si="73"/>
        <v>-0.13062479816045233</v>
      </c>
      <c r="P148" s="16">
        <f t="shared" si="74"/>
        <v>0.20500000000000007</v>
      </c>
      <c r="Q148" s="1">
        <v>6.2670000000000003</v>
      </c>
      <c r="R148" s="16">
        <f t="shared" si="64"/>
        <v>8.227806396362905E-3</v>
      </c>
      <c r="S148" s="16">
        <f t="shared" si="75"/>
        <v>1.8432631266073737E-4</v>
      </c>
      <c r="T148" s="16">
        <f t="shared" si="76"/>
        <v>1.8352977712425385</v>
      </c>
      <c r="U148" s="16">
        <f t="shared" si="77"/>
        <v>-8.5988029326668141</v>
      </c>
      <c r="V148" s="16">
        <f t="shared" si="78"/>
        <v>-1.2905723381524832</v>
      </c>
      <c r="W148" s="16">
        <f t="shared" si="93"/>
        <v>2.7264787713447906E-3</v>
      </c>
      <c r="X148" s="16">
        <f t="shared" si="79"/>
        <v>324071.08505976794</v>
      </c>
      <c r="Y148" s="16">
        <f t="shared" si="80"/>
        <v>0.23000000000000043</v>
      </c>
      <c r="AA148" s="1">
        <v>6.6109999999999998</v>
      </c>
      <c r="AB148" s="16">
        <f t="shared" si="65"/>
        <v>8.227806396362905E-3</v>
      </c>
      <c r="AC148" s="16">
        <f t="shared" si="81"/>
        <v>1.8432631266073737E-4</v>
      </c>
      <c r="AD148" s="16">
        <f t="shared" si="82"/>
        <v>1.888734928351441</v>
      </c>
      <c r="AE148" s="16">
        <f t="shared" si="83"/>
        <v>-8.5988029326668141</v>
      </c>
      <c r="AF148" s="16">
        <f t="shared" si="84"/>
        <v>-1.3222538624873383</v>
      </c>
      <c r="AG148" s="16">
        <f t="shared" si="94"/>
        <v>2.8696448754554913E-3</v>
      </c>
      <c r="AH148" s="16">
        <f t="shared" si="85"/>
        <v>307903.23268898629</v>
      </c>
      <c r="AI148" s="16">
        <f t="shared" si="86"/>
        <v>0.25699999999999967</v>
      </c>
      <c r="AK148" s="1">
        <v>5.4880000000000004</v>
      </c>
      <c r="AL148" s="16">
        <f t="shared" si="66"/>
        <v>8.227806396362905E-3</v>
      </c>
      <c r="AM148" s="16">
        <f t="shared" si="87"/>
        <v>1.8432631266073737E-4</v>
      </c>
      <c r="AN148" s="16">
        <f t="shared" si="88"/>
        <v>1.7025638904235842</v>
      </c>
      <c r="AO148" s="16">
        <f t="shared" si="89"/>
        <v>-8.5988029326668141</v>
      </c>
      <c r="AP148" s="16">
        <f t="shared" si="90"/>
        <v>-1.2586934187100745</v>
      </c>
      <c r="AQ148" s="16">
        <f t="shared" si="95"/>
        <v>2.3859511924821156E-3</v>
      </c>
      <c r="AR148" s="16">
        <f t="shared" si="91"/>
        <v>370323.13846409589</v>
      </c>
      <c r="AS148" s="16">
        <f t="shared" si="92"/>
        <v>0.20500000000000007</v>
      </c>
    </row>
    <row r="149" spans="5:45" x14ac:dyDescent="0.25">
      <c r="E149" s="1">
        <v>-34</v>
      </c>
      <c r="F149" s="1">
        <v>5.6980000000000004</v>
      </c>
      <c r="G149" s="16">
        <f t="shared" si="67"/>
        <v>7.7863164739078545E-3</v>
      </c>
      <c r="H149" s="16">
        <f t="shared" si="68"/>
        <v>1.7890841618800802E-4</v>
      </c>
      <c r="I149" s="16">
        <f t="shared" si="69"/>
        <v>1.7401152360757166</v>
      </c>
      <c r="J149" s="16">
        <f t="shared" si="70"/>
        <v>-8.6286365244644223</v>
      </c>
      <c r="K149" s="16">
        <f t="shared" si="71"/>
        <v>-1.2900957709619663</v>
      </c>
      <c r="L149" s="16">
        <f t="shared" si="72"/>
        <v>569800</v>
      </c>
      <c r="M149" s="16" cm="1">
        <f t="array" ref="M149">SUMPRODUCT($L$3:$L$1001,H150:H1148-H149:H1147)</f>
        <v>-1493.9564747147879</v>
      </c>
      <c r="N149" s="16">
        <f t="shared" si="73"/>
        <v>-0.11975477145153345</v>
      </c>
      <c r="P149" s="16">
        <f t="shared" si="74"/>
        <v>0.20999999999999996</v>
      </c>
      <c r="Q149" s="1">
        <v>6.5129999999999999</v>
      </c>
      <c r="R149" s="16">
        <f t="shared" si="64"/>
        <v>7.7863164739078545E-3</v>
      </c>
      <c r="S149" s="16">
        <f t="shared" si="75"/>
        <v>1.7890841618800802E-4</v>
      </c>
      <c r="T149" s="16">
        <f t="shared" si="76"/>
        <v>1.8738001795642645</v>
      </c>
      <c r="U149" s="16">
        <f t="shared" si="77"/>
        <v>-8.6286365244644223</v>
      </c>
      <c r="V149" s="16">
        <f t="shared" si="78"/>
        <v>-1.2054447082360251</v>
      </c>
      <c r="W149" s="16">
        <f t="shared" si="93"/>
        <v>2.7668173440258017E-3</v>
      </c>
      <c r="X149" s="16">
        <f t="shared" si="79"/>
        <v>319346.31887788599</v>
      </c>
      <c r="Y149" s="16">
        <f t="shared" si="80"/>
        <v>0.24599999999999955</v>
      </c>
      <c r="AA149" s="1">
        <v>6.8769999999999998</v>
      </c>
      <c r="AB149" s="16">
        <f t="shared" si="65"/>
        <v>7.7863164739078545E-3</v>
      </c>
      <c r="AC149" s="16">
        <f t="shared" si="81"/>
        <v>1.7890841618800802E-4</v>
      </c>
      <c r="AD149" s="16">
        <f t="shared" si="82"/>
        <v>1.9281825103376991</v>
      </c>
      <c r="AE149" s="16">
        <f t="shared" si="83"/>
        <v>-8.6286365244644223</v>
      </c>
      <c r="AF149" s="16">
        <f t="shared" si="84"/>
        <v>-1.2828450046280993</v>
      </c>
      <c r="AG149" s="16">
        <f t="shared" si="94"/>
        <v>2.9186898773503386E-3</v>
      </c>
      <c r="AH149" s="16">
        <f t="shared" si="85"/>
        <v>302729.2966885058</v>
      </c>
      <c r="AI149" s="16">
        <f t="shared" si="86"/>
        <v>0.26600000000000001</v>
      </c>
      <c r="AK149" s="1">
        <v>5.6980000000000004</v>
      </c>
      <c r="AL149" s="16">
        <f t="shared" si="66"/>
        <v>7.7863164739078545E-3</v>
      </c>
      <c r="AM149" s="16">
        <f t="shared" si="87"/>
        <v>1.7890841618800802E-4</v>
      </c>
      <c r="AN149" s="16">
        <f t="shared" si="88"/>
        <v>1.7401152360757166</v>
      </c>
      <c r="AO149" s="16">
        <f t="shared" si="89"/>
        <v>-8.6286365244644223</v>
      </c>
      <c r="AP149" s="16">
        <f t="shared" si="90"/>
        <v>-1.2900957709619663</v>
      </c>
      <c r="AQ149" s="16">
        <f t="shared" si="95"/>
        <v>2.4228966944333172E-3</v>
      </c>
      <c r="AR149" s="16">
        <f t="shared" si="91"/>
        <v>364676.27194018068</v>
      </c>
      <c r="AS149" s="16">
        <f t="shared" si="92"/>
        <v>0.20999999999999996</v>
      </c>
    </row>
    <row r="150" spans="5:45" x14ac:dyDescent="0.25">
      <c r="E150" s="1">
        <v>-33</v>
      </c>
      <c r="F150" s="1">
        <v>5.923</v>
      </c>
      <c r="G150" s="16">
        <f t="shared" si="67"/>
        <v>7.3551749144109557E-3</v>
      </c>
      <c r="H150" s="16">
        <f t="shared" si="68"/>
        <v>1.7361751323498962E-4</v>
      </c>
      <c r="I150" s="16">
        <f t="shared" si="69"/>
        <v>1.778843077294828</v>
      </c>
      <c r="J150" s="16">
        <f t="shared" si="70"/>
        <v>-8.6586558781363081</v>
      </c>
      <c r="K150" s="16">
        <f t="shared" si="71"/>
        <v>-1.2407959587448238</v>
      </c>
      <c r="L150" s="16">
        <f t="shared" si="72"/>
        <v>592300</v>
      </c>
      <c r="M150" s="16" cm="1">
        <f t="array" ref="M150">SUMPRODUCT($L$3:$L$1001,H151:H1149-H150:H1148)</f>
        <v>-1579.1797983478768</v>
      </c>
      <c r="N150" s="16">
        <f t="shared" si="73"/>
        <v>-0.10994157436450659</v>
      </c>
      <c r="P150" s="16">
        <f t="shared" si="74"/>
        <v>0.22499999999999964</v>
      </c>
      <c r="Q150" s="1">
        <v>6.7530000000000001</v>
      </c>
      <c r="R150" s="16">
        <f t="shared" si="64"/>
        <v>7.3551749144109557E-3</v>
      </c>
      <c r="S150" s="16">
        <f t="shared" si="75"/>
        <v>1.7361751323498962E-4</v>
      </c>
      <c r="T150" s="16">
        <f t="shared" si="76"/>
        <v>1.9099868505927049</v>
      </c>
      <c r="U150" s="16">
        <f t="shared" si="77"/>
        <v>-8.6586558781363081</v>
      </c>
      <c r="V150" s="16">
        <f t="shared" si="78"/>
        <v>-1.3084573351405395</v>
      </c>
      <c r="W150" s="16">
        <f t="shared" si="93"/>
        <v>2.8080249770033017E-3</v>
      </c>
      <c r="X150" s="16">
        <f t="shared" si="79"/>
        <v>314659.92683764163</v>
      </c>
      <c r="Y150" s="16">
        <f t="shared" si="80"/>
        <v>0.24000000000000021</v>
      </c>
      <c r="AA150" s="1">
        <v>7.1470000000000002</v>
      </c>
      <c r="AB150" s="16">
        <f t="shared" si="65"/>
        <v>7.3551749144109557E-3</v>
      </c>
      <c r="AC150" s="16">
        <f t="shared" si="81"/>
        <v>1.7361751323498962E-4</v>
      </c>
      <c r="AD150" s="16">
        <f t="shared" si="82"/>
        <v>1.9666926882378419</v>
      </c>
      <c r="AE150" s="16">
        <f t="shared" si="83"/>
        <v>-8.6586558781363081</v>
      </c>
      <c r="AF150" s="16">
        <f t="shared" si="84"/>
        <v>-1.2331881406377674</v>
      </c>
      <c r="AG150" s="16">
        <f t="shared" si="94"/>
        <v>2.964960504660173E-3</v>
      </c>
      <c r="AH150" s="16">
        <f t="shared" si="85"/>
        <v>298004.95906551694</v>
      </c>
      <c r="AI150" s="16">
        <f t="shared" si="86"/>
        <v>0.27000000000000046</v>
      </c>
      <c r="AK150" s="1">
        <v>5.923</v>
      </c>
      <c r="AL150" s="16">
        <f t="shared" si="66"/>
        <v>7.3551749144109557E-3</v>
      </c>
      <c r="AM150" s="16">
        <f t="shared" si="87"/>
        <v>1.7361751323498962E-4</v>
      </c>
      <c r="AN150" s="16">
        <f t="shared" si="88"/>
        <v>1.778843077294828</v>
      </c>
      <c r="AO150" s="16">
        <f t="shared" si="89"/>
        <v>-8.6586558781363081</v>
      </c>
      <c r="AP150" s="16">
        <f t="shared" si="90"/>
        <v>-1.2407959587448238</v>
      </c>
      <c r="AQ150" s="16">
        <f t="shared" si="95"/>
        <v>2.4566446060133294E-3</v>
      </c>
      <c r="AR150" s="16">
        <f t="shared" si="91"/>
        <v>359666.56782968756</v>
      </c>
      <c r="AS150" s="16">
        <f t="shared" si="92"/>
        <v>0.22499999999999964</v>
      </c>
    </row>
    <row r="151" spans="5:45" x14ac:dyDescent="0.25">
      <c r="E151" s="1">
        <v>-32</v>
      </c>
      <c r="F151" s="1">
        <v>6.149</v>
      </c>
      <c r="G151" s="16">
        <f t="shared" si="67"/>
        <v>6.9345874453365887E-3</v>
      </c>
      <c r="H151" s="16">
        <f t="shared" si="68"/>
        <v>1.6845612845750542E-4</v>
      </c>
      <c r="I151" s="16">
        <f t="shared" si="69"/>
        <v>1.8162894669713328</v>
      </c>
      <c r="J151" s="16">
        <f t="shared" si="70"/>
        <v>-8.6888352073101274</v>
      </c>
      <c r="K151" s="16">
        <f t="shared" si="71"/>
        <v>-1.2735244163258221</v>
      </c>
      <c r="L151" s="16">
        <f t="shared" si="72"/>
        <v>614900</v>
      </c>
      <c r="M151" s="16" cm="1">
        <f t="array" ref="M151">SUMPRODUCT($L$3:$L$1001,H152:H1150-H151:H1149)</f>
        <v>-1666.4841382252364</v>
      </c>
      <c r="N151" s="16">
        <f t="shared" si="73"/>
        <v>-0.10108474757936008</v>
      </c>
      <c r="P151" s="16">
        <f t="shared" si="74"/>
        <v>0.22599999999999998</v>
      </c>
      <c r="Q151" s="1">
        <v>7.0250000000000004</v>
      </c>
      <c r="R151" s="16">
        <f t="shared" si="64"/>
        <v>6.9345874453365887E-3</v>
      </c>
      <c r="S151" s="16">
        <f t="shared" si="75"/>
        <v>1.6845612845750542E-4</v>
      </c>
      <c r="T151" s="16">
        <f t="shared" si="76"/>
        <v>1.9494752152198096</v>
      </c>
      <c r="U151" s="16">
        <f t="shared" si="77"/>
        <v>-8.6888352073101274</v>
      </c>
      <c r="V151" s="16">
        <f t="shared" si="78"/>
        <v>-1.2487724730771035</v>
      </c>
      <c r="W151" s="16">
        <f t="shared" si="93"/>
        <v>2.840227178659201E-3</v>
      </c>
      <c r="X151" s="16">
        <f t="shared" si="79"/>
        <v>311092.34516910778</v>
      </c>
      <c r="Y151" s="16">
        <f t="shared" si="80"/>
        <v>0.27200000000000024</v>
      </c>
      <c r="AA151" s="1">
        <v>7.4180000000000001</v>
      </c>
      <c r="AB151" s="16">
        <f t="shared" si="65"/>
        <v>6.9345874453365887E-3</v>
      </c>
      <c r="AC151" s="16">
        <f t="shared" si="81"/>
        <v>1.6845612845750542E-4</v>
      </c>
      <c r="AD151" s="16">
        <f t="shared" si="82"/>
        <v>2.0039094790673992</v>
      </c>
      <c r="AE151" s="16">
        <f t="shared" si="83"/>
        <v>-8.6888352073101274</v>
      </c>
      <c r="AF151" s="16">
        <f t="shared" si="84"/>
        <v>-1.2352350927308535</v>
      </c>
      <c r="AG151" s="16">
        <f t="shared" si="94"/>
        <v>3.0059386414745017E-3</v>
      </c>
      <c r="AH151" s="16">
        <f t="shared" si="85"/>
        <v>293942.43835553166</v>
      </c>
      <c r="AI151" s="16">
        <f t="shared" si="86"/>
        <v>0.27099999999999991</v>
      </c>
      <c r="AK151" s="1">
        <v>6.149</v>
      </c>
      <c r="AL151" s="16">
        <f t="shared" si="66"/>
        <v>6.9345874453365887E-3</v>
      </c>
      <c r="AM151" s="16">
        <f t="shared" si="87"/>
        <v>1.6845612845750542E-4</v>
      </c>
      <c r="AN151" s="16">
        <f t="shared" si="88"/>
        <v>1.8162894669713328</v>
      </c>
      <c r="AO151" s="16">
        <f t="shared" si="89"/>
        <v>-8.6888352073101274</v>
      </c>
      <c r="AP151" s="16">
        <f t="shared" si="90"/>
        <v>-1.2735244163258221</v>
      </c>
      <c r="AQ151" s="16">
        <f t="shared" si="95"/>
        <v>2.491139579327476E-3</v>
      </c>
      <c r="AR151" s="16">
        <f t="shared" si="91"/>
        <v>354686.24125054618</v>
      </c>
      <c r="AS151" s="16">
        <f t="shared" si="92"/>
        <v>0.22599999999999998</v>
      </c>
    </row>
    <row r="152" spans="5:45" x14ac:dyDescent="0.25">
      <c r="E152" s="1">
        <v>-31</v>
      </c>
      <c r="F152" s="1">
        <v>6.391</v>
      </c>
      <c r="G152" s="16">
        <f t="shared" si="67"/>
        <v>6.524755184075518E-3</v>
      </c>
      <c r="H152" s="16">
        <f t="shared" si="68"/>
        <v>1.6342672993726373E-4</v>
      </c>
      <c r="I152" s="16">
        <f t="shared" si="69"/>
        <v>1.8548907506681447</v>
      </c>
      <c r="J152" s="16">
        <f t="shared" si="70"/>
        <v>-8.7191458030097202</v>
      </c>
      <c r="K152" s="16">
        <f t="shared" si="71"/>
        <v>-1.2420024119733291</v>
      </c>
      <c r="L152" s="16">
        <f t="shared" si="72"/>
        <v>639100</v>
      </c>
      <c r="M152" s="16" cm="1">
        <f t="array" ref="M152">SUMPRODUCT($L$3:$L$1001,H153:H1151-H152:H1150)</f>
        <v>-1755.3773918227819</v>
      </c>
      <c r="N152" s="16">
        <f t="shared" si="73"/>
        <v>-9.3100623659942205E-2</v>
      </c>
      <c r="P152" s="16">
        <f t="shared" si="74"/>
        <v>0.24199999999999999</v>
      </c>
      <c r="Q152" s="1">
        <v>7.2960000000000003</v>
      </c>
      <c r="R152" s="16">
        <f t="shared" si="64"/>
        <v>6.524755184075518E-3</v>
      </c>
      <c r="S152" s="16">
        <f t="shared" si="75"/>
        <v>1.6342672993726373E-4</v>
      </c>
      <c r="T152" s="16">
        <f t="shared" si="76"/>
        <v>1.9873262527720303</v>
      </c>
      <c r="U152" s="16">
        <f t="shared" si="77"/>
        <v>-8.7191458030097202</v>
      </c>
      <c r="V152" s="16">
        <f t="shared" si="78"/>
        <v>-1.2644115090920565</v>
      </c>
      <c r="W152" s="16">
        <f t="shared" si="93"/>
        <v>2.8790716353590214E-3</v>
      </c>
      <c r="X152" s="16">
        <f t="shared" si="79"/>
        <v>306895.08484978956</v>
      </c>
      <c r="Y152" s="16">
        <f t="shared" si="80"/>
        <v>0.27099999999999991</v>
      </c>
      <c r="AA152" s="1">
        <v>7.7009999999999996</v>
      </c>
      <c r="AB152" s="16">
        <f t="shared" si="65"/>
        <v>6.524755184075518E-3</v>
      </c>
      <c r="AC152" s="16">
        <f t="shared" si="81"/>
        <v>1.6342672993726373E-4</v>
      </c>
      <c r="AD152" s="16">
        <f t="shared" si="82"/>
        <v>2.0413501905571132</v>
      </c>
      <c r="AE152" s="16">
        <f t="shared" si="83"/>
        <v>-8.7191458030097202</v>
      </c>
      <c r="AF152" s="16">
        <f t="shared" si="84"/>
        <v>-1.2936718169505341</v>
      </c>
      <c r="AG152" s="16">
        <f t="shared" si="94"/>
        <v>3.0401357140346225E-3</v>
      </c>
      <c r="AH152" s="16">
        <f t="shared" si="85"/>
        <v>290636.01659069443</v>
      </c>
      <c r="AI152" s="16">
        <f t="shared" si="86"/>
        <v>0.28299999999999947</v>
      </c>
      <c r="AK152" s="1">
        <v>6.391</v>
      </c>
      <c r="AL152" s="16">
        <f t="shared" si="66"/>
        <v>6.524755184075518E-3</v>
      </c>
      <c r="AM152" s="16">
        <f t="shared" si="87"/>
        <v>1.6342672993726373E-4</v>
      </c>
      <c r="AN152" s="16">
        <f t="shared" si="88"/>
        <v>1.8548907506681447</v>
      </c>
      <c r="AO152" s="16">
        <f t="shared" si="89"/>
        <v>-8.7191458030097202</v>
      </c>
      <c r="AP152" s="16">
        <f t="shared" si="90"/>
        <v>-1.2420024119733291</v>
      </c>
      <c r="AQ152" s="16">
        <f t="shared" si="95"/>
        <v>2.5200585744943236E-3</v>
      </c>
      <c r="AR152" s="16">
        <f t="shared" si="91"/>
        <v>350616.03042279585</v>
      </c>
      <c r="AS152" s="16">
        <f t="shared" si="92"/>
        <v>0.24199999999999999</v>
      </c>
    </row>
    <row r="153" spans="5:45" x14ac:dyDescent="0.25">
      <c r="E153" s="1">
        <v>-30</v>
      </c>
      <c r="F153" s="1">
        <v>6.6369999999999996</v>
      </c>
      <c r="G153" s="16">
        <f t="shared" si="67"/>
        <v>6.1258745008609576E-3</v>
      </c>
      <c r="H153" s="16">
        <f t="shared" si="68"/>
        <v>1.5853172749958505E-4</v>
      </c>
      <c r="I153" s="16">
        <f t="shared" si="69"/>
        <v>1.8926600541637879</v>
      </c>
      <c r="J153" s="16">
        <f t="shared" si="70"/>
        <v>-8.7495558111800218</v>
      </c>
      <c r="K153" s="16">
        <f t="shared" si="71"/>
        <v>-1.2752218160204019</v>
      </c>
      <c r="L153" s="16">
        <f t="shared" si="72"/>
        <v>663700</v>
      </c>
      <c r="M153" s="16" cm="1">
        <f t="array" ref="M153">SUMPRODUCT($L$3:$L$1001,H154:H1152-H153:H1151)</f>
        <v>-1847.3011742579661</v>
      </c>
      <c r="N153" s="16">
        <f t="shared" si="73"/>
        <v>-8.5818019123635833E-2</v>
      </c>
      <c r="P153" s="16">
        <f t="shared" si="74"/>
        <v>0.24599999999999955</v>
      </c>
      <c r="Q153" s="1">
        <v>7.5819999999999999</v>
      </c>
      <c r="R153" s="16">
        <f t="shared" si="64"/>
        <v>6.1258745008609576E-3</v>
      </c>
      <c r="S153" s="16">
        <f t="shared" si="75"/>
        <v>1.5853172749958505E-4</v>
      </c>
      <c r="T153" s="16">
        <f t="shared" si="76"/>
        <v>2.0257770170941432</v>
      </c>
      <c r="U153" s="16">
        <f t="shared" si="77"/>
        <v>-8.7495558111800218</v>
      </c>
      <c r="V153" s="16">
        <f t="shared" si="78"/>
        <v>-1.269197861455799</v>
      </c>
      <c r="W153" s="16">
        <f t="shared" si="93"/>
        <v>2.9102334647334322E-3</v>
      </c>
      <c r="X153" s="16">
        <f t="shared" si="79"/>
        <v>303608.95252197975</v>
      </c>
      <c r="Y153" s="16">
        <f t="shared" si="80"/>
        <v>0.28599999999999959</v>
      </c>
      <c r="AA153" s="1">
        <v>8.01</v>
      </c>
      <c r="AB153" s="16">
        <f t="shared" si="65"/>
        <v>6.1258745008609576E-3</v>
      </c>
      <c r="AC153" s="16">
        <f t="shared" si="81"/>
        <v>1.5853172749958505E-4</v>
      </c>
      <c r="AD153" s="16">
        <f t="shared" si="82"/>
        <v>2.0806907610802678</v>
      </c>
      <c r="AE153" s="16">
        <f t="shared" si="83"/>
        <v>-8.7495558111800218</v>
      </c>
      <c r="AF153" s="16">
        <f t="shared" si="84"/>
        <v>-1.3955546282984668</v>
      </c>
      <c r="AG153" s="16">
        <f t="shared" si="94"/>
        <v>3.0717801414353292E-3</v>
      </c>
      <c r="AH153" s="16">
        <f t="shared" si="85"/>
        <v>287641.98384630104</v>
      </c>
      <c r="AI153" s="16">
        <f t="shared" si="86"/>
        <v>0.30900000000000016</v>
      </c>
      <c r="AK153" s="1">
        <v>6.6369999999999996</v>
      </c>
      <c r="AL153" s="16">
        <f t="shared" si="66"/>
        <v>6.1258745008609576E-3</v>
      </c>
      <c r="AM153" s="16">
        <f t="shared" si="87"/>
        <v>1.5853172749958505E-4</v>
      </c>
      <c r="AN153" s="16">
        <f t="shared" si="88"/>
        <v>1.8926600541637879</v>
      </c>
      <c r="AO153" s="16">
        <f t="shared" si="89"/>
        <v>-8.7495558111800218</v>
      </c>
      <c r="AP153" s="16">
        <f t="shared" si="90"/>
        <v>-1.2752218160204019</v>
      </c>
      <c r="AQ153" s="16">
        <f t="shared" si="95"/>
        <v>2.549246446424255E-3</v>
      </c>
      <c r="AR153" s="16">
        <f t="shared" si="91"/>
        <v>346601.61439530033</v>
      </c>
      <c r="AS153" s="16">
        <f t="shared" si="92"/>
        <v>0.24599999999999955</v>
      </c>
    </row>
    <row r="154" spans="5:45" x14ac:dyDescent="0.25">
      <c r="E154" s="1">
        <v>-29</v>
      </c>
      <c r="F154" s="1">
        <v>6.9</v>
      </c>
      <c r="G154" s="16">
        <f t="shared" si="67"/>
        <v>5.7381368854718352E-3</v>
      </c>
      <c r="H154" s="16">
        <f t="shared" si="68"/>
        <v>1.5377347107760502E-4</v>
      </c>
      <c r="I154" s="16">
        <f t="shared" si="69"/>
        <v>1.9315214116032138</v>
      </c>
      <c r="J154" s="16">
        <f t="shared" si="70"/>
        <v>-8.7800300055132876</v>
      </c>
      <c r="K154" s="16">
        <f t="shared" si="71"/>
        <v>-1.2219149576720951</v>
      </c>
      <c r="L154" s="16">
        <f t="shared" si="72"/>
        <v>690000</v>
      </c>
      <c r="M154" s="16" cm="1">
        <f t="array" ref="M154">SUMPRODUCT($L$3:$L$1001,H155:H1153-H154:H1152)</f>
        <v>-1940.4093521379259</v>
      </c>
      <c r="N154" s="16">
        <f t="shared" si="73"/>
        <v>-7.9247953999076928E-2</v>
      </c>
      <c r="P154" s="16">
        <f t="shared" si="74"/>
        <v>0.26300000000000079</v>
      </c>
      <c r="Q154" s="1">
        <v>7.8810000000000002</v>
      </c>
      <c r="R154" s="16">
        <f t="shared" si="64"/>
        <v>5.7381368854718352E-3</v>
      </c>
      <c r="S154" s="16">
        <f t="shared" si="75"/>
        <v>1.5377347107760502E-4</v>
      </c>
      <c r="T154" s="16">
        <f t="shared" si="76"/>
        <v>2.0644547993715126</v>
      </c>
      <c r="U154" s="16">
        <f t="shared" si="77"/>
        <v>-8.7800300055132876</v>
      </c>
      <c r="V154" s="16">
        <f t="shared" si="78"/>
        <v>-1.276981987078782</v>
      </c>
      <c r="W154" s="16">
        <f t="shared" si="93"/>
        <v>2.9398265998803264E-3</v>
      </c>
      <c r="X154" s="16">
        <f t="shared" si="79"/>
        <v>300552.73799417197</v>
      </c>
      <c r="Y154" s="16">
        <f t="shared" si="80"/>
        <v>0.29900000000000038</v>
      </c>
      <c r="AA154" s="1">
        <v>8.3580000000000005</v>
      </c>
      <c r="AB154" s="16">
        <f t="shared" si="65"/>
        <v>5.7381368854718352E-3</v>
      </c>
      <c r="AC154" s="16">
        <f t="shared" si="81"/>
        <v>1.5377347107760502E-4</v>
      </c>
      <c r="AD154" s="16">
        <f t="shared" si="82"/>
        <v>2.1232191640257239</v>
      </c>
      <c r="AE154" s="16">
        <f t="shared" si="83"/>
        <v>-8.7800300055132876</v>
      </c>
      <c r="AF154" s="16">
        <f t="shared" si="84"/>
        <v>-1.1600195739885264</v>
      </c>
      <c r="AG154" s="16">
        <f t="shared" si="94"/>
        <v>3.1057782992668708E-3</v>
      </c>
      <c r="AH154" s="16">
        <f t="shared" si="85"/>
        <v>284493.24088287289</v>
      </c>
      <c r="AI154" s="16">
        <f t="shared" si="86"/>
        <v>0.34800000000000075</v>
      </c>
      <c r="AK154" s="1">
        <v>6.9</v>
      </c>
      <c r="AL154" s="16">
        <f t="shared" si="66"/>
        <v>5.7381368854718352E-3</v>
      </c>
      <c r="AM154" s="16">
        <f t="shared" si="87"/>
        <v>1.5377347107760502E-4</v>
      </c>
      <c r="AN154" s="16">
        <f t="shared" si="88"/>
        <v>1.9315214116032138</v>
      </c>
      <c r="AO154" s="16">
        <f t="shared" si="89"/>
        <v>-8.7800300055132876</v>
      </c>
      <c r="AP154" s="16">
        <f t="shared" si="90"/>
        <v>-1.2219149576720951</v>
      </c>
      <c r="AQ154" s="16">
        <f t="shared" si="95"/>
        <v>2.5734145533376053E-3</v>
      </c>
      <c r="AR154" s="16">
        <f t="shared" si="91"/>
        <v>343346.52093895018</v>
      </c>
      <c r="AS154" s="16">
        <f t="shared" si="92"/>
        <v>0.26300000000000079</v>
      </c>
    </row>
    <row r="155" spans="5:45" x14ac:dyDescent="0.25">
      <c r="E155" s="1">
        <v>-28</v>
      </c>
      <c r="F155" s="1">
        <v>7.1619999999999999</v>
      </c>
      <c r="G155" s="16">
        <f t="shared" si="67"/>
        <v>5.3617288177860442E-3</v>
      </c>
      <c r="H155" s="16">
        <f t="shared" si="68"/>
        <v>1.4915424912372374E-4</v>
      </c>
      <c r="I155" s="16">
        <f t="shared" si="69"/>
        <v>1.968789271576241</v>
      </c>
      <c r="J155" s="16">
        <f t="shared" si="70"/>
        <v>-8.8105295584805638</v>
      </c>
      <c r="K155" s="16">
        <f t="shared" si="71"/>
        <v>-1.2404831254244424</v>
      </c>
      <c r="L155" s="16">
        <f t="shared" si="72"/>
        <v>716200</v>
      </c>
      <c r="M155" s="16" cm="1">
        <f t="array" ref="M155">SUMPRODUCT($L$3:$L$1001,H156:H1154-H155:H1153)</f>
        <v>-2033.3390829700845</v>
      </c>
      <c r="N155" s="16">
        <f t="shared" si="73"/>
        <v>-7.3354341326019826E-2</v>
      </c>
      <c r="P155" s="16">
        <f t="shared" si="74"/>
        <v>0.26199999999999957</v>
      </c>
      <c r="Q155" s="1">
        <v>8.1940000000000008</v>
      </c>
      <c r="R155" s="16">
        <f t="shared" si="64"/>
        <v>5.3617288177860442E-3</v>
      </c>
      <c r="S155" s="16">
        <f t="shared" si="75"/>
        <v>1.4915424912372374E-4</v>
      </c>
      <c r="T155" s="16">
        <f t="shared" si="76"/>
        <v>2.1034021791246795</v>
      </c>
      <c r="U155" s="16">
        <f t="shared" si="77"/>
        <v>-8.8105295584805638</v>
      </c>
      <c r="V155" s="16">
        <f t="shared" si="78"/>
        <v>-1.2452249478317132</v>
      </c>
      <c r="W155" s="16">
        <f t="shared" si="93"/>
        <v>2.9664719814317185E-3</v>
      </c>
      <c r="X155" s="16">
        <f t="shared" si="79"/>
        <v>297853.11958203209</v>
      </c>
      <c r="Y155" s="16">
        <f t="shared" si="80"/>
        <v>0.31300000000000061</v>
      </c>
      <c r="AA155" s="1">
        <v>8.6590000000000007</v>
      </c>
      <c r="AB155" s="16">
        <f t="shared" si="65"/>
        <v>5.3617288177860442E-3</v>
      </c>
      <c r="AC155" s="16">
        <f t="shared" si="81"/>
        <v>1.4915424912372374E-4</v>
      </c>
      <c r="AD155" s="16">
        <f t="shared" si="82"/>
        <v>2.1585992424656641</v>
      </c>
      <c r="AE155" s="16">
        <f t="shared" si="83"/>
        <v>-8.8105295584805638</v>
      </c>
      <c r="AF155" s="16">
        <f t="shared" si="84"/>
        <v>-1.2452636756973756</v>
      </c>
      <c r="AG155" s="16">
        <f t="shared" si="94"/>
        <v>3.1460186297178408E-3</v>
      </c>
      <c r="AH155" s="16">
        <f t="shared" si="85"/>
        <v>280854.32345369644</v>
      </c>
      <c r="AI155" s="16">
        <f t="shared" si="86"/>
        <v>0.30100000000000016</v>
      </c>
      <c r="AK155" s="1">
        <v>7.1619999999999999</v>
      </c>
      <c r="AL155" s="16">
        <f t="shared" si="66"/>
        <v>5.3617288177860442E-3</v>
      </c>
      <c r="AM155" s="16">
        <f t="shared" si="87"/>
        <v>1.4915424912372374E-4</v>
      </c>
      <c r="AN155" s="16">
        <f t="shared" si="88"/>
        <v>1.968789271576241</v>
      </c>
      <c r="AO155" s="16">
        <f t="shared" si="89"/>
        <v>-8.8105295584805638</v>
      </c>
      <c r="AP155" s="16">
        <f t="shared" si="90"/>
        <v>-1.2404831254244424</v>
      </c>
      <c r="AQ155" s="16">
        <f t="shared" si="95"/>
        <v>2.5972156670319578E-3</v>
      </c>
      <c r="AR155" s="16">
        <f t="shared" si="91"/>
        <v>340200.0631052166</v>
      </c>
      <c r="AS155" s="16">
        <f t="shared" si="92"/>
        <v>0.26199999999999957</v>
      </c>
    </row>
    <row r="156" spans="5:45" x14ac:dyDescent="0.25">
      <c r="E156" s="1">
        <v>-27</v>
      </c>
      <c r="F156" s="1">
        <v>7.4379999999999997</v>
      </c>
      <c r="G156" s="16">
        <f t="shared" si="67"/>
        <v>4.9968316422421546E-3</v>
      </c>
      <c r="H156" s="16">
        <f t="shared" si="68"/>
        <v>1.4467628706901924E-4</v>
      </c>
      <c r="I156" s="16">
        <f t="shared" si="69"/>
        <v>2.0066019955028782</v>
      </c>
      <c r="J156" s="16">
        <f t="shared" si="70"/>
        <v>-8.8410118142659453</v>
      </c>
      <c r="K156" s="16">
        <f t="shared" si="71"/>
        <v>-1.2403857610691467</v>
      </c>
      <c r="L156" s="16">
        <f t="shared" si="72"/>
        <v>743800</v>
      </c>
      <c r="M156" s="16" cm="1">
        <f t="array" ref="M156">SUMPRODUCT($L$3:$L$1001,H157:H1155-H156:H1154)</f>
        <v>-2128.4018361818034</v>
      </c>
      <c r="N156" s="16">
        <f t="shared" si="73"/>
        <v>-6.7974141259226628E-2</v>
      </c>
      <c r="P156" s="16">
        <f t="shared" si="74"/>
        <v>0.2759999999999998</v>
      </c>
      <c r="Q156" s="1">
        <v>8.5109999999999992</v>
      </c>
      <c r="R156" s="16">
        <f t="shared" si="64"/>
        <v>4.9968316422421546E-3</v>
      </c>
      <c r="S156" s="16">
        <f t="shared" si="75"/>
        <v>1.4467628706901924E-4</v>
      </c>
      <c r="T156" s="16">
        <f t="shared" si="76"/>
        <v>2.1413594444948241</v>
      </c>
      <c r="U156" s="16">
        <f t="shared" si="77"/>
        <v>-8.8410118142659453</v>
      </c>
      <c r="V156" s="16">
        <f t="shared" si="78"/>
        <v>-1.2543011503836183</v>
      </c>
      <c r="W156" s="16">
        <f t="shared" si="93"/>
        <v>2.9899674564066322E-3</v>
      </c>
      <c r="X156" s="16">
        <f t="shared" si="79"/>
        <v>295512.55881694931</v>
      </c>
      <c r="Y156" s="16">
        <f t="shared" si="80"/>
        <v>0.31699999999999839</v>
      </c>
      <c r="AA156" s="1">
        <v>8.9939999999999998</v>
      </c>
      <c r="AB156" s="16">
        <f t="shared" si="65"/>
        <v>4.9968316422421546E-3</v>
      </c>
      <c r="AC156" s="16">
        <f t="shared" si="81"/>
        <v>1.4467628706901924E-4</v>
      </c>
      <c r="AD156" s="16">
        <f t="shared" si="82"/>
        <v>2.1965576883485158</v>
      </c>
      <c r="AE156" s="16">
        <f t="shared" si="83"/>
        <v>-8.8410118142659453</v>
      </c>
      <c r="AF156" s="16">
        <f t="shared" si="84"/>
        <v>-1.2761631561440636</v>
      </c>
      <c r="AG156" s="16">
        <f t="shared" si="94"/>
        <v>3.1596446430345406E-3</v>
      </c>
      <c r="AH156" s="16">
        <f t="shared" si="85"/>
        <v>279643.13511330209</v>
      </c>
      <c r="AI156" s="16">
        <f t="shared" si="86"/>
        <v>0.33499999999999908</v>
      </c>
      <c r="AK156" s="1">
        <v>7.4379999999999997</v>
      </c>
      <c r="AL156" s="16">
        <f t="shared" si="66"/>
        <v>4.9968316422421546E-3</v>
      </c>
      <c r="AM156" s="16">
        <f t="shared" si="87"/>
        <v>1.4467628706901924E-4</v>
      </c>
      <c r="AN156" s="16">
        <f t="shared" si="88"/>
        <v>2.0066019955028782</v>
      </c>
      <c r="AO156" s="16">
        <f t="shared" si="89"/>
        <v>-8.8410118142659453</v>
      </c>
      <c r="AP156" s="16">
        <f t="shared" si="90"/>
        <v>-1.2403857610691467</v>
      </c>
      <c r="AQ156" s="16">
        <f t="shared" si="95"/>
        <v>2.6133935712453374E-3</v>
      </c>
      <c r="AR156" s="16">
        <f t="shared" si="91"/>
        <v>338094.09479839198</v>
      </c>
      <c r="AS156" s="16">
        <f t="shared" si="92"/>
        <v>0.2759999999999998</v>
      </c>
    </row>
    <row r="157" spans="5:45" x14ac:dyDescent="0.25">
      <c r="E157" s="1">
        <v>-26</v>
      </c>
      <c r="F157" s="1">
        <v>7.7240000000000002</v>
      </c>
      <c r="G157" s="16">
        <f t="shared" si="67"/>
        <v>4.6436214462617122E-3</v>
      </c>
      <c r="H157" s="16">
        <f t="shared" si="68"/>
        <v>1.4034174583126469E-4</v>
      </c>
      <c r="I157" s="16">
        <f t="shared" si="69"/>
        <v>2.0443323645662681</v>
      </c>
      <c r="J157" s="16">
        <f t="shared" si="70"/>
        <v>-8.8714300682056457</v>
      </c>
      <c r="K157" s="16">
        <f t="shared" si="71"/>
        <v>-1.2492175802396639</v>
      </c>
      <c r="L157" s="16">
        <f t="shared" si="72"/>
        <v>772400</v>
      </c>
      <c r="M157" s="16" cm="1">
        <f t="array" ref="M157">SUMPRODUCT($L$3:$L$1001,H158:H1156-H157:H1155)</f>
        <v>-2222.9776759102683</v>
      </c>
      <c r="N157" s="16">
        <f t="shared" si="73"/>
        <v>-6.3132323528079223E-2</v>
      </c>
      <c r="P157" s="16">
        <f t="shared" si="74"/>
        <v>0.28600000000000048</v>
      </c>
      <c r="Q157" s="1">
        <v>8.8420000000000005</v>
      </c>
      <c r="R157" s="16">
        <f t="shared" si="64"/>
        <v>4.6436214462617122E-3</v>
      </c>
      <c r="S157" s="16">
        <f t="shared" si="75"/>
        <v>1.4034174583126469E-4</v>
      </c>
      <c r="T157" s="16">
        <f t="shared" si="76"/>
        <v>2.1795130954040514</v>
      </c>
      <c r="U157" s="16">
        <f t="shared" si="77"/>
        <v>-8.8714300682056457</v>
      </c>
      <c r="V157" s="16">
        <f t="shared" si="78"/>
        <v>-1.2667003894912499</v>
      </c>
      <c r="W157" s="16">
        <f t="shared" si="93"/>
        <v>3.0061719779895454E-3</v>
      </c>
      <c r="X157" s="16">
        <f t="shared" si="79"/>
        <v>293919.62279318471</v>
      </c>
      <c r="Y157" s="16">
        <f t="shared" si="80"/>
        <v>0.33100000000000129</v>
      </c>
      <c r="AA157" s="1">
        <v>9.35</v>
      </c>
      <c r="AB157" s="16">
        <f t="shared" si="65"/>
        <v>4.6436214462617122E-3</v>
      </c>
      <c r="AC157" s="16">
        <f t="shared" si="81"/>
        <v>1.4034174583126469E-4</v>
      </c>
      <c r="AD157" s="16">
        <f t="shared" si="82"/>
        <v>2.2353763433005955</v>
      </c>
      <c r="AE157" s="16">
        <f t="shared" si="83"/>
        <v>-8.8714300682056457</v>
      </c>
      <c r="AF157" s="16">
        <f t="shared" si="84"/>
        <v>-1.3078441892129347</v>
      </c>
      <c r="AG157" s="16">
        <f t="shared" si="94"/>
        <v>3.1767725026480994E-3</v>
      </c>
      <c r="AH157" s="16">
        <f t="shared" si="85"/>
        <v>278135.41356379754</v>
      </c>
      <c r="AI157" s="16">
        <f t="shared" si="86"/>
        <v>0.35599999999999987</v>
      </c>
      <c r="AK157" s="1">
        <v>7.7240000000000002</v>
      </c>
      <c r="AL157" s="16">
        <f t="shared" si="66"/>
        <v>4.6436214462617122E-3</v>
      </c>
      <c r="AM157" s="16">
        <f t="shared" si="87"/>
        <v>1.4034174583126469E-4</v>
      </c>
      <c r="AN157" s="16">
        <f t="shared" si="88"/>
        <v>2.0443323645662681</v>
      </c>
      <c r="AO157" s="16">
        <f t="shared" si="89"/>
        <v>-8.8714300682056457</v>
      </c>
      <c r="AP157" s="16">
        <f t="shared" si="90"/>
        <v>-1.2492175802396639</v>
      </c>
      <c r="AQ157" s="16">
        <f t="shared" si="95"/>
        <v>2.627177437702531E-3</v>
      </c>
      <c r="AR157" s="16">
        <f t="shared" si="91"/>
        <v>336320.23522355407</v>
      </c>
      <c r="AS157" s="16">
        <f t="shared" si="92"/>
        <v>0.28600000000000048</v>
      </c>
    </row>
    <row r="158" spans="5:45" x14ac:dyDescent="0.25">
      <c r="E158" s="1">
        <v>-25</v>
      </c>
      <c r="F158" s="1">
        <v>8.0220000000000002</v>
      </c>
      <c r="G158" s="16">
        <f t="shared" si="67"/>
        <v>4.3022689426802929E-3</v>
      </c>
      <c r="H158" s="16">
        <f t="shared" si="68"/>
        <v>1.3615272037214017E-4</v>
      </c>
      <c r="I158" s="16">
        <f t="shared" si="69"/>
        <v>2.082187767347861</v>
      </c>
      <c r="J158" s="16">
        <f t="shared" si="70"/>
        <v>-8.9017333583453269</v>
      </c>
      <c r="K158" s="16">
        <f t="shared" si="71"/>
        <v>-1.2144417340521574</v>
      </c>
      <c r="L158" s="16">
        <f t="shared" si="72"/>
        <v>802200</v>
      </c>
      <c r="M158" s="16" cm="1">
        <f t="array" ref="M158">SUMPRODUCT($L$3:$L$1001,H159:H1157-H158:H1156)</f>
        <v>-2317.9275542120026</v>
      </c>
      <c r="N158" s="16">
        <f t="shared" si="73"/>
        <v>-5.873898868182114E-2</v>
      </c>
      <c r="P158" s="16">
        <f t="shared" si="74"/>
        <v>0.29800000000000004</v>
      </c>
      <c r="Q158" s="1">
        <v>9.1880000000000006</v>
      </c>
      <c r="R158" s="16">
        <f t="shared" si="64"/>
        <v>4.3022689426802929E-3</v>
      </c>
      <c r="S158" s="16">
        <f t="shared" si="75"/>
        <v>1.3615272037214017E-4</v>
      </c>
      <c r="T158" s="16">
        <f t="shared" si="76"/>
        <v>2.2178982848268518</v>
      </c>
      <c r="U158" s="16">
        <f t="shared" si="77"/>
        <v>-8.9017333583453269</v>
      </c>
      <c r="V158" s="16">
        <f t="shared" si="78"/>
        <v>-1.2441667271942936</v>
      </c>
      <c r="W158" s="16">
        <f t="shared" si="93"/>
        <v>3.0182388366669093E-3</v>
      </c>
      <c r="X158" s="16">
        <f t="shared" si="79"/>
        <v>292744.53800278885</v>
      </c>
      <c r="Y158" s="16">
        <f t="shared" si="80"/>
        <v>0.34600000000000009</v>
      </c>
      <c r="AA158" s="1">
        <v>9.7279999999999998</v>
      </c>
      <c r="AB158" s="16">
        <f t="shared" si="65"/>
        <v>4.3022689426802929E-3</v>
      </c>
      <c r="AC158" s="16">
        <f t="shared" si="81"/>
        <v>1.3615272037214017E-4</v>
      </c>
      <c r="AD158" s="16">
        <f t="shared" si="82"/>
        <v>2.2750083252238111</v>
      </c>
      <c r="AE158" s="16">
        <f t="shared" si="83"/>
        <v>-8.9017333583453269</v>
      </c>
      <c r="AF158" s="16">
        <f t="shared" si="84"/>
        <v>-1.2683779418136714</v>
      </c>
      <c r="AG158" s="16">
        <f t="shared" si="94"/>
        <v>3.1916459084862701E-3</v>
      </c>
      <c r="AH158" s="16">
        <f t="shared" si="85"/>
        <v>276839.27326424164</v>
      </c>
      <c r="AI158" s="16">
        <f t="shared" si="86"/>
        <v>0.37800000000000011</v>
      </c>
      <c r="AK158" s="1">
        <v>8.0220000000000002</v>
      </c>
      <c r="AL158" s="16">
        <f t="shared" si="66"/>
        <v>4.3022689426802929E-3</v>
      </c>
      <c r="AM158" s="16">
        <f t="shared" si="87"/>
        <v>1.3615272037214017E-4</v>
      </c>
      <c r="AN158" s="16">
        <f t="shared" si="88"/>
        <v>2.082187767347861</v>
      </c>
      <c r="AO158" s="16">
        <f t="shared" si="89"/>
        <v>-8.9017333583453269</v>
      </c>
      <c r="AP158" s="16">
        <f t="shared" si="90"/>
        <v>-1.2144417340521574</v>
      </c>
      <c r="AQ158" s="16">
        <f t="shared" si="95"/>
        <v>2.6366067376628823E-3</v>
      </c>
      <c r="AR158" s="16">
        <f t="shared" si="91"/>
        <v>335117.45274736657</v>
      </c>
      <c r="AS158" s="16">
        <f t="shared" si="92"/>
        <v>0.29800000000000004</v>
      </c>
    </row>
    <row r="159" spans="5:45" x14ac:dyDescent="0.25">
      <c r="E159" s="1">
        <v>-24</v>
      </c>
      <c r="F159" s="1">
        <v>8.3209999999999997</v>
      </c>
      <c r="G159" s="16">
        <f t="shared" si="67"/>
        <v>3.9729393562303213E-3</v>
      </c>
      <c r="H159" s="16">
        <f t="shared" si="68"/>
        <v>1.3211123830416755E-4</v>
      </c>
      <c r="I159" s="16">
        <f t="shared" si="69"/>
        <v>2.1187824399182928</v>
      </c>
      <c r="J159" s="16">
        <f t="shared" si="70"/>
        <v>-8.9318662758368301</v>
      </c>
      <c r="K159" s="16">
        <f t="shared" si="71"/>
        <v>-1.2658327689876561</v>
      </c>
      <c r="L159" s="16">
        <f t="shared" si="72"/>
        <v>832100</v>
      </c>
      <c r="M159" s="16" cm="1">
        <f t="array" ref="M159">SUMPRODUCT($L$3:$L$1001,H160:H1158-H159:H1157)</f>
        <v>-2409.5678853433278</v>
      </c>
      <c r="N159" s="16">
        <f t="shared" si="73"/>
        <v>-5.4827771862233157E-2</v>
      </c>
      <c r="P159" s="16">
        <f t="shared" si="74"/>
        <v>0.29899999999999949</v>
      </c>
      <c r="Q159" s="1">
        <v>9.5389999999999997</v>
      </c>
      <c r="R159" s="16">
        <f t="shared" si="64"/>
        <v>3.9729393562303213E-3</v>
      </c>
      <c r="S159" s="16">
        <f t="shared" si="75"/>
        <v>1.3211123830416755E-4</v>
      </c>
      <c r="T159" s="16">
        <f t="shared" si="76"/>
        <v>2.2553886581630711</v>
      </c>
      <c r="U159" s="16">
        <f t="shared" si="77"/>
        <v>-8.9318662758368301</v>
      </c>
      <c r="V159" s="16">
        <f t="shared" si="78"/>
        <v>-1.2591251215337795</v>
      </c>
      <c r="W159" s="16">
        <f t="shared" si="93"/>
        <v>3.0258802403023395E-3</v>
      </c>
      <c r="X159" s="16">
        <f t="shared" si="79"/>
        <v>292005.25587683026</v>
      </c>
      <c r="Y159" s="16">
        <f t="shared" si="80"/>
        <v>0.35099999999999909</v>
      </c>
      <c r="AA159" s="1">
        <v>10.106999999999999</v>
      </c>
      <c r="AB159" s="16">
        <f t="shared" si="65"/>
        <v>3.9729393562303213E-3</v>
      </c>
      <c r="AC159" s="16">
        <f t="shared" si="81"/>
        <v>1.3211123830416755E-4</v>
      </c>
      <c r="AD159" s="16">
        <f t="shared" si="82"/>
        <v>2.3132282530925252</v>
      </c>
      <c r="AE159" s="16">
        <f t="shared" si="83"/>
        <v>-8.9318662758368301</v>
      </c>
      <c r="AF159" s="16">
        <f t="shared" si="84"/>
        <v>-1.2310926762858525</v>
      </c>
      <c r="AG159" s="16">
        <f t="shared" si="94"/>
        <v>3.2037182169853242E-3</v>
      </c>
      <c r="AH159" s="16">
        <f t="shared" si="85"/>
        <v>275796.08254485158</v>
      </c>
      <c r="AI159" s="16">
        <f t="shared" si="86"/>
        <v>0.37899999999999956</v>
      </c>
      <c r="AK159" s="1">
        <v>8.3209999999999997</v>
      </c>
      <c r="AL159" s="16">
        <f t="shared" si="66"/>
        <v>3.9729393562303213E-3</v>
      </c>
      <c r="AM159" s="16">
        <f t="shared" si="87"/>
        <v>1.3211123830416755E-4</v>
      </c>
      <c r="AN159" s="16">
        <f t="shared" si="88"/>
        <v>2.1187824399182928</v>
      </c>
      <c r="AO159" s="16">
        <f t="shared" si="89"/>
        <v>-8.9318662758368301</v>
      </c>
      <c r="AP159" s="16">
        <f t="shared" si="90"/>
        <v>-1.2658327689876561</v>
      </c>
      <c r="AQ159" s="16">
        <f t="shared" si="95"/>
        <v>2.6418819425016726E-3</v>
      </c>
      <c r="AR159" s="16">
        <f t="shared" si="91"/>
        <v>334448.30353980506</v>
      </c>
      <c r="AS159" s="16">
        <f t="shared" si="92"/>
        <v>0.29899999999999949</v>
      </c>
    </row>
    <row r="160" spans="5:45" x14ac:dyDescent="0.25">
      <c r="E160" s="1">
        <v>-23</v>
      </c>
      <c r="F160" s="1">
        <v>8.6419999999999995</v>
      </c>
      <c r="G160" s="16">
        <f t="shared" si="67"/>
        <v>3.655792314114698E-3</v>
      </c>
      <c r="H160" s="16">
        <f t="shared" si="68"/>
        <v>1.2821925854784654E-4</v>
      </c>
      <c r="I160" s="16">
        <f t="shared" si="69"/>
        <v>2.1566340375097415</v>
      </c>
      <c r="J160" s="16">
        <f t="shared" si="70"/>
        <v>-8.9617688020778914</v>
      </c>
      <c r="K160" s="16">
        <f t="shared" si="71"/>
        <v>-1.2242822846261974</v>
      </c>
      <c r="L160" s="16">
        <f t="shared" si="72"/>
        <v>864200</v>
      </c>
      <c r="M160" s="16" cm="1">
        <f t="array" ref="M160">SUMPRODUCT($L$3:$L$1001,H161:H1159-H160:H1158)</f>
        <v>-2498.2763493431248</v>
      </c>
      <c r="N160" s="16">
        <f t="shared" si="73"/>
        <v>-5.1323088649323931E-2</v>
      </c>
      <c r="P160" s="16">
        <f t="shared" si="74"/>
        <v>0.32099999999999973</v>
      </c>
      <c r="Q160" s="1">
        <v>9.9049999999999994</v>
      </c>
      <c r="R160" s="16">
        <f t="shared" si="64"/>
        <v>3.655792314114698E-3</v>
      </c>
      <c r="S160" s="16">
        <f t="shared" si="75"/>
        <v>1.2821925854784654E-4</v>
      </c>
      <c r="T160" s="16">
        <f t="shared" si="76"/>
        <v>2.2930396801505144</v>
      </c>
      <c r="U160" s="16">
        <f t="shared" si="77"/>
        <v>-8.9617688020778914</v>
      </c>
      <c r="V160" s="16">
        <f t="shared" si="78"/>
        <v>-1.2386803787692453</v>
      </c>
      <c r="W160" s="16">
        <f t="shared" si="93"/>
        <v>3.0252656347409309E-3</v>
      </c>
      <c r="X160" s="16">
        <f t="shared" si="79"/>
        <v>292064.57894987264</v>
      </c>
      <c r="Y160" s="16">
        <f t="shared" si="80"/>
        <v>0.36599999999999966</v>
      </c>
      <c r="AA160" s="1">
        <v>10.486000000000001</v>
      </c>
      <c r="AB160" s="16">
        <f t="shared" si="65"/>
        <v>3.655792314114698E-3</v>
      </c>
      <c r="AC160" s="16">
        <f t="shared" si="81"/>
        <v>1.2821925854784654E-4</v>
      </c>
      <c r="AD160" s="16">
        <f t="shared" si="82"/>
        <v>2.3500410341503413</v>
      </c>
      <c r="AE160" s="16">
        <f t="shared" si="83"/>
        <v>-8.9617688020778914</v>
      </c>
      <c r="AF160" s="16">
        <f t="shared" si="84"/>
        <v>-1.183667071414078</v>
      </c>
      <c r="AG160" s="16">
        <f t="shared" si="94"/>
        <v>3.2054051546626045E-3</v>
      </c>
      <c r="AH160" s="16">
        <f t="shared" si="85"/>
        <v>275650.93683613691</v>
      </c>
      <c r="AI160" s="16">
        <f t="shared" si="86"/>
        <v>0.37900000000000134</v>
      </c>
      <c r="AK160" s="1">
        <v>8.6419999999999995</v>
      </c>
      <c r="AL160" s="16">
        <f t="shared" si="66"/>
        <v>3.655792314114698E-3</v>
      </c>
      <c r="AM160" s="16">
        <f t="shared" si="87"/>
        <v>1.2821925854784654E-4</v>
      </c>
      <c r="AN160" s="16">
        <f t="shared" si="88"/>
        <v>2.1566340375097415</v>
      </c>
      <c r="AO160" s="16">
        <f t="shared" si="89"/>
        <v>-8.9617688020778914</v>
      </c>
      <c r="AP160" s="16">
        <f t="shared" si="90"/>
        <v>-1.2242822846261974</v>
      </c>
      <c r="AQ160" s="16">
        <f t="shared" si="95"/>
        <v>2.6389805374441013E-3</v>
      </c>
      <c r="AR160" s="16">
        <f t="shared" si="91"/>
        <v>334816.00992703228</v>
      </c>
      <c r="AS160" s="16">
        <f t="shared" si="92"/>
        <v>0.32099999999999973</v>
      </c>
    </row>
    <row r="161" spans="5:45" x14ac:dyDescent="0.25">
      <c r="E161" s="1">
        <v>-22</v>
      </c>
      <c r="F161" s="1">
        <v>8.9610000000000003</v>
      </c>
      <c r="G161" s="16">
        <f t="shared" si="67"/>
        <v>3.3509817407061031E-3</v>
      </c>
      <c r="H161" s="16">
        <f t="shared" si="68"/>
        <v>1.2447867003942102E-4</v>
      </c>
      <c r="I161" s="16">
        <f t="shared" si="69"/>
        <v>2.1928818279020823</v>
      </c>
      <c r="J161" s="16">
        <f t="shared" si="70"/>
        <v>-8.9913761817218827</v>
      </c>
      <c r="K161" s="16">
        <f t="shared" si="71"/>
        <v>-1.2477388356437227</v>
      </c>
      <c r="L161" s="16">
        <f t="shared" si="72"/>
        <v>896100</v>
      </c>
      <c r="M161" s="16" cm="1">
        <f t="array" ref="M161">SUMPRODUCT($L$3:$L$1001,H162:H1160-H161:H1159)</f>
        <v>-2583.3673296331503</v>
      </c>
      <c r="N161" s="16">
        <f t="shared" si="73"/>
        <v>-4.8184657524912473E-2</v>
      </c>
      <c r="P161" s="16">
        <f t="shared" si="74"/>
        <v>0.31900000000000084</v>
      </c>
      <c r="Q161" s="1">
        <v>10.275</v>
      </c>
      <c r="R161" s="16">
        <f t="shared" si="64"/>
        <v>3.3509817407061031E-3</v>
      </c>
      <c r="S161" s="16">
        <f t="shared" si="75"/>
        <v>1.2447867003942102E-4</v>
      </c>
      <c r="T161" s="16">
        <f t="shared" si="76"/>
        <v>2.3297137603822984</v>
      </c>
      <c r="U161" s="16">
        <f t="shared" si="77"/>
        <v>-8.9913761817218827</v>
      </c>
      <c r="V161" s="16">
        <f t="shared" si="78"/>
        <v>-1.2450766515435874</v>
      </c>
      <c r="W161" s="16">
        <f t="shared" si="93"/>
        <v>3.0191487296121321E-3</v>
      </c>
      <c r="X161" s="16">
        <f t="shared" si="79"/>
        <v>292656.3124088429</v>
      </c>
      <c r="Y161" s="16">
        <f t="shared" si="80"/>
        <v>0.37000000000000099</v>
      </c>
      <c r="AA161" s="1">
        <v>10.86</v>
      </c>
      <c r="AB161" s="16">
        <f t="shared" si="65"/>
        <v>3.3509817407061031E-3</v>
      </c>
      <c r="AC161" s="16">
        <f t="shared" si="81"/>
        <v>1.2447867003942102E-4</v>
      </c>
      <c r="AD161" s="16">
        <f t="shared" si="82"/>
        <v>2.3850863145057892</v>
      </c>
      <c r="AE161" s="16">
        <f t="shared" si="83"/>
        <v>-8.9913761817218827</v>
      </c>
      <c r="AF161" s="16">
        <f t="shared" si="84"/>
        <v>-1.2945564775062335</v>
      </c>
      <c r="AG161" s="16">
        <f t="shared" si="94"/>
        <v>3.1962436727625263E-3</v>
      </c>
      <c r="AH161" s="16">
        <f t="shared" si="85"/>
        <v>276441.04276269197</v>
      </c>
      <c r="AI161" s="16">
        <f t="shared" si="86"/>
        <v>0.37399999999999878</v>
      </c>
      <c r="AK161" s="1">
        <v>8.9610000000000003</v>
      </c>
      <c r="AL161" s="16">
        <f t="shared" si="66"/>
        <v>3.3509817407061031E-3</v>
      </c>
      <c r="AM161" s="16">
        <f t="shared" si="87"/>
        <v>1.2447867003942102E-4</v>
      </c>
      <c r="AN161" s="16">
        <f t="shared" si="88"/>
        <v>2.1928818279020823</v>
      </c>
      <c r="AO161" s="16">
        <f t="shared" si="89"/>
        <v>-8.9913761817218827</v>
      </c>
      <c r="AP161" s="16">
        <f t="shared" si="90"/>
        <v>-1.2477388356437227</v>
      </c>
      <c r="AQ161" s="16">
        <f t="shared" si="95"/>
        <v>2.6341729753970771E-3</v>
      </c>
      <c r="AR161" s="16">
        <f t="shared" si="91"/>
        <v>335427.07410432637</v>
      </c>
      <c r="AS161" s="16">
        <f t="shared" si="92"/>
        <v>0.31900000000000084</v>
      </c>
    </row>
    <row r="162" spans="5:45" x14ac:dyDescent="0.25">
      <c r="E162" s="1">
        <v>-21</v>
      </c>
      <c r="F162" s="1">
        <v>9.2940000000000005</v>
      </c>
      <c r="G162" s="16">
        <f t="shared" si="67"/>
        <v>3.0586557564027984E-3</v>
      </c>
      <c r="H162" s="16">
        <f t="shared" si="68"/>
        <v>1.2089129048965279E-4</v>
      </c>
      <c r="I162" s="16">
        <f t="shared" si="69"/>
        <v>2.2293690306627867</v>
      </c>
      <c r="J162" s="16">
        <f t="shared" si="70"/>
        <v>-9.0206188418991466</v>
      </c>
      <c r="K162" s="16">
        <f t="shared" si="71"/>
        <v>-1.2221635167007321</v>
      </c>
      <c r="L162" s="16">
        <f t="shared" si="72"/>
        <v>929400</v>
      </c>
      <c r="M162" s="16" cm="1">
        <f t="array" ref="M162">SUMPRODUCT($L$3:$L$1001,H163:H1161-H162:H1160)</f>
        <v>-2661.4481460764487</v>
      </c>
      <c r="N162" s="16">
        <f t="shared" si="73"/>
        <v>-4.5423124500048123E-2</v>
      </c>
      <c r="P162" s="16">
        <f t="shared" si="74"/>
        <v>0.33300000000000018</v>
      </c>
      <c r="Q162" s="1">
        <v>10.656000000000001</v>
      </c>
      <c r="R162" s="16">
        <f t="shared" si="64"/>
        <v>3.0586557564027984E-3</v>
      </c>
      <c r="S162" s="16">
        <f t="shared" si="75"/>
        <v>1.2089129048965279E-4</v>
      </c>
      <c r="T162" s="16">
        <f t="shared" si="76"/>
        <v>2.3661231137980332</v>
      </c>
      <c r="U162" s="16">
        <f t="shared" si="77"/>
        <v>-9.0206188418991466</v>
      </c>
      <c r="V162" s="16">
        <f t="shared" si="78"/>
        <v>-1.2385159977754627</v>
      </c>
      <c r="W162" s="16">
        <f t="shared" si="93"/>
        <v>3.0036494887164551E-3</v>
      </c>
      <c r="X162" s="16">
        <f t="shared" si="79"/>
        <v>294166.4588832251</v>
      </c>
      <c r="Y162" s="16">
        <f t="shared" si="80"/>
        <v>0.38100000000000023</v>
      </c>
      <c r="AA162" s="1">
        <v>11.279</v>
      </c>
      <c r="AB162" s="16">
        <f t="shared" si="65"/>
        <v>3.0586557564027984E-3</v>
      </c>
      <c r="AC162" s="16">
        <f t="shared" si="81"/>
        <v>1.2089129048965279E-4</v>
      </c>
      <c r="AD162" s="16">
        <f t="shared" si="82"/>
        <v>2.4229425896577799</v>
      </c>
      <c r="AE162" s="16">
        <f t="shared" si="83"/>
        <v>-9.0206188418991466</v>
      </c>
      <c r="AF162" s="16">
        <f t="shared" si="84"/>
        <v>-1.2752507109800164</v>
      </c>
      <c r="AG162" s="16">
        <f t="shared" si="94"/>
        <v>3.1746601895338879E-3</v>
      </c>
      <c r="AH162" s="16">
        <f t="shared" si="85"/>
        <v>278320.47560084151</v>
      </c>
      <c r="AI162" s="16">
        <f t="shared" si="86"/>
        <v>0.41900000000000048</v>
      </c>
      <c r="AK162" s="1">
        <v>9.2940000000000005</v>
      </c>
      <c r="AL162" s="16">
        <f t="shared" si="66"/>
        <v>3.0586557564027984E-3</v>
      </c>
      <c r="AM162" s="16">
        <f t="shared" si="87"/>
        <v>1.2089129048965279E-4</v>
      </c>
      <c r="AN162" s="16">
        <f t="shared" si="88"/>
        <v>2.2293690306627867</v>
      </c>
      <c r="AO162" s="16">
        <f t="shared" si="89"/>
        <v>-9.0206188418991466</v>
      </c>
      <c r="AP162" s="16">
        <f t="shared" si="90"/>
        <v>-1.2221635167007321</v>
      </c>
      <c r="AQ162" s="16">
        <f t="shared" si="95"/>
        <v>2.6195331453419128E-3</v>
      </c>
      <c r="AR162" s="16">
        <f t="shared" si="91"/>
        <v>337301.68117678142</v>
      </c>
      <c r="AS162" s="16">
        <f t="shared" si="92"/>
        <v>0.33300000000000018</v>
      </c>
    </row>
    <row r="163" spans="5:45" x14ac:dyDescent="0.25">
      <c r="E163" s="1">
        <v>-20</v>
      </c>
      <c r="F163" s="1">
        <v>9.6270000000000007</v>
      </c>
      <c r="G163" s="16">
        <f t="shared" si="67"/>
        <v>2.7789565806689677E-3</v>
      </c>
      <c r="H163" s="16">
        <f t="shared" si="68"/>
        <v>1.1745886519394763E-4</v>
      </c>
      <c r="I163" s="16">
        <f t="shared" si="69"/>
        <v>2.2645716507958298</v>
      </c>
      <c r="J163" s="16">
        <f t="shared" si="70"/>
        <v>-9.0494223691293438</v>
      </c>
      <c r="K163" s="16">
        <f t="shared" si="71"/>
        <v>-1.212881497510317</v>
      </c>
      <c r="L163" s="16">
        <f t="shared" si="72"/>
        <v>962700.00000000012</v>
      </c>
      <c r="M163" s="16" cm="1">
        <f t="array" ref="M163">SUMPRODUCT($L$3:$L$1001,H164:H1162-H163:H1161)</f>
        <v>-2730.9638197013937</v>
      </c>
      <c r="N163" s="16">
        <f t="shared" si="73"/>
        <v>-4.3010040757988033E-2</v>
      </c>
      <c r="P163" s="16">
        <f t="shared" si="74"/>
        <v>0.33300000000000018</v>
      </c>
      <c r="Q163" s="1">
        <v>11.042999999999999</v>
      </c>
      <c r="R163" s="16">
        <f t="shared" si="64"/>
        <v>2.7789565806689677E-3</v>
      </c>
      <c r="S163" s="16">
        <f t="shared" si="75"/>
        <v>1.1745886519394763E-4</v>
      </c>
      <c r="T163" s="16">
        <f t="shared" si="76"/>
        <v>2.4017967430649936</v>
      </c>
      <c r="U163" s="16">
        <f t="shared" si="77"/>
        <v>-9.0494223691293438</v>
      </c>
      <c r="V163" s="16">
        <f t="shared" si="78"/>
        <v>-1.2394109477350475</v>
      </c>
      <c r="W163" s="16">
        <f t="shared" si="93"/>
        <v>2.9804744166197E-3</v>
      </c>
      <c r="X163" s="16">
        <f t="shared" si="79"/>
        <v>296453.78899921308</v>
      </c>
      <c r="Y163" s="16">
        <f t="shared" si="80"/>
        <v>0.38699999999999868</v>
      </c>
      <c r="AA163" s="1">
        <v>11.701000000000001</v>
      </c>
      <c r="AB163" s="16">
        <f t="shared" si="65"/>
        <v>2.7789565806689677E-3</v>
      </c>
      <c r="AC163" s="16">
        <f t="shared" si="81"/>
        <v>1.1745886519394763E-4</v>
      </c>
      <c r="AD163" s="16">
        <f t="shared" si="82"/>
        <v>2.4596743082368211</v>
      </c>
      <c r="AE163" s="16">
        <f t="shared" si="83"/>
        <v>-9.0494223691293438</v>
      </c>
      <c r="AF163" s="16">
        <f t="shared" si="84"/>
        <v>-1.2263486190712782</v>
      </c>
      <c r="AG163" s="16">
        <f t="shared" si="94"/>
        <v>3.1547270031018764E-3</v>
      </c>
      <c r="AH163" s="16">
        <f t="shared" si="85"/>
        <v>280079.04739565693</v>
      </c>
      <c r="AI163" s="16">
        <f t="shared" si="86"/>
        <v>0.4220000000000006</v>
      </c>
      <c r="AK163" s="1">
        <v>9.6270000000000007</v>
      </c>
      <c r="AL163" s="16">
        <f t="shared" si="66"/>
        <v>2.7789565806689677E-3</v>
      </c>
      <c r="AM163" s="16">
        <f t="shared" si="87"/>
        <v>1.1745886519394763E-4</v>
      </c>
      <c r="AN163" s="16">
        <f t="shared" si="88"/>
        <v>2.2645716507958298</v>
      </c>
      <c r="AO163" s="16">
        <f t="shared" si="89"/>
        <v>-9.0494223691293438</v>
      </c>
      <c r="AP163" s="16">
        <f t="shared" si="90"/>
        <v>-1.212881497510317</v>
      </c>
      <c r="AQ163" s="16">
        <f t="shared" si="95"/>
        <v>2.5995241392702227E-3</v>
      </c>
      <c r="AR163" s="16">
        <f t="shared" si="91"/>
        <v>339897.95304235147</v>
      </c>
      <c r="AS163" s="16">
        <f t="shared" si="92"/>
        <v>0.33300000000000018</v>
      </c>
    </row>
    <row r="164" spans="5:45" x14ac:dyDescent="0.25">
      <c r="E164" s="1">
        <v>-19</v>
      </c>
      <c r="F164" s="1">
        <v>9.9629999999999992</v>
      </c>
      <c r="G164" s="16">
        <f t="shared" si="67"/>
        <v>2.5120204392835238E-3</v>
      </c>
      <c r="H164" s="16">
        <f t="shared" si="68"/>
        <v>1.1418306589412685E-4</v>
      </c>
      <c r="I164" s="16">
        <f t="shared" si="69"/>
        <v>2.2988782310627189</v>
      </c>
      <c r="J164" s="16">
        <f t="shared" si="70"/>
        <v>-9.0777075563774883</v>
      </c>
      <c r="K164" s="16">
        <f t="shared" si="71"/>
        <v>-1.2156907208725267</v>
      </c>
      <c r="L164" s="16">
        <f t="shared" si="72"/>
        <v>996299.99999999988</v>
      </c>
      <c r="M164" s="16" cm="1">
        <f t="array" ref="M164">SUMPRODUCT($L$3:$L$1001,H165:H1163-H164:H1162)</f>
        <v>-2790.4568429394362</v>
      </c>
      <c r="N164" s="16">
        <f t="shared" si="73"/>
        <v>-4.0919129848948924E-2</v>
      </c>
      <c r="P164" s="16">
        <f t="shared" si="74"/>
        <v>0.33599999999999852</v>
      </c>
      <c r="Q164" s="1">
        <v>11.436999999999999</v>
      </c>
      <c r="R164" s="16">
        <f t="shared" si="64"/>
        <v>2.5120204392835238E-3</v>
      </c>
      <c r="S164" s="16">
        <f t="shared" si="75"/>
        <v>1.1418306589412685E-4</v>
      </c>
      <c r="T164" s="16">
        <f t="shared" si="76"/>
        <v>2.4368537137990796</v>
      </c>
      <c r="U164" s="16">
        <f t="shared" si="77"/>
        <v>-9.0777075563774883</v>
      </c>
      <c r="V164" s="16">
        <f t="shared" si="78"/>
        <v>-1.2417922081750925</v>
      </c>
      <c r="W164" s="16">
        <f t="shared" si="93"/>
        <v>2.9477758093194566E-3</v>
      </c>
      <c r="X164" s="16">
        <f t="shared" si="79"/>
        <v>299742.24329702905</v>
      </c>
      <c r="Y164" s="16">
        <f t="shared" si="80"/>
        <v>0.39400000000000013</v>
      </c>
      <c r="AA164" s="1">
        <v>12.114000000000001</v>
      </c>
      <c r="AB164" s="16">
        <f t="shared" si="65"/>
        <v>2.5120204392835238E-3</v>
      </c>
      <c r="AC164" s="16">
        <f t="shared" si="81"/>
        <v>1.1418306589412685E-4</v>
      </c>
      <c r="AD164" s="16">
        <f t="shared" si="82"/>
        <v>2.4943618085587556</v>
      </c>
      <c r="AE164" s="16">
        <f t="shared" si="83"/>
        <v>-9.0777075563774883</v>
      </c>
      <c r="AF164" s="16">
        <f t="shared" si="84"/>
        <v>-1.1908241328107929</v>
      </c>
      <c r="AG164" s="16">
        <f t="shared" si="94"/>
        <v>3.123419790351079E-3</v>
      </c>
      <c r="AH164" s="16">
        <f t="shared" si="85"/>
        <v>282886.38515760115</v>
      </c>
      <c r="AI164" s="16">
        <f t="shared" si="86"/>
        <v>0.41300000000000026</v>
      </c>
      <c r="AK164" s="1">
        <v>9.9629999999999992</v>
      </c>
      <c r="AL164" s="16">
        <f t="shared" si="66"/>
        <v>2.5120204392835238E-3</v>
      </c>
      <c r="AM164" s="16">
        <f t="shared" si="87"/>
        <v>1.1418306589412685E-4</v>
      </c>
      <c r="AN164" s="16">
        <f t="shared" si="88"/>
        <v>2.2988782310627189</v>
      </c>
      <c r="AO164" s="16">
        <f t="shared" si="89"/>
        <v>-9.0777075563774883</v>
      </c>
      <c r="AP164" s="16">
        <f t="shared" si="90"/>
        <v>-1.2156907208725267</v>
      </c>
      <c r="AQ164" s="16">
        <f t="shared" si="95"/>
        <v>2.5697942331176686E-3</v>
      </c>
      <c r="AR164" s="16">
        <f t="shared" si="91"/>
        <v>343830.22672993568</v>
      </c>
      <c r="AS164" s="16">
        <f t="shared" si="92"/>
        <v>0.33599999999999852</v>
      </c>
    </row>
    <row r="165" spans="5:45" x14ac:dyDescent="0.25">
      <c r="E165" s="1">
        <v>-18</v>
      </c>
      <c r="F165" s="1">
        <v>10.304</v>
      </c>
      <c r="G165" s="16">
        <f t="shared" si="67"/>
        <v>2.2579774758189706E-3</v>
      </c>
      <c r="H165" s="16">
        <f t="shared" si="68"/>
        <v>1.1106548969210958E-4</v>
      </c>
      <c r="I165" s="16">
        <f t="shared" si="69"/>
        <v>2.3325321693619978</v>
      </c>
      <c r="J165" s="16">
        <f t="shared" si="70"/>
        <v>-9.1053905334056626</v>
      </c>
      <c r="K165" s="16">
        <f t="shared" si="71"/>
        <v>-1.2061934489793265</v>
      </c>
      <c r="L165" s="16">
        <f t="shared" si="72"/>
        <v>1030400</v>
      </c>
      <c r="M165" s="16" cm="1">
        <f t="array" ref="M165">SUMPRODUCT($L$3:$L$1001,H166:H1164-H165:H1163)</f>
        <v>-2837.2136256620965</v>
      </c>
      <c r="N165" s="16">
        <f t="shared" si="73"/>
        <v>-3.9145973601544072E-2</v>
      </c>
      <c r="P165" s="16">
        <f t="shared" si="74"/>
        <v>0.34100000000000108</v>
      </c>
      <c r="Q165" s="1">
        <v>11.837</v>
      </c>
      <c r="R165" s="16">
        <f t="shared" si="64"/>
        <v>2.2579774758189706E-3</v>
      </c>
      <c r="S165" s="16">
        <f t="shared" si="75"/>
        <v>1.1106548969210958E-4</v>
      </c>
      <c r="T165" s="16">
        <f t="shared" si="76"/>
        <v>2.4712302189717565</v>
      </c>
      <c r="U165" s="16">
        <f t="shared" si="77"/>
        <v>-9.1053905334056626</v>
      </c>
      <c r="V165" s="16">
        <f t="shared" si="78"/>
        <v>-1.2282024960704123</v>
      </c>
      <c r="W165" s="16">
        <f t="shared" si="93"/>
        <v>2.9054893731440953E-3</v>
      </c>
      <c r="X165" s="16">
        <f t="shared" si="79"/>
        <v>304104.68611213507</v>
      </c>
      <c r="Y165" s="16">
        <f t="shared" si="80"/>
        <v>0.40000000000000036</v>
      </c>
      <c r="AA165" s="1">
        <v>12.52</v>
      </c>
      <c r="AB165" s="16">
        <f t="shared" si="65"/>
        <v>2.2579774758189706E-3</v>
      </c>
      <c r="AC165" s="16">
        <f t="shared" si="81"/>
        <v>1.1106548969210958E-4</v>
      </c>
      <c r="AD165" s="16">
        <f t="shared" si="82"/>
        <v>2.5273273656719524</v>
      </c>
      <c r="AE165" s="16">
        <f t="shared" si="83"/>
        <v>-9.1053905334056626</v>
      </c>
      <c r="AF165" s="16">
        <f t="shared" si="84"/>
        <v>-1.2310006282210213</v>
      </c>
      <c r="AG165" s="16">
        <f t="shared" si="94"/>
        <v>3.0774764594095985E-3</v>
      </c>
      <c r="AH165" s="16">
        <f t="shared" si="85"/>
        <v>287109.56703520624</v>
      </c>
      <c r="AI165" s="16">
        <f t="shared" si="86"/>
        <v>0.40599999999999881</v>
      </c>
      <c r="AK165" s="1">
        <v>10.304</v>
      </c>
      <c r="AL165" s="16">
        <f t="shared" si="66"/>
        <v>2.2579774758189706E-3</v>
      </c>
      <c r="AM165" s="16">
        <f t="shared" si="87"/>
        <v>1.1106548969210958E-4</v>
      </c>
      <c r="AN165" s="16">
        <f t="shared" si="88"/>
        <v>2.3325321693619978</v>
      </c>
      <c r="AO165" s="16">
        <f t="shared" si="89"/>
        <v>-9.1053905334056626</v>
      </c>
      <c r="AP165" s="16">
        <f t="shared" si="90"/>
        <v>-1.2061934489793265</v>
      </c>
      <c r="AQ165" s="16">
        <f t="shared" si="95"/>
        <v>2.531030044997344E-3</v>
      </c>
      <c r="AR165" s="16">
        <f t="shared" si="91"/>
        <v>349096.18539240077</v>
      </c>
      <c r="AS165" s="16">
        <f t="shared" si="92"/>
        <v>0.34100000000000108</v>
      </c>
    </row>
    <row r="166" spans="5:45" x14ac:dyDescent="0.25">
      <c r="E166" s="1">
        <v>-17</v>
      </c>
      <c r="F166" s="1">
        <v>10.645</v>
      </c>
      <c r="G166" s="16">
        <f t="shared" si="67"/>
        <v>2.0169516673688467E-3</v>
      </c>
      <c r="H166" s="16">
        <f t="shared" si="68"/>
        <v>1.0810765801573283E-4</v>
      </c>
      <c r="I166" s="16">
        <f t="shared" si="69"/>
        <v>2.3650902983454429</v>
      </c>
      <c r="J166" s="16">
        <f t="shared" si="70"/>
        <v>-9.1323829938696086</v>
      </c>
      <c r="K166" s="16">
        <f t="shared" si="71"/>
        <v>-1.2099972649270156</v>
      </c>
      <c r="L166" s="16">
        <f t="shared" si="72"/>
        <v>1064500</v>
      </c>
      <c r="M166" s="16" cm="1">
        <f t="array" ref="M166">SUMPRODUCT($L$3:$L$1001,H167:H1165-H166:H1164)</f>
        <v>-2869.4886356094453</v>
      </c>
      <c r="N166" s="16">
        <f t="shared" si="73"/>
        <v>-3.7674886275607097E-2</v>
      </c>
      <c r="P166" s="16">
        <f t="shared" si="74"/>
        <v>0.3409999999999993</v>
      </c>
      <c r="Q166" s="1">
        <v>12.236000000000001</v>
      </c>
      <c r="R166" s="16">
        <f t="shared" si="64"/>
        <v>2.0169516673688467E-3</v>
      </c>
      <c r="S166" s="16">
        <f t="shared" si="75"/>
        <v>1.0810765801573283E-4</v>
      </c>
      <c r="T166" s="16">
        <f t="shared" si="76"/>
        <v>2.5043824262886569</v>
      </c>
      <c r="U166" s="16">
        <f t="shared" si="77"/>
        <v>-9.1323829938696086</v>
      </c>
      <c r="V166" s="16">
        <f t="shared" si="78"/>
        <v>-1.245431230093146</v>
      </c>
      <c r="W166" s="16">
        <f t="shared" si="93"/>
        <v>2.8530224946241162E-3</v>
      </c>
      <c r="X166" s="16">
        <f t="shared" si="79"/>
        <v>309697.14942206908</v>
      </c>
      <c r="Y166" s="16">
        <f t="shared" si="80"/>
        <v>0.39900000000000091</v>
      </c>
      <c r="AA166" s="1">
        <v>12.943</v>
      </c>
      <c r="AB166" s="16">
        <f t="shared" si="65"/>
        <v>2.0169516673688467E-3</v>
      </c>
      <c r="AC166" s="16">
        <f t="shared" si="81"/>
        <v>1.0810765801573283E-4</v>
      </c>
      <c r="AD166" s="16">
        <f t="shared" si="82"/>
        <v>2.560555101460301</v>
      </c>
      <c r="AE166" s="16">
        <f t="shared" si="83"/>
        <v>-9.1323829938696086</v>
      </c>
      <c r="AF166" s="16">
        <f t="shared" si="84"/>
        <v>-1.2954466274204737</v>
      </c>
      <c r="AG166" s="16">
        <f t="shared" si="94"/>
        <v>3.0176431217955506E-3</v>
      </c>
      <c r="AH166" s="16">
        <f t="shared" si="85"/>
        <v>292802.3288904978</v>
      </c>
      <c r="AI166" s="16">
        <f t="shared" si="86"/>
        <v>0.42300000000000004</v>
      </c>
      <c r="AK166" s="1">
        <v>10.645</v>
      </c>
      <c r="AL166" s="16">
        <f t="shared" si="66"/>
        <v>2.0169516673688467E-3</v>
      </c>
      <c r="AM166" s="16">
        <f t="shared" si="87"/>
        <v>1.0810765801573283E-4</v>
      </c>
      <c r="AN166" s="16">
        <f t="shared" si="88"/>
        <v>2.3650902983454429</v>
      </c>
      <c r="AO166" s="16">
        <f t="shared" si="89"/>
        <v>-9.1323829938696086</v>
      </c>
      <c r="AP166" s="16">
        <f t="shared" si="90"/>
        <v>-1.2099972649270156</v>
      </c>
      <c r="AQ166" s="16">
        <f t="shared" si="95"/>
        <v>2.4835299302700762E-3</v>
      </c>
      <c r="AR166" s="16">
        <f t="shared" si="91"/>
        <v>355773.01608201012</v>
      </c>
      <c r="AS166" s="16">
        <f t="shared" si="92"/>
        <v>0.3409999999999993</v>
      </c>
    </row>
    <row r="167" spans="5:45" x14ac:dyDescent="0.25">
      <c r="E167" s="1">
        <v>-16</v>
      </c>
      <c r="F167" s="1">
        <v>10.988</v>
      </c>
      <c r="G167" s="16">
        <f t="shared" si="67"/>
        <v>1.7890607445398769E-3</v>
      </c>
      <c r="H167" s="16">
        <f t="shared" si="68"/>
        <v>1.0531101563690748E-4</v>
      </c>
      <c r="I167" s="16">
        <f t="shared" si="69"/>
        <v>2.3968037682330272</v>
      </c>
      <c r="J167" s="16">
        <f t="shared" si="70"/>
        <v>-9.1585925323593482</v>
      </c>
      <c r="K167" s="16">
        <f t="shared" si="71"/>
        <v>-1.2169805963910956</v>
      </c>
      <c r="L167" s="16">
        <f t="shared" si="72"/>
        <v>1098800</v>
      </c>
      <c r="M167" s="16" cm="1">
        <f t="array" ref="M167">SUMPRODUCT($L$3:$L$1001,H168:H1166-H167:H1165)</f>
        <v>-2885.7310737796056</v>
      </c>
      <c r="N167" s="16">
        <f t="shared" si="73"/>
        <v>-3.6493704002353786E-2</v>
      </c>
      <c r="P167" s="16">
        <f t="shared" si="74"/>
        <v>0.34299999999999997</v>
      </c>
      <c r="Q167" s="1">
        <v>12.641999999999999</v>
      </c>
      <c r="R167" s="16">
        <f t="shared" si="64"/>
        <v>1.7890607445398769E-3</v>
      </c>
      <c r="S167" s="16">
        <f t="shared" si="75"/>
        <v>1.0531101563690748E-4</v>
      </c>
      <c r="T167" s="16">
        <f t="shared" si="76"/>
        <v>2.537024604050107</v>
      </c>
      <c r="U167" s="16">
        <f t="shared" si="77"/>
        <v>-9.1585925323593482</v>
      </c>
      <c r="V167" s="16">
        <f t="shared" si="78"/>
        <v>-1.2388316947089186</v>
      </c>
      <c r="W167" s="16">
        <f t="shared" si="93"/>
        <v>2.7884733317352752E-3</v>
      </c>
      <c r="X167" s="16">
        <f t="shared" si="79"/>
        <v>316866.19476194854</v>
      </c>
      <c r="Y167" s="16">
        <f t="shared" si="80"/>
        <v>0.40599999999999881</v>
      </c>
      <c r="AA167" s="1">
        <v>13.39</v>
      </c>
      <c r="AB167" s="16">
        <f t="shared" si="65"/>
        <v>1.7890607445398769E-3</v>
      </c>
      <c r="AC167" s="16">
        <f t="shared" si="81"/>
        <v>1.0531101563690748E-4</v>
      </c>
      <c r="AD167" s="16">
        <f t="shared" si="82"/>
        <v>2.5945081597030812</v>
      </c>
      <c r="AE167" s="16">
        <f t="shared" si="83"/>
        <v>-9.1585925323593482</v>
      </c>
      <c r="AF167" s="16">
        <f t="shared" si="84"/>
        <v>-1.2792561837522956</v>
      </c>
      <c r="AG167" s="16">
        <f t="shared" si="94"/>
        <v>2.9495922141753563E-3</v>
      </c>
      <c r="AH167" s="16">
        <f t="shared" si="85"/>
        <v>299557.65735202061</v>
      </c>
      <c r="AI167" s="16">
        <f t="shared" si="86"/>
        <v>0.44700000000000095</v>
      </c>
      <c r="AK167" s="1">
        <v>10.988</v>
      </c>
      <c r="AL167" s="16">
        <f t="shared" si="66"/>
        <v>1.7890607445398769E-3</v>
      </c>
      <c r="AM167" s="16">
        <f t="shared" si="87"/>
        <v>1.0531101563690748E-4</v>
      </c>
      <c r="AN167" s="16">
        <f t="shared" si="88"/>
        <v>2.3968037682330272</v>
      </c>
      <c r="AO167" s="16">
        <f t="shared" si="89"/>
        <v>-9.1585925323593482</v>
      </c>
      <c r="AP167" s="16">
        <f t="shared" si="90"/>
        <v>-1.2169805963910956</v>
      </c>
      <c r="AQ167" s="16">
        <f t="shared" si="95"/>
        <v>2.4258988735143838E-3</v>
      </c>
      <c r="AR167" s="16">
        <f t="shared" si="91"/>
        <v>364224.96562773158</v>
      </c>
      <c r="AS167" s="16">
        <f t="shared" si="92"/>
        <v>0.34299999999999997</v>
      </c>
    </row>
    <row r="168" spans="5:45" x14ac:dyDescent="0.25">
      <c r="E168" s="1">
        <v>-15</v>
      </c>
      <c r="F168" s="1">
        <v>11.332000000000001</v>
      </c>
      <c r="G168" s="16">
        <f t="shared" si="67"/>
        <v>1.5744161157227802E-3</v>
      </c>
      <c r="H168" s="16">
        <f t="shared" si="68"/>
        <v>1.0267692974228131E-4</v>
      </c>
      <c r="I168" s="16">
        <f t="shared" si="69"/>
        <v>2.4276305819682702</v>
      </c>
      <c r="J168" s="16">
        <f t="shared" si="70"/>
        <v>-9.1839231036327593</v>
      </c>
      <c r="K168" s="16">
        <f t="shared" si="71"/>
        <v>-1.1892951685597817</v>
      </c>
      <c r="L168" s="16">
        <f t="shared" si="72"/>
        <v>1133200</v>
      </c>
      <c r="M168" s="16" cm="1">
        <f t="array" ref="M168">SUMPRODUCT($L$3:$L$1001,H169:H1167-H168:H1166)</f>
        <v>-2883.8114924260981</v>
      </c>
      <c r="N168" s="16">
        <f t="shared" si="73"/>
        <v>-3.5604591358328032E-2</v>
      </c>
      <c r="P168" s="16">
        <f t="shared" si="74"/>
        <v>0.34400000000000119</v>
      </c>
      <c r="Q168" s="1">
        <v>13.045</v>
      </c>
      <c r="R168" s="16">
        <f t="shared" si="64"/>
        <v>1.5744161157227802E-3</v>
      </c>
      <c r="S168" s="16">
        <f t="shared" si="75"/>
        <v>1.0267692974228131E-4</v>
      </c>
      <c r="T168" s="16">
        <f t="shared" si="76"/>
        <v>2.5684049185886919</v>
      </c>
      <c r="U168" s="16">
        <f t="shared" si="77"/>
        <v>-9.1839231036327593</v>
      </c>
      <c r="V168" s="16">
        <f t="shared" si="78"/>
        <v>-1.2188310307282566</v>
      </c>
      <c r="W168" s="16">
        <f t="shared" si="93"/>
        <v>2.7135373975057356E-3</v>
      </c>
      <c r="X168" s="16">
        <f t="shared" si="79"/>
        <v>325616.64144901902</v>
      </c>
      <c r="Y168" s="16">
        <f t="shared" si="80"/>
        <v>0.40300000000000047</v>
      </c>
      <c r="AA168" s="1">
        <v>13.831</v>
      </c>
      <c r="AB168" s="16">
        <f t="shared" si="65"/>
        <v>1.5744161157227802E-3</v>
      </c>
      <c r="AC168" s="16">
        <f t="shared" si="81"/>
        <v>1.0267692974228131E-4</v>
      </c>
      <c r="AD168" s="16">
        <f t="shared" si="82"/>
        <v>2.6269124496425706</v>
      </c>
      <c r="AE168" s="16">
        <f t="shared" si="83"/>
        <v>-9.1839231036327593</v>
      </c>
      <c r="AF168" s="16">
        <f t="shared" si="84"/>
        <v>-1.1476403032549778</v>
      </c>
      <c r="AG168" s="16">
        <f t="shared" si="94"/>
        <v>2.8740915798609241E-3</v>
      </c>
      <c r="AH168" s="16">
        <f t="shared" si="85"/>
        <v>307426.85445843899</v>
      </c>
      <c r="AI168" s="16">
        <f t="shared" si="86"/>
        <v>0.44099999999999895</v>
      </c>
      <c r="AK168" s="1">
        <v>11.332000000000001</v>
      </c>
      <c r="AL168" s="16">
        <f t="shared" si="66"/>
        <v>1.5744161157227802E-3</v>
      </c>
      <c r="AM168" s="16">
        <f t="shared" si="87"/>
        <v>1.0267692974228131E-4</v>
      </c>
      <c r="AN168" s="16">
        <f t="shared" si="88"/>
        <v>2.4276305819682702</v>
      </c>
      <c r="AO168" s="16">
        <f t="shared" si="89"/>
        <v>-9.1839231036327593</v>
      </c>
      <c r="AP168" s="16">
        <f t="shared" si="90"/>
        <v>-1.1892951685597817</v>
      </c>
      <c r="AQ168" s="16">
        <f t="shared" si="95"/>
        <v>2.3585151814422578E-3</v>
      </c>
      <c r="AR168" s="16">
        <f t="shared" si="91"/>
        <v>374631.01394234604</v>
      </c>
      <c r="AS168" s="16">
        <f t="shared" si="92"/>
        <v>0.34400000000000119</v>
      </c>
    </row>
    <row r="169" spans="5:45" x14ac:dyDescent="0.25">
      <c r="E169" s="1">
        <v>-14</v>
      </c>
      <c r="F169" s="1">
        <v>11.664999999999999</v>
      </c>
      <c r="G169" s="16">
        <f t="shared" si="67"/>
        <v>1.3731227956532766E-3</v>
      </c>
      <c r="H169" s="16">
        <f t="shared" si="68"/>
        <v>1.0020668905655064E-4</v>
      </c>
      <c r="I169" s="16">
        <f t="shared" si="69"/>
        <v>2.4565929054733933</v>
      </c>
      <c r="J169" s="16">
        <f t="shared" si="70"/>
        <v>-9.2082756144902582</v>
      </c>
      <c r="K169" s="16">
        <f t="shared" si="71"/>
        <v>-1.1879347771468189</v>
      </c>
      <c r="L169" s="16">
        <f t="shared" si="72"/>
        <v>1166500</v>
      </c>
      <c r="M169" s="16" cm="1">
        <f t="array" ref="M169">SUMPRODUCT($L$3:$L$1001,H170:H1168-H169:H1167)</f>
        <v>-2861.1186683096385</v>
      </c>
      <c r="N169" s="16">
        <f t="shared" si="73"/>
        <v>-3.502360463634778E-2</v>
      </c>
      <c r="P169" s="16">
        <f t="shared" si="74"/>
        <v>0.33299999999999841</v>
      </c>
      <c r="Q169" s="1">
        <v>13.438000000000001</v>
      </c>
      <c r="R169" s="16">
        <f t="shared" si="64"/>
        <v>1.3731227956532766E-3</v>
      </c>
      <c r="S169" s="16">
        <f t="shared" si="75"/>
        <v>1.0020668905655064E-4</v>
      </c>
      <c r="T169" s="16">
        <f t="shared" si="76"/>
        <v>2.5980865144979584</v>
      </c>
      <c r="U169" s="16">
        <f t="shared" si="77"/>
        <v>-9.2082756144902582</v>
      </c>
      <c r="V169" s="16">
        <f t="shared" si="78"/>
        <v>-1.2199536941688884</v>
      </c>
      <c r="W169" s="16">
        <f t="shared" si="93"/>
        <v>2.6258713603066748E-3</v>
      </c>
      <c r="X169" s="16">
        <f t="shared" si="79"/>
        <v>336487.51693568757</v>
      </c>
      <c r="Y169" s="16">
        <f t="shared" si="80"/>
        <v>0.39300000000000068</v>
      </c>
      <c r="AA169" s="1">
        <v>14.223000000000001</v>
      </c>
      <c r="AB169" s="16">
        <f t="shared" si="65"/>
        <v>1.3731227956532766E-3</v>
      </c>
      <c r="AC169" s="16">
        <f t="shared" si="81"/>
        <v>1.0020668905655064E-4</v>
      </c>
      <c r="AD169" s="16">
        <f t="shared" si="82"/>
        <v>2.6548603725880908</v>
      </c>
      <c r="AE169" s="16">
        <f t="shared" si="83"/>
        <v>-9.2082756144902582</v>
      </c>
      <c r="AF169" s="16">
        <f t="shared" si="84"/>
        <v>-1.2592633452818129</v>
      </c>
      <c r="AG169" s="16">
        <f t="shared" si="94"/>
        <v>2.7840879098813046E-3</v>
      </c>
      <c r="AH169" s="16">
        <f t="shared" si="85"/>
        <v>317365.31403557549</v>
      </c>
      <c r="AI169" s="16">
        <f t="shared" si="86"/>
        <v>0.39200000000000124</v>
      </c>
      <c r="AK169" s="1">
        <v>11.664999999999999</v>
      </c>
      <c r="AL169" s="16">
        <f t="shared" si="66"/>
        <v>1.3731227956532766E-3</v>
      </c>
      <c r="AM169" s="16">
        <f t="shared" si="87"/>
        <v>1.0020668905655064E-4</v>
      </c>
      <c r="AN169" s="16">
        <f t="shared" si="88"/>
        <v>2.4565929054733933</v>
      </c>
      <c r="AO169" s="16">
        <f t="shared" si="89"/>
        <v>-9.2082756144902582</v>
      </c>
      <c r="AP169" s="16">
        <f t="shared" si="90"/>
        <v>-1.1879347771468189</v>
      </c>
      <c r="AQ169" s="16">
        <f t="shared" si="95"/>
        <v>2.2810559030276151E-3</v>
      </c>
      <c r="AR169" s="16">
        <f t="shared" si="91"/>
        <v>387352.59957871906</v>
      </c>
      <c r="AS169" s="16">
        <f t="shared" si="92"/>
        <v>0.33299999999999841</v>
      </c>
    </row>
    <row r="170" spans="5:45" x14ac:dyDescent="0.25">
      <c r="E170" s="1">
        <v>-13</v>
      </c>
      <c r="F170" s="1">
        <v>11.992000000000001</v>
      </c>
      <c r="G170" s="16">
        <f t="shared" si="67"/>
        <v>1.1852793382735709E-3</v>
      </c>
      <c r="H170" s="16">
        <f t="shared" si="68"/>
        <v>9.7901503018546761E-5</v>
      </c>
      <c r="I170" s="16">
        <f t="shared" si="69"/>
        <v>2.4842397608002966</v>
      </c>
      <c r="J170" s="16">
        <f t="shared" si="70"/>
        <v>-9.2315486559558053</v>
      </c>
      <c r="K170" s="16">
        <f t="shared" si="71"/>
        <v>-1.1884359843020522</v>
      </c>
      <c r="L170" s="16">
        <f t="shared" si="72"/>
        <v>1199200</v>
      </c>
      <c r="M170" s="16" cm="1">
        <f t="array" ref="M170">SUMPRODUCT($L$3:$L$1001,H171:H1169-H170:H1168)</f>
        <v>-2814.4631429909441</v>
      </c>
      <c r="N170" s="16">
        <f t="shared" si="73"/>
        <v>-3.4785143043126278E-2</v>
      </c>
      <c r="P170" s="16">
        <f t="shared" si="74"/>
        <v>0.32700000000000173</v>
      </c>
      <c r="Q170" s="1">
        <v>13.824999999999999</v>
      </c>
      <c r="R170" s="16">
        <f t="shared" si="64"/>
        <v>1.1852793382735709E-3</v>
      </c>
      <c r="S170" s="16">
        <f t="shared" si="75"/>
        <v>9.7901503018546761E-5</v>
      </c>
      <c r="T170" s="16">
        <f t="shared" si="76"/>
        <v>2.6264785474083983</v>
      </c>
      <c r="U170" s="16">
        <f t="shared" si="77"/>
        <v>-9.2315486559558053</v>
      </c>
      <c r="V170" s="16">
        <f t="shared" si="78"/>
        <v>-1.2402046996329406</v>
      </c>
      <c r="W170" s="16">
        <f t="shared" si="93"/>
        <v>2.524240380268486E-3</v>
      </c>
      <c r="X170" s="16">
        <f t="shared" si="79"/>
        <v>350035.17918850092</v>
      </c>
      <c r="Y170" s="16">
        <f t="shared" si="80"/>
        <v>0.38699999999999868</v>
      </c>
      <c r="AA170" s="1">
        <v>14.646000000000001</v>
      </c>
      <c r="AB170" s="16">
        <f t="shared" si="65"/>
        <v>1.1852793382735709E-3</v>
      </c>
      <c r="AC170" s="16">
        <f t="shared" si="81"/>
        <v>9.7901503018546761E-5</v>
      </c>
      <c r="AD170" s="16">
        <f t="shared" si="82"/>
        <v>2.684167260638878</v>
      </c>
      <c r="AE170" s="16">
        <f t="shared" si="83"/>
        <v>-9.2315486559558053</v>
      </c>
      <c r="AF170" s="16">
        <f t="shared" si="84"/>
        <v>-1.3039022751078291</v>
      </c>
      <c r="AG170" s="16">
        <f t="shared" si="94"/>
        <v>2.671697494311555E-3</v>
      </c>
      <c r="AH170" s="16">
        <f t="shared" si="85"/>
        <v>330715.93460838613</v>
      </c>
      <c r="AI170" s="16">
        <f t="shared" si="86"/>
        <v>0.42300000000000004</v>
      </c>
      <c r="AK170" s="1">
        <v>11.992000000000001</v>
      </c>
      <c r="AL170" s="16">
        <f t="shared" si="66"/>
        <v>1.1852793382735709E-3</v>
      </c>
      <c r="AM170" s="16">
        <f t="shared" si="87"/>
        <v>9.7901503018546761E-5</v>
      </c>
      <c r="AN170" s="16">
        <f t="shared" si="88"/>
        <v>2.4842397608002966</v>
      </c>
      <c r="AO170" s="16">
        <f t="shared" si="89"/>
        <v>-9.2315486559558053</v>
      </c>
      <c r="AP170" s="16">
        <f t="shared" si="90"/>
        <v>-1.1884359843020522</v>
      </c>
      <c r="AQ170" s="16">
        <f t="shared" si="95"/>
        <v>2.1911939303342677E-3</v>
      </c>
      <c r="AR170" s="16">
        <f t="shared" si="91"/>
        <v>403238.12584098376</v>
      </c>
      <c r="AS170" s="16">
        <f t="shared" si="92"/>
        <v>0.32700000000000173</v>
      </c>
    </row>
    <row r="171" spans="5:45" x14ac:dyDescent="0.25">
      <c r="E171" s="1">
        <v>-12</v>
      </c>
      <c r="F171" s="1">
        <v>12.311</v>
      </c>
      <c r="G171" s="16">
        <f t="shared" si="67"/>
        <v>1.0109777739023993E-3</v>
      </c>
      <c r="H171" s="16">
        <f t="shared" si="68"/>
        <v>9.5762501010196447E-5</v>
      </c>
      <c r="I171" s="16">
        <f t="shared" si="69"/>
        <v>2.5104931716654781</v>
      </c>
      <c r="J171" s="16">
        <f t="shared" si="70"/>
        <v>-9.2536393795723573</v>
      </c>
      <c r="K171" s="16">
        <f t="shared" si="71"/>
        <v>-1.2067496759913827</v>
      </c>
      <c r="L171" s="16">
        <f t="shared" si="72"/>
        <v>1231100</v>
      </c>
      <c r="M171" s="16" cm="1">
        <f t="array" ref="M171">SUMPRODUCT($L$3:$L$1001,H172:H1170-H171:H1169)</f>
        <v>-2742.2047523515344</v>
      </c>
      <c r="N171" s="16">
        <f t="shared" si="73"/>
        <v>-3.4921717981881852E-2</v>
      </c>
      <c r="P171" s="16">
        <f t="shared" si="74"/>
        <v>0.31899999999999906</v>
      </c>
      <c r="Q171" s="1">
        <v>14.209</v>
      </c>
      <c r="R171" s="16">
        <f t="shared" si="64"/>
        <v>1.0109777739023993E-3</v>
      </c>
      <c r="S171" s="16">
        <f t="shared" si="75"/>
        <v>9.5762501010196447E-5</v>
      </c>
      <c r="T171" s="16">
        <f t="shared" si="76"/>
        <v>2.6538755666559384</v>
      </c>
      <c r="U171" s="16">
        <f t="shared" si="77"/>
        <v>-9.2536393795723573</v>
      </c>
      <c r="V171" s="16">
        <f t="shared" si="78"/>
        <v>-1.2125040265559037</v>
      </c>
      <c r="W171" s="16">
        <f t="shared" si="93"/>
        <v>2.4097191274314459E-3</v>
      </c>
      <c r="X171" s="16">
        <f t="shared" si="79"/>
        <v>366670.50685029099</v>
      </c>
      <c r="Y171" s="16">
        <f t="shared" si="80"/>
        <v>0.38400000000000034</v>
      </c>
      <c r="AA171" s="1">
        <v>15.074</v>
      </c>
      <c r="AB171" s="16">
        <f t="shared" si="65"/>
        <v>1.0109777739023993E-3</v>
      </c>
      <c r="AC171" s="16">
        <f t="shared" si="81"/>
        <v>9.5762501010196447E-5</v>
      </c>
      <c r="AD171" s="16">
        <f t="shared" si="82"/>
        <v>2.7129714054212783</v>
      </c>
      <c r="AE171" s="16">
        <f t="shared" si="83"/>
        <v>-9.2536393795723573</v>
      </c>
      <c r="AF171" s="16">
        <f t="shared" si="84"/>
        <v>-1.2650256187986404</v>
      </c>
      <c r="AG171" s="16">
        <f t="shared" si="94"/>
        <v>2.5528207117801781E-3</v>
      </c>
      <c r="AH171" s="16">
        <f t="shared" si="85"/>
        <v>346116.32918238919</v>
      </c>
      <c r="AI171" s="16">
        <f t="shared" si="86"/>
        <v>0.42799999999999905</v>
      </c>
      <c r="AK171" s="1">
        <v>12.311</v>
      </c>
      <c r="AL171" s="16">
        <f t="shared" si="66"/>
        <v>1.0109777739023993E-3</v>
      </c>
      <c r="AM171" s="16">
        <f t="shared" si="87"/>
        <v>9.5762501010196447E-5</v>
      </c>
      <c r="AN171" s="16">
        <f t="shared" si="88"/>
        <v>2.5104931716654781</v>
      </c>
      <c r="AO171" s="16">
        <f t="shared" si="89"/>
        <v>-9.2536393795723573</v>
      </c>
      <c r="AP171" s="16">
        <f t="shared" si="90"/>
        <v>-1.2067496759913827</v>
      </c>
      <c r="AQ171" s="16">
        <f t="shared" si="95"/>
        <v>2.0902243599390889E-3</v>
      </c>
      <c r="AR171" s="16">
        <f t="shared" si="91"/>
        <v>422716.79096108011</v>
      </c>
      <c r="AS171" s="16">
        <f t="shared" si="92"/>
        <v>0.31899999999999906</v>
      </c>
    </row>
    <row r="172" spans="5:45" x14ac:dyDescent="0.25">
      <c r="E172" s="1">
        <v>-11</v>
      </c>
      <c r="F172" s="1">
        <v>12.624000000000001</v>
      </c>
      <c r="G172" s="16">
        <f t="shared" si="67"/>
        <v>8.503035507206445E-4</v>
      </c>
      <c r="H172" s="16">
        <f t="shared" si="68"/>
        <v>9.3790731638442357E-5</v>
      </c>
      <c r="I172" s="16">
        <f t="shared" si="69"/>
        <v>2.5355997641035186</v>
      </c>
      <c r="J172" s="16">
        <f t="shared" si="70"/>
        <v>-9.2744445166588161</v>
      </c>
      <c r="K172" s="16">
        <f t="shared" si="71"/>
        <v>-1.1736953614535586</v>
      </c>
      <c r="L172" s="16">
        <f t="shared" si="72"/>
        <v>1262400</v>
      </c>
      <c r="M172" s="16" cm="1">
        <f t="array" ref="M172">SUMPRODUCT($L$3:$L$1001,H173:H1171-H172:H1170)</f>
        <v>-2642.5123928568928</v>
      </c>
      <c r="N172" s="16">
        <f t="shared" si="73"/>
        <v>-3.5493014864177275E-2</v>
      </c>
      <c r="P172" s="16">
        <f t="shared" si="74"/>
        <v>0.31300000000000061</v>
      </c>
      <c r="Q172" s="1">
        <v>14.571999999999999</v>
      </c>
      <c r="R172" s="16">
        <f t="shared" si="64"/>
        <v>8.503035507206445E-4</v>
      </c>
      <c r="S172" s="16">
        <f t="shared" si="75"/>
        <v>9.3790731638442357E-5</v>
      </c>
      <c r="T172" s="16">
        <f t="shared" si="76"/>
        <v>2.6791018791463173</v>
      </c>
      <c r="U172" s="16">
        <f t="shared" si="77"/>
        <v>-9.2744445166588161</v>
      </c>
      <c r="V172" s="16">
        <f t="shared" si="78"/>
        <v>-1.1843897962003205</v>
      </c>
      <c r="W172" s="16">
        <f t="shared" si="93"/>
        <v>2.2830200371895546E-3</v>
      </c>
      <c r="X172" s="16">
        <f t="shared" si="79"/>
        <v>387019.35131056758</v>
      </c>
      <c r="Y172" s="16">
        <f t="shared" si="80"/>
        <v>0.36299999999999955</v>
      </c>
      <c r="AA172" s="1">
        <v>15.476000000000001</v>
      </c>
      <c r="AB172" s="16">
        <f t="shared" si="65"/>
        <v>8.503035507206445E-4</v>
      </c>
      <c r="AC172" s="16">
        <f t="shared" si="81"/>
        <v>9.3790731638442357E-5</v>
      </c>
      <c r="AD172" s="16">
        <f t="shared" si="82"/>
        <v>2.7392904368382665</v>
      </c>
      <c r="AE172" s="16">
        <f t="shared" si="83"/>
        <v>-9.2744445166588161</v>
      </c>
      <c r="AF172" s="16">
        <f t="shared" si="84"/>
        <v>-1.1387403169413661</v>
      </c>
      <c r="AG172" s="16">
        <f t="shared" si="94"/>
        <v>2.4220032402417725E-3</v>
      </c>
      <c r="AH172" s="16">
        <f t="shared" si="85"/>
        <v>364810.79758337897</v>
      </c>
      <c r="AI172" s="16">
        <f t="shared" si="86"/>
        <v>0.40200000000000102</v>
      </c>
      <c r="AK172" s="1">
        <v>12.624000000000001</v>
      </c>
      <c r="AL172" s="16">
        <f t="shared" si="66"/>
        <v>8.503035507206445E-4</v>
      </c>
      <c r="AM172" s="16">
        <f t="shared" si="87"/>
        <v>9.3790731638442357E-5</v>
      </c>
      <c r="AN172" s="16">
        <f t="shared" si="88"/>
        <v>2.5355997641035186</v>
      </c>
      <c r="AO172" s="16">
        <f t="shared" si="89"/>
        <v>-9.2744445166588161</v>
      </c>
      <c r="AP172" s="16">
        <f t="shared" si="90"/>
        <v>-1.1736953614535586</v>
      </c>
      <c r="AQ172" s="16">
        <f t="shared" si="95"/>
        <v>1.9780603615905837E-3</v>
      </c>
      <c r="AR172" s="16">
        <f t="shared" si="91"/>
        <v>446686.53746826865</v>
      </c>
      <c r="AS172" s="16">
        <f t="shared" si="92"/>
        <v>0.31300000000000061</v>
      </c>
    </row>
    <row r="173" spans="5:45" x14ac:dyDescent="0.25">
      <c r="E173" s="1">
        <v>-10</v>
      </c>
      <c r="F173" s="1">
        <v>12.914999999999999</v>
      </c>
      <c r="G173" s="16">
        <f t="shared" si="67"/>
        <v>7.0333548057807563E-4</v>
      </c>
      <c r="H173" s="16">
        <f t="shared" si="68"/>
        <v>9.1987162070191711E-5</v>
      </c>
      <c r="I173" s="16">
        <f t="shared" si="69"/>
        <v>2.5583894265478038</v>
      </c>
      <c r="J173" s="16">
        <f t="shared" si="70"/>
        <v>-9.2938615333675312</v>
      </c>
      <c r="K173" s="16">
        <f t="shared" si="71"/>
        <v>-1.1794350213261655</v>
      </c>
      <c r="L173" s="16">
        <f t="shared" si="72"/>
        <v>1291500</v>
      </c>
      <c r="M173" s="16" cm="1">
        <f t="array" ref="M173">SUMPRODUCT($L$3:$L$1001,H174:H1172-H173:H1171)</f>
        <v>-2515.6848221487135</v>
      </c>
      <c r="N173" s="16">
        <f t="shared" si="73"/>
        <v>-3.6565455759924259E-2</v>
      </c>
      <c r="P173" s="16">
        <f t="shared" si="74"/>
        <v>0.29099999999999859</v>
      </c>
      <c r="Q173" s="1">
        <v>14.911</v>
      </c>
      <c r="R173" s="16">
        <f t="shared" si="64"/>
        <v>7.0333548057807563E-4</v>
      </c>
      <c r="S173" s="16">
        <f t="shared" si="75"/>
        <v>9.1987162070191711E-5</v>
      </c>
      <c r="T173" s="16">
        <f t="shared" si="76"/>
        <v>2.7020991956087705</v>
      </c>
      <c r="U173" s="16">
        <f t="shared" si="77"/>
        <v>-9.2938615333675312</v>
      </c>
      <c r="V173" s="16">
        <f t="shared" si="78"/>
        <v>-1.2721801988447643</v>
      </c>
      <c r="W173" s="16">
        <f t="shared" si="93"/>
        <v>2.1416187181175135E-3</v>
      </c>
      <c r="X173" s="16">
        <f t="shared" si="79"/>
        <v>412572.47443129902</v>
      </c>
      <c r="Y173" s="16">
        <f t="shared" si="80"/>
        <v>0.33900000000000041</v>
      </c>
      <c r="AA173" s="1">
        <v>15.821999999999999</v>
      </c>
      <c r="AB173" s="16">
        <f t="shared" si="65"/>
        <v>7.0333548057807563E-4</v>
      </c>
      <c r="AC173" s="16">
        <f t="shared" si="81"/>
        <v>9.1987162070191711E-5</v>
      </c>
      <c r="AD173" s="16">
        <f t="shared" si="82"/>
        <v>2.7614013765992045</v>
      </c>
      <c r="AE173" s="16">
        <f t="shared" si="83"/>
        <v>-9.2938615333675312</v>
      </c>
      <c r="AF173" s="16">
        <f t="shared" si="84"/>
        <v>-1.2583367447433447</v>
      </c>
      <c r="AG173" s="16">
        <f t="shared" si="94"/>
        <v>2.2744778535263958E-3</v>
      </c>
      <c r="AH173" s="16">
        <f t="shared" si="85"/>
        <v>388472.8674988944</v>
      </c>
      <c r="AI173" s="16">
        <f t="shared" si="86"/>
        <v>0.34599999999999831</v>
      </c>
      <c r="AK173" s="1">
        <v>12.914999999999999</v>
      </c>
      <c r="AL173" s="16">
        <f t="shared" si="66"/>
        <v>7.0333548057807563E-4</v>
      </c>
      <c r="AM173" s="16">
        <f t="shared" si="87"/>
        <v>9.1987162070191711E-5</v>
      </c>
      <c r="AN173" s="16">
        <f t="shared" si="88"/>
        <v>2.5583894265478038</v>
      </c>
      <c r="AO173" s="16">
        <f t="shared" si="89"/>
        <v>-9.2938615333675312</v>
      </c>
      <c r="AP173" s="16">
        <f t="shared" si="90"/>
        <v>-1.1794350213261655</v>
      </c>
      <c r="AQ173" s="16">
        <f t="shared" si="95"/>
        <v>1.8553249174797894E-3</v>
      </c>
      <c r="AR173" s="16">
        <f t="shared" si="91"/>
        <v>476236.22444652166</v>
      </c>
      <c r="AS173" s="16">
        <f t="shared" si="92"/>
        <v>0.29099999999999859</v>
      </c>
    </row>
    <row r="174" spans="5:45" x14ac:dyDescent="0.25">
      <c r="E174" s="1">
        <v>-9</v>
      </c>
      <c r="F174" s="1">
        <v>13.191000000000001</v>
      </c>
      <c r="G174" s="16">
        <f t="shared" si="67"/>
        <v>5.7014568912569226E-4</v>
      </c>
      <c r="H174" s="16">
        <f t="shared" si="68"/>
        <v>9.0352677420348106E-5</v>
      </c>
      <c r="I174" s="16">
        <f t="shared" si="69"/>
        <v>2.5795347788667828</v>
      </c>
      <c r="J174" s="16">
        <f t="shared" si="70"/>
        <v>-9.3117899074929689</v>
      </c>
      <c r="K174" s="16">
        <f t="shared" si="71"/>
        <v>-1.1533878927582824</v>
      </c>
      <c r="L174" s="16">
        <f t="shared" si="72"/>
        <v>1319100</v>
      </c>
      <c r="M174" s="16" cm="1">
        <f t="array" ref="M174">SUMPRODUCT($L$3:$L$1001,H175:H1173-H174:H1172)</f>
        <v>-2366.5680568550852</v>
      </c>
      <c r="N174" s="16">
        <f t="shared" si="73"/>
        <v>-3.8178778403870246E-2</v>
      </c>
      <c r="P174" s="16">
        <f t="shared" si="74"/>
        <v>0.27600000000000158</v>
      </c>
      <c r="Q174" s="1">
        <v>15.255000000000001</v>
      </c>
      <c r="R174" s="16">
        <f t="shared" si="64"/>
        <v>5.7014568912569226E-4</v>
      </c>
      <c r="S174" s="16">
        <f t="shared" si="75"/>
        <v>9.0352677420348106E-5</v>
      </c>
      <c r="T174" s="16">
        <f t="shared" si="76"/>
        <v>2.7249073181686332</v>
      </c>
      <c r="U174" s="16">
        <f t="shared" si="77"/>
        <v>-9.3117899074929689</v>
      </c>
      <c r="V174" s="16">
        <f t="shared" si="78"/>
        <v>-1.2702843508807515</v>
      </c>
      <c r="W174" s="16">
        <f t="shared" si="93"/>
        <v>1.9859929803464882E-3</v>
      </c>
      <c r="X174" s="16">
        <f t="shared" si="79"/>
        <v>444902.34485520481</v>
      </c>
      <c r="Y174" s="16">
        <f t="shared" si="80"/>
        <v>0.34400000000000119</v>
      </c>
      <c r="AA174" s="1">
        <v>16.183</v>
      </c>
      <c r="AB174" s="16">
        <f t="shared" si="65"/>
        <v>5.7014568912569226E-4</v>
      </c>
      <c r="AC174" s="16">
        <f t="shared" si="81"/>
        <v>9.0352677420348106E-5</v>
      </c>
      <c r="AD174" s="16">
        <f t="shared" si="82"/>
        <v>2.7839613085347485</v>
      </c>
      <c r="AE174" s="16">
        <f t="shared" si="83"/>
        <v>-9.3117899074929689</v>
      </c>
      <c r="AF174" s="16">
        <f t="shared" si="84"/>
        <v>-1.4719130883112017</v>
      </c>
      <c r="AG174" s="16">
        <f t="shared" si="94"/>
        <v>2.1073288803596098E-3</v>
      </c>
      <c r="AH174" s="16">
        <f t="shared" si="85"/>
        <v>419285.73278573871</v>
      </c>
      <c r="AI174" s="16">
        <f t="shared" si="86"/>
        <v>0.36100000000000065</v>
      </c>
      <c r="AK174" s="1">
        <v>13.191000000000001</v>
      </c>
      <c r="AL174" s="16">
        <f t="shared" si="66"/>
        <v>5.7014568912569226E-4</v>
      </c>
      <c r="AM174" s="16">
        <f t="shared" si="87"/>
        <v>9.0352677420348106E-5</v>
      </c>
      <c r="AN174" s="16">
        <f t="shared" si="88"/>
        <v>2.5795347788667828</v>
      </c>
      <c r="AO174" s="16">
        <f t="shared" si="89"/>
        <v>-9.3117899074929689</v>
      </c>
      <c r="AP174" s="16">
        <f t="shared" si="90"/>
        <v>-1.1533878927582824</v>
      </c>
      <c r="AQ174" s="16">
        <f t="shared" si="95"/>
        <v>1.7201461566075311E-3</v>
      </c>
      <c r="AR174" s="16">
        <f t="shared" si="91"/>
        <v>513661.5458099852</v>
      </c>
      <c r="AS174" s="16">
        <f t="shared" si="92"/>
        <v>0.27600000000000158</v>
      </c>
    </row>
    <row r="175" spans="5:45" x14ac:dyDescent="0.25">
      <c r="E175" s="1">
        <v>-8</v>
      </c>
      <c r="F175" s="1">
        <v>13.442</v>
      </c>
      <c r="G175" s="16">
        <f t="shared" si="67"/>
        <v>4.5079957027747947E-4</v>
      </c>
      <c r="H175" s="16">
        <f t="shared" si="68"/>
        <v>8.8888080192973105E-5</v>
      </c>
      <c r="I175" s="16">
        <f t="shared" si="69"/>
        <v>2.598384133547774</v>
      </c>
      <c r="J175" s="16">
        <f t="shared" si="70"/>
        <v>-9.3281325055030049</v>
      </c>
      <c r="K175" s="16">
        <f t="shared" si="71"/>
        <v>-1.1768767211906725</v>
      </c>
      <c r="L175" s="16">
        <f t="shared" si="72"/>
        <v>1344200</v>
      </c>
      <c r="M175" s="16" cm="1">
        <f t="array" ref="M175">SUMPRODUCT($L$3:$L$1001,H176:H1174-H175:H1173)</f>
        <v>-2200.1072449939993</v>
      </c>
      <c r="N175" s="16">
        <f t="shared" si="73"/>
        <v>-4.0401703323882987E-2</v>
      </c>
      <c r="P175" s="16">
        <f t="shared" si="74"/>
        <v>0.25099999999999945</v>
      </c>
      <c r="Q175" s="1">
        <v>15.574999999999999</v>
      </c>
      <c r="R175" s="16">
        <f t="shared" si="64"/>
        <v>4.5079957027747947E-4</v>
      </c>
      <c r="S175" s="16">
        <f t="shared" si="75"/>
        <v>8.8888080192973105E-5</v>
      </c>
      <c r="T175" s="16">
        <f t="shared" si="76"/>
        <v>2.7456670646735168</v>
      </c>
      <c r="U175" s="16">
        <f t="shared" si="77"/>
        <v>-9.3281325055030049</v>
      </c>
      <c r="V175" s="16">
        <f t="shared" si="78"/>
        <v>-1.3997214586512383</v>
      </c>
      <c r="W175" s="16">
        <f t="shared" si="93"/>
        <v>1.8206250430294862E-3</v>
      </c>
      <c r="X175" s="16">
        <f t="shared" si="79"/>
        <v>485312.9628228558</v>
      </c>
      <c r="Y175" s="16">
        <f t="shared" si="80"/>
        <v>0.31999999999999851</v>
      </c>
      <c r="AA175" s="1">
        <v>16.577000000000002</v>
      </c>
      <c r="AB175" s="16">
        <f t="shared" si="65"/>
        <v>4.5079957027747947E-4</v>
      </c>
      <c r="AC175" s="16">
        <f t="shared" si="81"/>
        <v>8.8888080192973105E-5</v>
      </c>
      <c r="AD175" s="16">
        <f t="shared" si="82"/>
        <v>2.8080161924427292</v>
      </c>
      <c r="AE175" s="16">
        <f t="shared" si="83"/>
        <v>-9.3281325055030049</v>
      </c>
      <c r="AF175" s="16">
        <f t="shared" si="84"/>
        <v>-1.6821274112765323</v>
      </c>
      <c r="AG175" s="16">
        <f t="shared" si="94"/>
        <v>1.9313782413206274E-3</v>
      </c>
      <c r="AH175" s="16">
        <f t="shared" si="85"/>
        <v>457483.11486514652</v>
      </c>
      <c r="AI175" s="16">
        <f t="shared" si="86"/>
        <v>0.3940000000000019</v>
      </c>
      <c r="AK175" s="1">
        <v>13.442</v>
      </c>
      <c r="AL175" s="16">
        <f t="shared" si="66"/>
        <v>4.5079957027747947E-4</v>
      </c>
      <c r="AM175" s="16">
        <f t="shared" si="87"/>
        <v>8.8888080192973105E-5</v>
      </c>
      <c r="AN175" s="16">
        <f t="shared" si="88"/>
        <v>2.598384133547774</v>
      </c>
      <c r="AO175" s="16">
        <f t="shared" si="89"/>
        <v>-9.3281325055030049</v>
      </c>
      <c r="AP175" s="16">
        <f t="shared" si="90"/>
        <v>-1.1768767211906725</v>
      </c>
      <c r="AQ175" s="16">
        <f t="shared" si="95"/>
        <v>1.5742946537267749E-3</v>
      </c>
      <c r="AR175" s="16">
        <f t="shared" si="91"/>
        <v>561250.03774260217</v>
      </c>
      <c r="AS175" s="16">
        <f t="shared" si="92"/>
        <v>0.25099999999999945</v>
      </c>
    </row>
    <row r="176" spans="5:45" x14ac:dyDescent="0.25">
      <c r="E176" s="1">
        <v>-7</v>
      </c>
      <c r="F176" s="1">
        <v>13.676</v>
      </c>
      <c r="G176" s="16">
        <f t="shared" si="67"/>
        <v>3.4535574500392871E-4</v>
      </c>
      <c r="H176" s="16">
        <f t="shared" si="68"/>
        <v>8.7594089775606737E-5</v>
      </c>
      <c r="I176" s="16">
        <f t="shared" si="69"/>
        <v>2.615642471777055</v>
      </c>
      <c r="J176" s="16">
        <f t="shared" si="70"/>
        <v>-9.3427970306130099</v>
      </c>
      <c r="K176" s="16">
        <f t="shared" si="71"/>
        <v>-1.1533317203353459</v>
      </c>
      <c r="L176" s="16">
        <f t="shared" si="72"/>
        <v>1367600</v>
      </c>
      <c r="M176" s="16" cm="1">
        <f t="array" ref="M176">SUMPRODUCT($L$3:$L$1001,H177:H1175-H176:H1174)</f>
        <v>-2028.6948407782718</v>
      </c>
      <c r="N176" s="16">
        <f t="shared" si="73"/>
        <v>-4.3177558307390805E-2</v>
      </c>
      <c r="P176" s="16">
        <f t="shared" si="74"/>
        <v>0.23399999999999999</v>
      </c>
      <c r="Q176" s="1">
        <v>15.898</v>
      </c>
      <c r="R176" s="16">
        <f t="shared" si="64"/>
        <v>3.4535574500392871E-4</v>
      </c>
      <c r="S176" s="16">
        <f t="shared" si="75"/>
        <v>8.7594089775606737E-5</v>
      </c>
      <c r="T176" s="16">
        <f t="shared" si="76"/>
        <v>2.7661933151509208</v>
      </c>
      <c r="U176" s="16">
        <f t="shared" si="77"/>
        <v>-9.3427970306130099</v>
      </c>
      <c r="V176" s="16">
        <f t="shared" si="78"/>
        <v>-1.7214280029889604</v>
      </c>
      <c r="W176" s="16">
        <f t="shared" si="93"/>
        <v>1.642287578635553E-3</v>
      </c>
      <c r="X176" s="16">
        <f t="shared" si="79"/>
        <v>538013.52778678399</v>
      </c>
      <c r="Y176" s="16">
        <f t="shared" si="80"/>
        <v>0.3230000000000004</v>
      </c>
      <c r="AA176" s="1">
        <v>16.991</v>
      </c>
      <c r="AB176" s="16">
        <f t="shared" si="65"/>
        <v>3.4535574500392871E-4</v>
      </c>
      <c r="AC176" s="16">
        <f t="shared" si="81"/>
        <v>8.7594089775606737E-5</v>
      </c>
      <c r="AD176" s="16">
        <f t="shared" si="82"/>
        <v>2.8326837921036216</v>
      </c>
      <c r="AE176" s="16">
        <f t="shared" si="83"/>
        <v>-9.3427970306130099</v>
      </c>
      <c r="AF176" s="16">
        <f t="shared" si="84"/>
        <v>-1.8482950484163285</v>
      </c>
      <c r="AG176" s="16">
        <f t="shared" si="94"/>
        <v>1.7479422915596511E-3</v>
      </c>
      <c r="AH176" s="16">
        <f t="shared" si="85"/>
        <v>505493.19510642206</v>
      </c>
      <c r="AI176" s="16">
        <f t="shared" si="86"/>
        <v>0.41399999999999793</v>
      </c>
      <c r="AK176" s="1">
        <v>13.676</v>
      </c>
      <c r="AL176" s="16">
        <f t="shared" si="66"/>
        <v>3.4535574500392871E-4</v>
      </c>
      <c r="AM176" s="16">
        <f t="shared" si="87"/>
        <v>8.7594089775606737E-5</v>
      </c>
      <c r="AN176" s="16">
        <f t="shared" si="88"/>
        <v>2.615642471777055</v>
      </c>
      <c r="AO176" s="16">
        <f t="shared" si="89"/>
        <v>-9.3427970306130099</v>
      </c>
      <c r="AP176" s="16">
        <f t="shared" si="90"/>
        <v>-1.1533317203353459</v>
      </c>
      <c r="AQ176" s="16">
        <f t="shared" si="95"/>
        <v>1.4173758993270694E-3</v>
      </c>
      <c r="AR176" s="16">
        <f t="shared" si="91"/>
        <v>623386.45255759254</v>
      </c>
      <c r="AS176" s="16">
        <f t="shared" si="92"/>
        <v>0.23399999999999999</v>
      </c>
    </row>
    <row r="177" spans="5:45" x14ac:dyDescent="0.25">
      <c r="E177" s="1">
        <v>-6</v>
      </c>
      <c r="F177" s="1">
        <v>13.881</v>
      </c>
      <c r="G177" s="16">
        <f t="shared" si="67"/>
        <v>2.5386602445980365E-4</v>
      </c>
      <c r="H177" s="16">
        <f t="shared" si="68"/>
        <v>8.6471341986777024E-5</v>
      </c>
      <c r="I177" s="16">
        <f t="shared" si="69"/>
        <v>2.6305209985929721</v>
      </c>
      <c r="J177" s="16">
        <f t="shared" si="70"/>
        <v>-9.3556975054318166</v>
      </c>
      <c r="K177" s="16">
        <f t="shared" si="71"/>
        <v>-1.2615225978109508</v>
      </c>
      <c r="L177" s="16">
        <f t="shared" si="72"/>
        <v>1388100</v>
      </c>
      <c r="M177" s="16" cm="1">
        <f t="array" ref="M177">SUMPRODUCT($L$3:$L$1001,H178:H1176-H177:H1175)</f>
        <v>-1863.6607723649431</v>
      </c>
      <c r="N177" s="16">
        <f t="shared" si="73"/>
        <v>-4.6398648975718285E-2</v>
      </c>
      <c r="P177" s="16">
        <f t="shared" si="74"/>
        <v>0.20500000000000007</v>
      </c>
      <c r="Q177" s="1">
        <v>16.254999999999999</v>
      </c>
      <c r="R177" s="16">
        <f t="shared" si="64"/>
        <v>2.5386602445980365E-4</v>
      </c>
      <c r="S177" s="16">
        <f t="shared" si="75"/>
        <v>8.6471341986777024E-5</v>
      </c>
      <c r="T177" s="16">
        <f t="shared" si="76"/>
        <v>2.7884005537558685</v>
      </c>
      <c r="U177" s="16">
        <f t="shared" si="77"/>
        <v>-9.3556975054318166</v>
      </c>
      <c r="V177" s="16">
        <f t="shared" si="78"/>
        <v>-2.21464045141476</v>
      </c>
      <c r="W177" s="16">
        <f t="shared" si="93"/>
        <v>1.4545035772105001E-3</v>
      </c>
      <c r="X177" s="16">
        <f t="shared" si="79"/>
        <v>607473.88158142415</v>
      </c>
      <c r="Y177" s="16">
        <f t="shared" si="80"/>
        <v>0.35699999999999932</v>
      </c>
      <c r="AA177" s="1">
        <v>17.401</v>
      </c>
      <c r="AB177" s="16">
        <f t="shared" si="65"/>
        <v>2.5386602445980365E-4</v>
      </c>
      <c r="AC177" s="16">
        <f t="shared" si="81"/>
        <v>8.6471341986777024E-5</v>
      </c>
      <c r="AD177" s="16">
        <f t="shared" si="82"/>
        <v>2.8565276758334415</v>
      </c>
      <c r="AE177" s="16">
        <f t="shared" si="83"/>
        <v>-9.3556975054318166</v>
      </c>
      <c r="AF177" s="16">
        <f t="shared" si="84"/>
        <v>-2.7686733728429895</v>
      </c>
      <c r="AG177" s="16">
        <f t="shared" si="94"/>
        <v>1.5545018417652289E-3</v>
      </c>
      <c r="AH177" s="16">
        <f t="shared" si="85"/>
        <v>568396.19618512632</v>
      </c>
      <c r="AI177" s="16">
        <f t="shared" si="86"/>
        <v>0.41000000000000014</v>
      </c>
      <c r="AK177" s="1">
        <v>13.881</v>
      </c>
      <c r="AL177" s="16">
        <f t="shared" si="66"/>
        <v>2.5386602445980365E-4</v>
      </c>
      <c r="AM177" s="16">
        <f t="shared" si="87"/>
        <v>8.6471341986777024E-5</v>
      </c>
      <c r="AN177" s="16">
        <f t="shared" si="88"/>
        <v>2.6305209985929721</v>
      </c>
      <c r="AO177" s="16">
        <f t="shared" si="89"/>
        <v>-9.3556975054318166</v>
      </c>
      <c r="AP177" s="16">
        <f t="shared" si="90"/>
        <v>-1.2615225978109508</v>
      </c>
      <c r="AQ177" s="16">
        <f t="shared" si="95"/>
        <v>1.2512134181614544E-3</v>
      </c>
      <c r="AR177" s="16">
        <f t="shared" si="91"/>
        <v>706172.84069768072</v>
      </c>
      <c r="AS177" s="16">
        <f t="shared" si="92"/>
        <v>0.20500000000000007</v>
      </c>
    </row>
    <row r="178" spans="5:45" x14ac:dyDescent="0.25">
      <c r="E178" s="1">
        <v>-5</v>
      </c>
      <c r="F178" s="1">
        <v>14.076000000000001</v>
      </c>
      <c r="G178" s="16">
        <f t="shared" si="67"/>
        <v>1.7637537744763607E-4</v>
      </c>
      <c r="H178" s="16">
        <f t="shared" si="68"/>
        <v>8.5520388676717081E-5</v>
      </c>
      <c r="I178" s="16">
        <f t="shared" si="69"/>
        <v>2.6444712194593389</v>
      </c>
      <c r="J178" s="16">
        <f t="shared" si="70"/>
        <v>-9.3667557463944231</v>
      </c>
      <c r="K178" s="16">
        <f t="shared" si="71"/>
        <v>-1.4198255445536048</v>
      </c>
      <c r="L178" s="16">
        <f t="shared" si="72"/>
        <v>1407600</v>
      </c>
      <c r="M178" s="16" cm="1">
        <f t="array" ref="M178">SUMPRODUCT($L$3:$L$1001,H179:H1177-H178:H1176)</f>
        <v>-1713.240716926621</v>
      </c>
      <c r="N178" s="16">
        <f t="shared" si="73"/>
        <v>-4.9917322085440467E-2</v>
      </c>
      <c r="P178" s="16">
        <f t="shared" si="74"/>
        <v>0.19500000000000028</v>
      </c>
      <c r="Q178" s="1">
        <v>16.658000000000001</v>
      </c>
      <c r="R178" s="16">
        <f t="shared" si="64"/>
        <v>1.7637537744763607E-4</v>
      </c>
      <c r="S178" s="16">
        <f t="shared" si="75"/>
        <v>8.5520388676717081E-5</v>
      </c>
      <c r="T178" s="16">
        <f t="shared" si="76"/>
        <v>2.8128905815131486</v>
      </c>
      <c r="U178" s="16">
        <f t="shared" si="77"/>
        <v>-9.3667557463944231</v>
      </c>
      <c r="V178" s="16">
        <f t="shared" si="78"/>
        <v>-3.4623132407160164</v>
      </c>
      <c r="W178" s="16">
        <f t="shared" si="93"/>
        <v>1.2596104671827838E-3</v>
      </c>
      <c r="X178" s="16">
        <f t="shared" si="79"/>
        <v>701465.22027425549</v>
      </c>
      <c r="Y178" s="16">
        <f t="shared" si="80"/>
        <v>0.40300000000000225</v>
      </c>
      <c r="AA178" s="1">
        <v>17.942</v>
      </c>
      <c r="AB178" s="16">
        <f t="shared" si="65"/>
        <v>1.7637537744763607E-4</v>
      </c>
      <c r="AC178" s="16">
        <f t="shared" si="81"/>
        <v>8.5520388676717081E-5</v>
      </c>
      <c r="AD178" s="16">
        <f t="shared" si="82"/>
        <v>2.8871443331370918</v>
      </c>
      <c r="AE178" s="16">
        <f t="shared" si="83"/>
        <v>-9.3667557463944231</v>
      </c>
      <c r="AF178" s="16">
        <f t="shared" si="84"/>
        <v>-4.4419030101459374</v>
      </c>
      <c r="AG178" s="16">
        <f t="shared" si="94"/>
        <v>1.3484147486587279E-3</v>
      </c>
      <c r="AH178" s="16">
        <f t="shared" si="85"/>
        <v>655267.92457663477</v>
      </c>
      <c r="AI178" s="16">
        <f t="shared" si="86"/>
        <v>0.54100000000000037</v>
      </c>
      <c r="AK178" s="1">
        <v>14.076000000000001</v>
      </c>
      <c r="AL178" s="16">
        <f t="shared" si="66"/>
        <v>1.7637537744763607E-4</v>
      </c>
      <c r="AM178" s="16">
        <f t="shared" si="87"/>
        <v>8.5520388676717081E-5</v>
      </c>
      <c r="AN178" s="16">
        <f t="shared" si="88"/>
        <v>2.6444712194593389</v>
      </c>
      <c r="AO178" s="16">
        <f t="shared" si="89"/>
        <v>-9.3667557463944231</v>
      </c>
      <c r="AP178" s="16">
        <f t="shared" si="90"/>
        <v>-1.4198255445536048</v>
      </c>
      <c r="AQ178" s="16">
        <f t="shared" si="95"/>
        <v>1.0756476711758982E-3</v>
      </c>
      <c r="AR178" s="16">
        <f t="shared" si="91"/>
        <v>821433.40937670344</v>
      </c>
      <c r="AS178" s="16">
        <f t="shared" si="92"/>
        <v>0.19500000000000028</v>
      </c>
    </row>
    <row r="179" spans="5:45" x14ac:dyDescent="0.25">
      <c r="E179" s="1">
        <v>-4</v>
      </c>
      <c r="F179" s="1">
        <v>14.26</v>
      </c>
      <c r="G179" s="16">
        <f t="shared" si="67"/>
        <v>1.1292190221791097E-4</v>
      </c>
      <c r="H179" s="16">
        <f t="shared" si="68"/>
        <v>8.4741697381301274E-5</v>
      </c>
      <c r="I179" s="16">
        <f t="shared" si="69"/>
        <v>2.65745841498615</v>
      </c>
      <c r="J179" s="16">
        <f t="shared" si="70"/>
        <v>-9.3759027825050421</v>
      </c>
      <c r="K179" s="16">
        <f t="shared" si="71"/>
        <v>-2.0560874407282617</v>
      </c>
      <c r="L179" s="16">
        <f t="shared" si="72"/>
        <v>1426000</v>
      </c>
      <c r="M179" s="16" cm="1">
        <f t="array" ref="M179">SUMPRODUCT($L$3:$L$1001,H180:H1178-H179:H1177)</f>
        <v>-1583.9288328230327</v>
      </c>
      <c r="N179" s="16">
        <f t="shared" si="73"/>
        <v>-5.3500950058637635E-2</v>
      </c>
      <c r="P179" s="16">
        <f t="shared" si="74"/>
        <v>0.18399999999999928</v>
      </c>
      <c r="Q179" s="1">
        <v>17.193999999999999</v>
      </c>
      <c r="R179" s="16">
        <f t="shared" si="64"/>
        <v>1.1292190221791097E-4</v>
      </c>
      <c r="S179" s="16">
        <f t="shared" si="75"/>
        <v>8.4741697381301274E-5</v>
      </c>
      <c r="T179" s="16">
        <f t="shared" si="76"/>
        <v>2.8445604857522522</v>
      </c>
      <c r="U179" s="16">
        <f t="shared" si="77"/>
        <v>-9.3759027825050421</v>
      </c>
      <c r="V179" s="16">
        <f t="shared" si="78"/>
        <v>-5.8243002457790274</v>
      </c>
      <c r="W179" s="16">
        <f t="shared" si="93"/>
        <v>1.0570079903767606E-3</v>
      </c>
      <c r="X179" s="16">
        <f t="shared" si="79"/>
        <v>835918.87844403891</v>
      </c>
      <c r="Y179" s="16">
        <f t="shared" si="80"/>
        <v>0.53599999999999781</v>
      </c>
      <c r="AA179" s="1">
        <v>18.686</v>
      </c>
      <c r="AB179" s="16">
        <f t="shared" si="65"/>
        <v>1.1292190221791097E-4</v>
      </c>
      <c r="AC179" s="16">
        <f t="shared" si="81"/>
        <v>8.4741697381301274E-5</v>
      </c>
      <c r="AD179" s="16">
        <f t="shared" si="82"/>
        <v>2.9277745803707638</v>
      </c>
      <c r="AE179" s="16">
        <f t="shared" si="83"/>
        <v>-9.3759027825050421</v>
      </c>
      <c r="AF179" s="16">
        <f t="shared" si="84"/>
        <v>-7.1431593983979962</v>
      </c>
      <c r="AG179" s="16">
        <f t="shared" si="94"/>
        <v>1.1384822525717278E-3</v>
      </c>
      <c r="AH179" s="16">
        <f t="shared" si="85"/>
        <v>776097.23983506847</v>
      </c>
      <c r="AI179" s="16">
        <f t="shared" si="86"/>
        <v>0.74399999999999977</v>
      </c>
      <c r="AK179" s="1">
        <v>14.26</v>
      </c>
      <c r="AL179" s="16">
        <f t="shared" si="66"/>
        <v>1.1292190221791097E-4</v>
      </c>
      <c r="AM179" s="16">
        <f t="shared" si="87"/>
        <v>8.4741697381301274E-5</v>
      </c>
      <c r="AN179" s="16">
        <f t="shared" si="88"/>
        <v>2.65745841498615</v>
      </c>
      <c r="AO179" s="16">
        <f t="shared" si="89"/>
        <v>-9.3759027825050421</v>
      </c>
      <c r="AP179" s="16">
        <f t="shared" si="90"/>
        <v>-2.0560874407282617</v>
      </c>
      <c r="AQ179" s="16">
        <f t="shared" si="95"/>
        <v>8.931711173336105E-4</v>
      </c>
      <c r="AR179" s="16">
        <f t="shared" si="91"/>
        <v>989253.81337885757</v>
      </c>
      <c r="AS179" s="16">
        <f t="shared" si="92"/>
        <v>0.18399999999999928</v>
      </c>
    </row>
    <row r="180" spans="5:45" x14ac:dyDescent="0.25">
      <c r="E180" s="1">
        <v>-3</v>
      </c>
      <c r="F180" s="1">
        <v>14.472</v>
      </c>
      <c r="G180" s="16">
        <f t="shared" si="67"/>
        <v>6.353680260689064E-5</v>
      </c>
      <c r="H180" s="16">
        <f t="shared" si="68"/>
        <v>8.4135651029212277E-5</v>
      </c>
      <c r="I180" s="16">
        <f t="shared" si="69"/>
        <v>2.6722157480929938</v>
      </c>
      <c r="J180" s="16">
        <f t="shared" si="70"/>
        <v>-9.3830801684539669</v>
      </c>
      <c r="K180" s="16">
        <f t="shared" si="71"/>
        <v>-3.5422177741454655</v>
      </c>
      <c r="L180" s="16">
        <f t="shared" si="72"/>
        <v>1447200</v>
      </c>
      <c r="M180" s="16" cm="1">
        <f t="array" ref="M180">SUMPRODUCT($L$3:$L$1001,H181:H1179-H180:H1178)</f>
        <v>-1476.6093154203168</v>
      </c>
      <c r="N180" s="16">
        <f t="shared" si="73"/>
        <v>-5.6978951812492851E-2</v>
      </c>
      <c r="P180" s="16">
        <f t="shared" si="74"/>
        <v>0.21199999999999974</v>
      </c>
      <c r="Q180" s="1">
        <v>17.928000000000001</v>
      </c>
      <c r="R180" s="16">
        <f t="shared" si="64"/>
        <v>6.353680260689064E-5</v>
      </c>
      <c r="S180" s="16">
        <f t="shared" si="75"/>
        <v>8.4135651029212277E-5</v>
      </c>
      <c r="T180" s="16">
        <f t="shared" si="76"/>
        <v>2.8863637364986259</v>
      </c>
      <c r="U180" s="16">
        <f t="shared" si="77"/>
        <v>-9.3830801684539669</v>
      </c>
      <c r="V180" s="16">
        <f t="shared" si="78"/>
        <v>-10.823978139692539</v>
      </c>
      <c r="W180" s="16">
        <f t="shared" si="93"/>
        <v>8.4912740271188356E-4</v>
      </c>
      <c r="X180" s="16">
        <f t="shared" si="79"/>
        <v>1040565.7984894091</v>
      </c>
      <c r="Y180" s="16">
        <f t="shared" si="80"/>
        <v>0.73400000000000176</v>
      </c>
      <c r="AA180" s="1">
        <v>19.669</v>
      </c>
      <c r="AB180" s="16">
        <f t="shared" si="65"/>
        <v>6.353680260689064E-5</v>
      </c>
      <c r="AC180" s="16">
        <f t="shared" si="81"/>
        <v>8.4135651029212277E-5</v>
      </c>
      <c r="AD180" s="16">
        <f t="shared" si="82"/>
        <v>2.9790437922677557</v>
      </c>
      <c r="AE180" s="16">
        <f t="shared" si="83"/>
        <v>-9.3830801684539669</v>
      </c>
      <c r="AF180" s="16">
        <f t="shared" si="84"/>
        <v>-12.548814385943244</v>
      </c>
      <c r="AG180" s="16">
        <f t="shared" si="94"/>
        <v>9.2280997133152597E-4</v>
      </c>
      <c r="AH180" s="16">
        <f t="shared" si="85"/>
        <v>957480.91294160869</v>
      </c>
      <c r="AI180" s="16">
        <f t="shared" si="86"/>
        <v>0.98300000000000054</v>
      </c>
      <c r="AK180" s="1">
        <v>14.472</v>
      </c>
      <c r="AL180" s="16">
        <f t="shared" si="66"/>
        <v>6.353680260689064E-5</v>
      </c>
      <c r="AM180" s="16">
        <f t="shared" si="87"/>
        <v>8.4135651029212277E-5</v>
      </c>
      <c r="AN180" s="16">
        <f t="shared" si="88"/>
        <v>2.6722157480929938</v>
      </c>
      <c r="AO180" s="16">
        <f t="shared" si="89"/>
        <v>-9.3830801684539669</v>
      </c>
      <c r="AP180" s="16">
        <f t="shared" si="90"/>
        <v>-3.5422177741454655</v>
      </c>
      <c r="AQ180" s="16">
        <f t="shared" si="95"/>
        <v>7.0423152045315002E-4</v>
      </c>
      <c r="AR180" s="16">
        <f t="shared" si="91"/>
        <v>1254662.576383373</v>
      </c>
      <c r="AS180" s="16">
        <f t="shared" si="92"/>
        <v>0.21199999999999974</v>
      </c>
    </row>
    <row r="181" spans="5:45" x14ac:dyDescent="0.25">
      <c r="E181" s="1">
        <v>-2</v>
      </c>
      <c r="F181" s="1">
        <v>14.739000000000001</v>
      </c>
      <c r="G181" s="16">
        <f t="shared" si="67"/>
        <v>2.8244368512597593E-5</v>
      </c>
      <c r="H181" s="16">
        <f t="shared" si="68"/>
        <v>8.3702547702345356E-5</v>
      </c>
      <c r="I181" s="16">
        <f t="shared" si="69"/>
        <v>2.6904970418546208</v>
      </c>
      <c r="J181" s="16">
        <f t="shared" si="70"/>
        <v>-9.388241142433337</v>
      </c>
      <c r="K181" s="16">
        <f t="shared" si="71"/>
        <v>-7.6730374694365517</v>
      </c>
      <c r="L181" s="16">
        <f t="shared" si="72"/>
        <v>1473900</v>
      </c>
      <c r="M181" s="16" cm="1">
        <f t="array" ref="M181">SUMPRODUCT($L$3:$L$1001,H182:H1180-H181:H1179)</f>
        <v>-1393.3245345771079</v>
      </c>
      <c r="N181" s="16">
        <f t="shared" si="73"/>
        <v>-6.0073978190407856E-2</v>
      </c>
      <c r="P181" s="16">
        <f t="shared" si="74"/>
        <v>0.26700000000000124</v>
      </c>
      <c r="Q181" s="1">
        <v>18.957999999999998</v>
      </c>
      <c r="R181" s="16">
        <f t="shared" si="64"/>
        <v>2.8244368512597593E-5</v>
      </c>
      <c r="S181" s="16">
        <f t="shared" si="75"/>
        <v>8.3702547702345356E-5</v>
      </c>
      <c r="T181" s="16">
        <f t="shared" si="76"/>
        <v>2.9422260060308498</v>
      </c>
      <c r="U181" s="16">
        <f t="shared" si="77"/>
        <v>-9.388241142433337</v>
      </c>
      <c r="V181" s="16">
        <f t="shared" si="78"/>
        <v>-23.363717330053142</v>
      </c>
      <c r="W181" s="16">
        <f t="shared" si="93"/>
        <v>6.3272275844248585E-4</v>
      </c>
      <c r="X181" s="16">
        <f t="shared" si="79"/>
        <v>1396461.4391256254</v>
      </c>
      <c r="Y181" s="16">
        <f t="shared" si="80"/>
        <v>1.0299999999999976</v>
      </c>
      <c r="AA181" s="1">
        <v>20.984999999999999</v>
      </c>
      <c r="AB181" s="16">
        <f t="shared" si="65"/>
        <v>2.8244368512597593E-5</v>
      </c>
      <c r="AC181" s="16">
        <f t="shared" si="81"/>
        <v>8.3702547702345356E-5</v>
      </c>
      <c r="AD181" s="16">
        <f t="shared" si="82"/>
        <v>3.043807896785554</v>
      </c>
      <c r="AE181" s="16">
        <f t="shared" si="83"/>
        <v>-9.388241142433337</v>
      </c>
      <c r="AF181" s="16">
        <f t="shared" si="84"/>
        <v>-27.091848280620145</v>
      </c>
      <c r="AG181" s="16">
        <f t="shared" si="94"/>
        <v>6.9416688620065005E-4</v>
      </c>
      <c r="AH181" s="16">
        <f t="shared" si="85"/>
        <v>1272853.7638234894</v>
      </c>
      <c r="AI181" s="16">
        <f t="shared" si="86"/>
        <v>1.3159999999999989</v>
      </c>
      <c r="AK181" s="1">
        <v>14.739000000000001</v>
      </c>
      <c r="AL181" s="16">
        <f t="shared" si="66"/>
        <v>2.8244368512597593E-5</v>
      </c>
      <c r="AM181" s="16">
        <f t="shared" si="87"/>
        <v>8.3702547702345356E-5</v>
      </c>
      <c r="AN181" s="16">
        <f t="shared" si="88"/>
        <v>2.6904970418546208</v>
      </c>
      <c r="AO181" s="16">
        <f t="shared" si="89"/>
        <v>-9.388241142433337</v>
      </c>
      <c r="AP181" s="16">
        <f t="shared" si="90"/>
        <v>-7.6730374694365517</v>
      </c>
      <c r="AQ181" s="16">
        <f t="shared" si="95"/>
        <v>5.1075210621260897E-4</v>
      </c>
      <c r="AR181" s="16">
        <f t="shared" si="91"/>
        <v>1729944.7678720437</v>
      </c>
      <c r="AS181" s="16">
        <f t="shared" si="92"/>
        <v>0.26700000000000124</v>
      </c>
    </row>
    <row r="182" spans="5:45" x14ac:dyDescent="0.25">
      <c r="E182" s="1">
        <v>-1</v>
      </c>
      <c r="F182" s="1">
        <v>15.095000000000001</v>
      </c>
      <c r="G182" s="16">
        <f t="shared" si="67"/>
        <v>7.061960709204395E-6</v>
      </c>
      <c r="H182" s="16">
        <f t="shared" si="68"/>
        <v>8.3442600449452846E-5</v>
      </c>
      <c r="I182" s="16">
        <f t="shared" si="69"/>
        <v>2.7143635631588023</v>
      </c>
      <c r="J182" s="16">
        <f t="shared" si="70"/>
        <v>-9.3913515822557994</v>
      </c>
      <c r="K182" s="16">
        <f t="shared" si="71"/>
        <v>-31.729634359414373</v>
      </c>
      <c r="L182" s="16">
        <f t="shared" si="72"/>
        <v>1509500</v>
      </c>
      <c r="M182" s="16" cm="1">
        <f t="array" ref="M182">SUMPRODUCT($L$3:$L$1001,H183:H1181-H182:H1180)</f>
        <v>-1331.5700100379956</v>
      </c>
      <c r="N182" s="16">
        <f t="shared" si="73"/>
        <v>-6.2664824095183591E-2</v>
      </c>
      <c r="P182" s="16">
        <f t="shared" si="74"/>
        <v>0.35599999999999987</v>
      </c>
      <c r="Q182" s="1">
        <v>20.387</v>
      </c>
      <c r="R182" s="16">
        <f t="shared" si="64"/>
        <v>7.061960709204395E-6</v>
      </c>
      <c r="S182" s="16">
        <f t="shared" si="75"/>
        <v>8.3442600449452846E-5</v>
      </c>
      <c r="T182" s="16">
        <f t="shared" si="76"/>
        <v>3.0148974428150019</v>
      </c>
      <c r="U182" s="16">
        <f t="shared" si="77"/>
        <v>-9.3913515822557994</v>
      </c>
      <c r="V182" s="16">
        <f t="shared" si="78"/>
        <v>-87.21704315772574</v>
      </c>
      <c r="W182" s="16">
        <f t="shared" si="93"/>
        <v>4.0157608713672823E-4</v>
      </c>
      <c r="X182" s="16">
        <f t="shared" si="79"/>
        <v>2200262.8197363038</v>
      </c>
      <c r="Y182" s="16">
        <f t="shared" si="80"/>
        <v>1.429000000000002</v>
      </c>
      <c r="AA182" s="1">
        <v>22.83</v>
      </c>
      <c r="AB182" s="16">
        <f t="shared" si="65"/>
        <v>7.061960709204395E-6</v>
      </c>
      <c r="AC182" s="16">
        <f t="shared" si="81"/>
        <v>8.3442600449452846E-5</v>
      </c>
      <c r="AD182" s="16">
        <f t="shared" si="82"/>
        <v>3.1280754605417043</v>
      </c>
      <c r="AE182" s="16">
        <f t="shared" si="83"/>
        <v>-9.3913515822557994</v>
      </c>
      <c r="AF182" s="16">
        <f t="shared" si="84"/>
        <v>-97.489505499197378</v>
      </c>
      <c r="AG182" s="16">
        <f t="shared" si="94"/>
        <v>4.4451282775420626E-4</v>
      </c>
      <c r="AH182" s="16">
        <f t="shared" si="85"/>
        <v>1987733.2635959419</v>
      </c>
      <c r="AI182" s="16">
        <f t="shared" si="86"/>
        <v>1.8449999999999989</v>
      </c>
      <c r="AK182" s="1">
        <v>15.095000000000001</v>
      </c>
      <c r="AL182" s="16">
        <f t="shared" si="66"/>
        <v>7.061960709204395E-6</v>
      </c>
      <c r="AM182" s="16">
        <f t="shared" si="87"/>
        <v>8.3442600449452846E-5</v>
      </c>
      <c r="AN182" s="16">
        <f t="shared" si="88"/>
        <v>2.7143635631588023</v>
      </c>
      <c r="AO182" s="16">
        <f t="shared" si="89"/>
        <v>-9.3913515822557994</v>
      </c>
      <c r="AP182" s="16">
        <f t="shared" si="90"/>
        <v>-31.729634359414373</v>
      </c>
      <c r="AQ182" s="16">
        <f t="shared" si="95"/>
        <v>3.1220750861421238E-4</v>
      </c>
      <c r="AR182" s="16">
        <f t="shared" si="91"/>
        <v>2830082.267220357</v>
      </c>
      <c r="AS182" s="16">
        <f t="shared" si="92"/>
        <v>0.35599999999999987</v>
      </c>
    </row>
    <row r="183" spans="5:45" x14ac:dyDescent="0.25">
      <c r="E183" s="1">
        <v>0</v>
      </c>
      <c r="F183" s="1">
        <v>15.601000000000001</v>
      </c>
      <c r="G183" s="16">
        <f t="shared" si="67"/>
        <v>0</v>
      </c>
      <c r="H183" s="16">
        <f t="shared" si="68"/>
        <v>8.3355937153031058E-5</v>
      </c>
      <c r="I183" s="16">
        <f t="shared" si="69"/>
        <v>2.7473350147651123</v>
      </c>
      <c r="J183" s="16">
        <f t="shared" si="70"/>
        <v>-9.3923907197142658</v>
      </c>
      <c r="K183" s="16">
        <f t="shared" si="71"/>
        <v>41.1160121681392</v>
      </c>
      <c r="L183" s="16">
        <f t="shared" si="72"/>
        <v>1560100</v>
      </c>
      <c r="M183" s="16" cm="1">
        <f t="array" ref="M183">SUMPRODUCT($L$3:$L$1001,H184:H1182-H183:H1181)</f>
        <v>-1286.6150640914038</v>
      </c>
      <c r="N183" s="16">
        <f t="shared" si="73"/>
        <v>-6.4787005437322687E-2</v>
      </c>
      <c r="P183" s="16">
        <f t="shared" si="74"/>
        <v>0.50600000000000023</v>
      </c>
      <c r="Q183" s="1">
        <v>22.321000000000002</v>
      </c>
      <c r="R183" s="16">
        <f t="shared" si="64"/>
        <v>0</v>
      </c>
      <c r="S183" s="16">
        <f t="shared" si="75"/>
        <v>8.3355937153031058E-5</v>
      </c>
      <c r="T183" s="16">
        <f t="shared" si="76"/>
        <v>3.1055279393768753</v>
      </c>
      <c r="U183" s="16">
        <f t="shared" si="77"/>
        <v>-9.3923907197142658</v>
      </c>
      <c r="V183" s="16">
        <f t="shared" si="78"/>
        <v>100.41742066350531</v>
      </c>
      <c r="W183" s="16">
        <f t="shared" si="93"/>
        <v>1.4397219297854999E-4</v>
      </c>
      <c r="X183" s="16">
        <f t="shared" si="79"/>
        <v>6137108.2536317986</v>
      </c>
      <c r="Y183" s="16">
        <f t="shared" si="80"/>
        <v>1.9340000000000011</v>
      </c>
      <c r="AA183" s="1">
        <v>25.263999999999999</v>
      </c>
      <c r="AB183" s="16">
        <f t="shared" si="65"/>
        <v>0</v>
      </c>
      <c r="AC183" s="16">
        <f t="shared" si="81"/>
        <v>8.3355937153031058E-5</v>
      </c>
      <c r="AD183" s="16">
        <f t="shared" si="82"/>
        <v>3.2293804575132863</v>
      </c>
      <c r="AE183" s="16">
        <f t="shared" si="83"/>
        <v>-9.3923907197142658</v>
      </c>
      <c r="AF183" s="16">
        <f t="shared" si="84"/>
        <v>106.1078277483041</v>
      </c>
      <c r="AG183" s="16">
        <f t="shared" si="94"/>
        <v>1.6122456299113634E-4</v>
      </c>
      <c r="AH183" s="16">
        <f t="shared" si="85"/>
        <v>5480386.5951288426</v>
      </c>
      <c r="AI183" s="16">
        <f t="shared" si="86"/>
        <v>2.4340000000000011</v>
      </c>
      <c r="AK183" s="1">
        <v>15.601000000000001</v>
      </c>
      <c r="AL183" s="16">
        <f t="shared" si="66"/>
        <v>0</v>
      </c>
      <c r="AM183" s="16">
        <f t="shared" si="87"/>
        <v>8.3355937153031058E-5</v>
      </c>
      <c r="AN183" s="16">
        <f t="shared" si="88"/>
        <v>2.7473350147651123</v>
      </c>
      <c r="AO183" s="16">
        <f t="shared" si="89"/>
        <v>-9.3923907197142658</v>
      </c>
      <c r="AP183" s="16">
        <f t="shared" si="90"/>
        <v>41.1160121681392</v>
      </c>
      <c r="AQ183" s="16">
        <f t="shared" si="95"/>
        <v>1.0660029690544034E-4</v>
      </c>
      <c r="AR183" s="16">
        <f t="shared" si="91"/>
        <v>8288653.5917052981</v>
      </c>
      <c r="AS183" s="16">
        <f t="shared" si="92"/>
        <v>0.50600000000000023</v>
      </c>
    </row>
    <row r="184" spans="5:45" x14ac:dyDescent="0.25">
      <c r="E184" s="1">
        <v>1</v>
      </c>
      <c r="F184" s="1">
        <v>16.282</v>
      </c>
      <c r="G184" s="16">
        <f t="shared" si="67"/>
        <v>7.061960709204395E-6</v>
      </c>
      <c r="H184" s="16">
        <f t="shared" si="68"/>
        <v>8.3442600449452846E-5</v>
      </c>
      <c r="I184" s="16">
        <f t="shared" si="69"/>
        <v>2.790060203151786</v>
      </c>
      <c r="J184" s="16">
        <f t="shared" si="70"/>
        <v>-9.3913515822557994</v>
      </c>
      <c r="K184" s="16">
        <f t="shared" si="71"/>
        <v>17.390814171078016</v>
      </c>
      <c r="L184" s="16">
        <f t="shared" si="72"/>
        <v>1628200</v>
      </c>
      <c r="M184" s="16" cm="1">
        <f t="array" ref="M184">SUMPRODUCT($L$3:$L$1001,H185:H1183-H184:H1182)</f>
        <v>-1256.047745946895</v>
      </c>
      <c r="N184" s="16">
        <f t="shared" si="73"/>
        <v>-6.6432666050085604E-2</v>
      </c>
      <c r="P184" s="16">
        <f t="shared" si="74"/>
        <v>0.68099999999999916</v>
      </c>
      <c r="Q184" s="1">
        <v>24.776</v>
      </c>
      <c r="R184" s="16">
        <f t="shared" si="64"/>
        <v>7.061960709204395E-6</v>
      </c>
      <c r="S184" s="16">
        <f t="shared" si="75"/>
        <v>8.3442600449452846E-5</v>
      </c>
      <c r="T184" s="16">
        <f t="shared" si="76"/>
        <v>3.2098754426709015</v>
      </c>
      <c r="U184" s="16">
        <f t="shared" si="77"/>
        <v>-9.3913515822557994</v>
      </c>
      <c r="V184" s="16">
        <f t="shared" si="78"/>
        <v>36.259712805337429</v>
      </c>
      <c r="W184" s="16">
        <f t="shared" si="93"/>
        <v>-1.576300249901513E-4</v>
      </c>
      <c r="X184" s="16">
        <f t="shared" si="79"/>
        <v>-5605359.3462117054</v>
      </c>
      <c r="Y184" s="16">
        <f t="shared" si="80"/>
        <v>2.4549999999999983</v>
      </c>
      <c r="AA184" s="1">
        <v>28.209</v>
      </c>
      <c r="AB184" s="16">
        <f t="shared" si="65"/>
        <v>7.061960709204395E-6</v>
      </c>
      <c r="AC184" s="16">
        <f t="shared" si="81"/>
        <v>8.3442600449452846E-5</v>
      </c>
      <c r="AD184" s="16">
        <f t="shared" si="82"/>
        <v>3.3396410759630495</v>
      </c>
      <c r="AE184" s="16">
        <f t="shared" si="83"/>
        <v>-9.3913515822557994</v>
      </c>
      <c r="AF184" s="16">
        <f t="shared" si="84"/>
        <v>37.65292193038141</v>
      </c>
      <c r="AG184" s="16">
        <f t="shared" si="94"/>
        <v>-1.7841337535733984E-4</v>
      </c>
      <c r="AH184" s="16">
        <f t="shared" si="85"/>
        <v>-4952391.781459447</v>
      </c>
      <c r="AI184" s="16">
        <f t="shared" si="86"/>
        <v>2.9450000000000003</v>
      </c>
      <c r="AK184" s="1">
        <v>16.282</v>
      </c>
      <c r="AL184" s="16">
        <f t="shared" si="66"/>
        <v>7.061960709204395E-6</v>
      </c>
      <c r="AM184" s="16">
        <f t="shared" si="87"/>
        <v>8.3442600449452846E-5</v>
      </c>
      <c r="AN184" s="16">
        <f t="shared" si="88"/>
        <v>2.790060203151786</v>
      </c>
      <c r="AO184" s="16">
        <f t="shared" si="89"/>
        <v>-9.3913515822557994</v>
      </c>
      <c r="AP184" s="16">
        <f t="shared" si="90"/>
        <v>17.390814171078016</v>
      </c>
      <c r="AQ184" s="16">
        <f t="shared" si="95"/>
        <v>-1.1017364902429777E-4</v>
      </c>
      <c r="AR184" s="16">
        <f t="shared" si="91"/>
        <v>-8019820.9067874793</v>
      </c>
      <c r="AS184" s="16">
        <f t="shared" si="92"/>
        <v>0.68099999999999916</v>
      </c>
    </row>
    <row r="185" spans="5:45" x14ac:dyDescent="0.25">
      <c r="E185" s="1">
        <v>2</v>
      </c>
      <c r="F185" s="1">
        <v>17.187000000000001</v>
      </c>
      <c r="G185" s="16">
        <f t="shared" si="67"/>
        <v>2.8244368512597593E-5</v>
      </c>
      <c r="H185" s="16">
        <f t="shared" si="68"/>
        <v>8.3702547702345356E-5</v>
      </c>
      <c r="I185" s="16">
        <f t="shared" si="69"/>
        <v>2.8441532840945505</v>
      </c>
      <c r="J185" s="16">
        <f t="shared" si="70"/>
        <v>-9.388241142433337</v>
      </c>
      <c r="K185" s="16">
        <f t="shared" si="71"/>
        <v>12.602316598027103</v>
      </c>
      <c r="L185" s="16">
        <f t="shared" si="72"/>
        <v>1718700.0000000002</v>
      </c>
      <c r="M185" s="16" cm="1">
        <f t="array" ref="M185">SUMPRODUCT($L$3:$L$1001,H186:H1184-H185:H1183)</f>
        <v>-1233.9736123653083</v>
      </c>
      <c r="N185" s="16">
        <f t="shared" si="73"/>
        <v>-6.7831716062309005E-2</v>
      </c>
      <c r="P185" s="16">
        <f t="shared" si="74"/>
        <v>0.90500000000000114</v>
      </c>
      <c r="Q185" s="1">
        <v>27.734000000000002</v>
      </c>
      <c r="R185" s="16">
        <f t="shared" si="64"/>
        <v>2.8244368512597593E-5</v>
      </c>
      <c r="S185" s="16">
        <f t="shared" si="75"/>
        <v>8.3702547702345356E-5</v>
      </c>
      <c r="T185" s="16">
        <f t="shared" si="76"/>
        <v>3.3226590973316728</v>
      </c>
      <c r="U185" s="16">
        <f t="shared" si="77"/>
        <v>-9.388241142433337</v>
      </c>
      <c r="V185" s="16">
        <f t="shared" si="78"/>
        <v>22.020648666613234</v>
      </c>
      <c r="W185" s="16">
        <f t="shared" si="93"/>
        <v>-5.2481533573686982E-4</v>
      </c>
      <c r="X185" s="16">
        <f t="shared" si="79"/>
        <v>-1683588.2522021653</v>
      </c>
      <c r="Y185" s="16">
        <f t="shared" si="80"/>
        <v>2.958000000000002</v>
      </c>
      <c r="AA185" s="1">
        <v>31.713999999999999</v>
      </c>
      <c r="AB185" s="16">
        <f t="shared" si="65"/>
        <v>2.8244368512597593E-5</v>
      </c>
      <c r="AC185" s="16">
        <f t="shared" si="81"/>
        <v>8.3702547702345356E-5</v>
      </c>
      <c r="AD185" s="16">
        <f t="shared" si="82"/>
        <v>3.4567582237673755</v>
      </c>
      <c r="AE185" s="16">
        <f t="shared" si="83"/>
        <v>-9.388241142433337</v>
      </c>
      <c r="AF185" s="16">
        <f t="shared" si="84"/>
        <v>21.436134574806267</v>
      </c>
      <c r="AG185" s="16">
        <f t="shared" si="94"/>
        <v>-5.9753454172591872E-4</v>
      </c>
      <c r="AH185" s="16">
        <f t="shared" si="85"/>
        <v>-1478697.6687071801</v>
      </c>
      <c r="AI185" s="16">
        <f t="shared" si="86"/>
        <v>3.504999999999999</v>
      </c>
      <c r="AK185" s="1">
        <v>17.187000000000001</v>
      </c>
      <c r="AL185" s="16">
        <f t="shared" si="66"/>
        <v>2.8244368512597593E-5</v>
      </c>
      <c r="AM185" s="16">
        <f t="shared" si="87"/>
        <v>8.3702547702345356E-5</v>
      </c>
      <c r="AN185" s="16">
        <f t="shared" si="88"/>
        <v>2.8441532840945505</v>
      </c>
      <c r="AO185" s="16">
        <f t="shared" si="89"/>
        <v>-9.388241142433337</v>
      </c>
      <c r="AP185" s="16">
        <f t="shared" si="90"/>
        <v>12.602316598027103</v>
      </c>
      <c r="AQ185" s="16">
        <f t="shared" si="95"/>
        <v>-3.4489196385484804E-4</v>
      </c>
      <c r="AR185" s="16">
        <f t="shared" si="91"/>
        <v>-2561883.2168382783</v>
      </c>
      <c r="AS185" s="16">
        <f t="shared" si="92"/>
        <v>0.90500000000000114</v>
      </c>
    </row>
    <row r="186" spans="5:45" x14ac:dyDescent="0.25">
      <c r="E186" s="1">
        <v>3</v>
      </c>
      <c r="F186" s="1">
        <v>18.341999999999999</v>
      </c>
      <c r="G186" s="16">
        <f t="shared" si="67"/>
        <v>6.353680260689064E-5</v>
      </c>
      <c r="H186" s="16">
        <f t="shared" si="68"/>
        <v>8.4135651029212277E-5</v>
      </c>
      <c r="I186" s="16">
        <f t="shared" si="69"/>
        <v>2.9091935121367523</v>
      </c>
      <c r="J186" s="16">
        <f t="shared" si="70"/>
        <v>-9.3830801684539669</v>
      </c>
      <c r="K186" s="16">
        <f t="shared" si="71"/>
        <v>10.13517329466543</v>
      </c>
      <c r="L186" s="16">
        <f t="shared" si="72"/>
        <v>1834199.9999999998</v>
      </c>
      <c r="M186" s="16" cm="1">
        <f t="array" ref="M186">SUMPRODUCT($L$3:$L$1001,H187:H1185-H186:H1184)</f>
        <v>-1217.1077908673892</v>
      </c>
      <c r="N186" s="16">
        <f t="shared" si="73"/>
        <v>-6.9127526469329237E-2</v>
      </c>
      <c r="P186" s="16">
        <f t="shared" si="74"/>
        <v>1.1549999999999976</v>
      </c>
      <c r="Q186" s="1">
        <v>31.071999999999999</v>
      </c>
      <c r="R186" s="16">
        <f t="shared" si="64"/>
        <v>6.353680260689064E-5</v>
      </c>
      <c r="S186" s="16">
        <f t="shared" si="75"/>
        <v>8.4135651029212277E-5</v>
      </c>
      <c r="T186" s="16">
        <f t="shared" si="76"/>
        <v>3.4363070921089145</v>
      </c>
      <c r="U186" s="16">
        <f t="shared" si="77"/>
        <v>-9.3830801684539669</v>
      </c>
      <c r="V186" s="16">
        <f t="shared" si="78"/>
        <v>14.504076599336161</v>
      </c>
      <c r="W186" s="16">
        <f t="shared" si="93"/>
        <v>-9.7880036717112352E-4</v>
      </c>
      <c r="X186" s="16">
        <f t="shared" si="79"/>
        <v>-902710.05555073963</v>
      </c>
      <c r="Y186" s="16">
        <f t="shared" si="80"/>
        <v>3.3379999999999974</v>
      </c>
      <c r="AA186" s="1">
        <v>35.423999999999999</v>
      </c>
      <c r="AB186" s="16">
        <f t="shared" si="65"/>
        <v>6.353680260689064E-5</v>
      </c>
      <c r="AC186" s="16">
        <f t="shared" si="81"/>
        <v>8.4135651029212277E-5</v>
      </c>
      <c r="AD186" s="16">
        <f t="shared" si="82"/>
        <v>3.5673895565262264</v>
      </c>
      <c r="AE186" s="16">
        <f t="shared" si="83"/>
        <v>-9.3830801684539669</v>
      </c>
      <c r="AF186" s="16">
        <f t="shared" si="84"/>
        <v>13.937721766728124</v>
      </c>
      <c r="AG186" s="16">
        <f t="shared" si="94"/>
        <v>-1.1192642548664097E-3</v>
      </c>
      <c r="AH186" s="16">
        <f t="shared" si="85"/>
        <v>-789422.98923643236</v>
      </c>
      <c r="AI186" s="16">
        <f t="shared" si="86"/>
        <v>3.7100000000000009</v>
      </c>
      <c r="AK186" s="1">
        <v>18.341999999999999</v>
      </c>
      <c r="AL186" s="16">
        <f t="shared" si="66"/>
        <v>6.353680260689064E-5</v>
      </c>
      <c r="AM186" s="16">
        <f t="shared" si="87"/>
        <v>8.4135651029212277E-5</v>
      </c>
      <c r="AN186" s="16">
        <f t="shared" si="88"/>
        <v>2.9091935121367523</v>
      </c>
      <c r="AO186" s="16">
        <f t="shared" si="89"/>
        <v>-9.3830801684539669</v>
      </c>
      <c r="AP186" s="16">
        <f t="shared" si="90"/>
        <v>10.13517329466543</v>
      </c>
      <c r="AQ186" s="16">
        <f t="shared" si="95"/>
        <v>-6.0657106477861474E-4</v>
      </c>
      <c r="AR186" s="16">
        <f t="shared" si="91"/>
        <v>-1456668.4517742603</v>
      </c>
      <c r="AS186" s="16">
        <f t="shared" si="92"/>
        <v>1.1549999999999976</v>
      </c>
    </row>
    <row r="187" spans="5:45" x14ac:dyDescent="0.25">
      <c r="E187" s="1">
        <v>4</v>
      </c>
      <c r="F187" s="1">
        <v>19.725999999999999</v>
      </c>
      <c r="G187" s="16">
        <f t="shared" si="67"/>
        <v>1.1292190221791097E-4</v>
      </c>
      <c r="H187" s="16">
        <f t="shared" si="68"/>
        <v>8.4741697381301274E-5</v>
      </c>
      <c r="I187" s="16">
        <f t="shared" si="69"/>
        <v>2.9819375625318019</v>
      </c>
      <c r="J187" s="16">
        <f t="shared" si="70"/>
        <v>-9.3759027825050421</v>
      </c>
      <c r="K187" s="16">
        <f t="shared" si="71"/>
        <v>8.546699609144472</v>
      </c>
      <c r="L187" s="16">
        <f t="shared" si="72"/>
        <v>1972600</v>
      </c>
      <c r="M187" s="16" cm="1">
        <f t="array" ref="M187">SUMPRODUCT($L$3:$L$1001,H188:H1186-H187:H1185)</f>
        <v>-1202.8415764198448</v>
      </c>
      <c r="N187" s="16">
        <f t="shared" si="73"/>
        <v>-7.0451253966068994E-2</v>
      </c>
      <c r="P187" s="16">
        <f t="shared" si="74"/>
        <v>1.3840000000000003</v>
      </c>
      <c r="Q187" s="1">
        <v>34.481000000000002</v>
      </c>
      <c r="R187" s="16">
        <f t="shared" si="64"/>
        <v>1.1292190221791097E-4</v>
      </c>
      <c r="S187" s="16">
        <f t="shared" si="75"/>
        <v>8.4741697381301274E-5</v>
      </c>
      <c r="T187" s="16">
        <f t="shared" si="76"/>
        <v>3.540408447695119</v>
      </c>
      <c r="U187" s="16">
        <f t="shared" si="77"/>
        <v>-9.3759027825050421</v>
      </c>
      <c r="V187" s="16">
        <f t="shared" si="78"/>
        <v>9.8328095724908717</v>
      </c>
      <c r="W187" s="16">
        <f t="shared" si="93"/>
        <v>-1.5344938151136238E-3</v>
      </c>
      <c r="X187" s="16">
        <f t="shared" si="79"/>
        <v>-575807.42595349194</v>
      </c>
      <c r="Y187" s="16">
        <f t="shared" si="80"/>
        <v>3.4090000000000025</v>
      </c>
      <c r="AA187" s="1">
        <v>39.151000000000003</v>
      </c>
      <c r="AB187" s="16">
        <f t="shared" si="65"/>
        <v>1.1292190221791097E-4</v>
      </c>
      <c r="AC187" s="16">
        <f t="shared" si="81"/>
        <v>8.4741697381301274E-5</v>
      </c>
      <c r="AD187" s="16">
        <f t="shared" si="82"/>
        <v>3.6674259648947642</v>
      </c>
      <c r="AE187" s="16">
        <f t="shared" si="83"/>
        <v>-9.3759027825050421</v>
      </c>
      <c r="AF187" s="16">
        <f t="shared" si="84"/>
        <v>9.0194845397328791</v>
      </c>
      <c r="AG187" s="16">
        <f t="shared" si="94"/>
        <v>-1.7494177686207843E-3</v>
      </c>
      <c r="AH187" s="16">
        <f t="shared" si="85"/>
        <v>-505066.8569113285</v>
      </c>
      <c r="AI187" s="16">
        <f t="shared" si="86"/>
        <v>3.7270000000000039</v>
      </c>
      <c r="AK187" s="1">
        <v>19.725999999999999</v>
      </c>
      <c r="AL187" s="16">
        <f t="shared" si="66"/>
        <v>1.1292190221791097E-4</v>
      </c>
      <c r="AM187" s="16">
        <f t="shared" si="87"/>
        <v>8.4741697381301274E-5</v>
      </c>
      <c r="AN187" s="16">
        <f t="shared" si="88"/>
        <v>2.9819375625318019</v>
      </c>
      <c r="AO187" s="16">
        <f t="shared" si="89"/>
        <v>-9.3759027825050421</v>
      </c>
      <c r="AP187" s="16">
        <f t="shared" si="90"/>
        <v>8.546699609144472</v>
      </c>
      <c r="AQ187" s="16">
        <f t="shared" si="95"/>
        <v>-9.0582149706533498E-4</v>
      </c>
      <c r="AR187" s="16">
        <f t="shared" si="91"/>
        <v>-975438.24769528408</v>
      </c>
      <c r="AS187" s="16">
        <f t="shared" si="92"/>
        <v>1.3840000000000003</v>
      </c>
    </row>
    <row r="188" spans="5:45" x14ac:dyDescent="0.25">
      <c r="E188" s="1">
        <v>5</v>
      </c>
      <c r="F188" s="1">
        <v>21.33</v>
      </c>
      <c r="G188" s="16">
        <f t="shared" si="67"/>
        <v>1.7637537744763607E-4</v>
      </c>
      <c r="H188" s="16">
        <f t="shared" si="68"/>
        <v>8.5520388676717081E-5</v>
      </c>
      <c r="I188" s="16">
        <f t="shared" si="69"/>
        <v>3.0601145324832593</v>
      </c>
      <c r="J188" s="16">
        <f t="shared" si="70"/>
        <v>-9.3667557463944231</v>
      </c>
      <c r="K188" s="16">
        <f t="shared" si="71"/>
        <v>7.1580241680924797</v>
      </c>
      <c r="L188" s="16">
        <f t="shared" si="72"/>
        <v>2133000</v>
      </c>
      <c r="M188" s="16" cm="1">
        <f t="array" ref="M188">SUMPRODUCT($L$3:$L$1001,H189:H1187-H188:H1186)</f>
        <v>-1187.4055581212328</v>
      </c>
      <c r="N188" s="16">
        <f t="shared" si="73"/>
        <v>-7.2022897393230437E-2</v>
      </c>
      <c r="P188" s="16">
        <f t="shared" si="74"/>
        <v>1.6039999999999992</v>
      </c>
      <c r="Q188" s="1">
        <v>37.725999999999999</v>
      </c>
      <c r="R188" s="16">
        <f t="shared" si="64"/>
        <v>1.7637537744763607E-4</v>
      </c>
      <c r="S188" s="16">
        <f t="shared" si="75"/>
        <v>8.5520388676717081E-5</v>
      </c>
      <c r="T188" s="16">
        <f t="shared" si="76"/>
        <v>3.6303495119235327</v>
      </c>
      <c r="U188" s="16">
        <f t="shared" si="77"/>
        <v>-9.3667557463944231</v>
      </c>
      <c r="V188" s="16">
        <f t="shared" si="78"/>
        <v>6.6370342342084276</v>
      </c>
      <c r="W188" s="16">
        <f t="shared" si="93"/>
        <v>-2.187939279396151E-3</v>
      </c>
      <c r="X188" s="16">
        <f t="shared" si="79"/>
        <v>-403837.95937243121</v>
      </c>
      <c r="Y188" s="16">
        <f t="shared" si="80"/>
        <v>3.2449999999999974</v>
      </c>
      <c r="AA188" s="1">
        <v>42.518000000000001</v>
      </c>
      <c r="AB188" s="16">
        <f t="shared" si="65"/>
        <v>1.7637537744763607E-4</v>
      </c>
      <c r="AC188" s="16">
        <f t="shared" si="81"/>
        <v>8.5520388676717081E-5</v>
      </c>
      <c r="AD188" s="16">
        <f t="shared" si="82"/>
        <v>3.7499275156788703</v>
      </c>
      <c r="AE188" s="16">
        <f t="shared" si="83"/>
        <v>-9.3667557463944231</v>
      </c>
      <c r="AF188" s="16">
        <f t="shared" si="84"/>
        <v>5.9985315916396287</v>
      </c>
      <c r="AG188" s="16">
        <f t="shared" si="94"/>
        <v>-2.4842670087189675E-3</v>
      </c>
      <c r="AH188" s="16">
        <f t="shared" si="85"/>
        <v>-355667.45873977162</v>
      </c>
      <c r="AI188" s="16">
        <f t="shared" si="86"/>
        <v>3.3669999999999973</v>
      </c>
      <c r="AK188" s="1">
        <v>21.33</v>
      </c>
      <c r="AL188" s="16">
        <f t="shared" si="66"/>
        <v>1.7637537744763607E-4</v>
      </c>
      <c r="AM188" s="16">
        <f t="shared" si="87"/>
        <v>8.5520388676717081E-5</v>
      </c>
      <c r="AN188" s="16">
        <f t="shared" si="88"/>
        <v>3.0601145324832593</v>
      </c>
      <c r="AO188" s="16">
        <f t="shared" si="89"/>
        <v>-9.3667557463944231</v>
      </c>
      <c r="AP188" s="16">
        <f t="shared" si="90"/>
        <v>7.1580241680924797</v>
      </c>
      <c r="AQ188" s="16">
        <f t="shared" si="95"/>
        <v>-1.2516832523815572E-3</v>
      </c>
      <c r="AR188" s="16">
        <f t="shared" si="91"/>
        <v>-705907.77030927711</v>
      </c>
      <c r="AS188" s="16">
        <f t="shared" si="92"/>
        <v>1.6039999999999992</v>
      </c>
    </row>
    <row r="189" spans="5:45" x14ac:dyDescent="0.25">
      <c r="E189" s="1">
        <v>6</v>
      </c>
      <c r="F189" s="1">
        <v>23.087</v>
      </c>
      <c r="G189" s="16">
        <f t="shared" si="67"/>
        <v>2.5386602445980365E-4</v>
      </c>
      <c r="H189" s="16">
        <f t="shared" si="68"/>
        <v>8.6471341986777024E-5</v>
      </c>
      <c r="I189" s="16">
        <f t="shared" si="69"/>
        <v>3.1392696885501872</v>
      </c>
      <c r="J189" s="16">
        <f t="shared" si="70"/>
        <v>-9.3556975054318166</v>
      </c>
      <c r="K189" s="16">
        <f t="shared" si="71"/>
        <v>5.8974516527518768</v>
      </c>
      <c r="L189" s="16">
        <f t="shared" si="72"/>
        <v>2308700</v>
      </c>
      <c r="M189" s="16" cm="1">
        <f t="array" ref="M189">SUMPRODUCT($L$3:$L$1001,H190:H1188-H189:H1187)</f>
        <v>-1170.8979648402817</v>
      </c>
      <c r="N189" s="16">
        <f t="shared" si="73"/>
        <v>-7.3850450323886499E-2</v>
      </c>
      <c r="P189" s="16">
        <f t="shared" si="74"/>
        <v>1.7570000000000014</v>
      </c>
      <c r="Q189" s="1">
        <v>40.598999999999997</v>
      </c>
      <c r="R189" s="16">
        <f t="shared" si="64"/>
        <v>2.5386602445980365E-4</v>
      </c>
      <c r="S189" s="16">
        <f t="shared" si="75"/>
        <v>8.6471341986777024E-5</v>
      </c>
      <c r="T189" s="16">
        <f t="shared" si="76"/>
        <v>3.7037434357624783</v>
      </c>
      <c r="U189" s="16">
        <f t="shared" si="77"/>
        <v>-9.3556975054318166</v>
      </c>
      <c r="V189" s="16">
        <f t="shared" si="78"/>
        <v>4.2480604283393379</v>
      </c>
      <c r="W189" s="16">
        <f t="shared" si="93"/>
        <v>-2.9234121491810341E-3</v>
      </c>
      <c r="X189" s="16">
        <f t="shared" si="79"/>
        <v>-302240.28933780472</v>
      </c>
      <c r="Y189" s="16">
        <f t="shared" si="80"/>
        <v>2.8729999999999976</v>
      </c>
      <c r="AA189" s="1">
        <v>45.433999999999997</v>
      </c>
      <c r="AB189" s="16">
        <f t="shared" si="65"/>
        <v>2.5386602445980365E-4</v>
      </c>
      <c r="AC189" s="16">
        <f t="shared" si="81"/>
        <v>8.6471341986777024E-5</v>
      </c>
      <c r="AD189" s="16">
        <f t="shared" si="82"/>
        <v>3.8162607234410291</v>
      </c>
      <c r="AE189" s="16">
        <f t="shared" si="83"/>
        <v>-9.3556975054318166</v>
      </c>
      <c r="AF189" s="16">
        <f t="shared" si="84"/>
        <v>3.9983398826256935</v>
      </c>
      <c r="AG189" s="16">
        <f t="shared" si="94"/>
        <v>-3.2947473296633411E-3</v>
      </c>
      <c r="AH189" s="16">
        <f t="shared" si="85"/>
        <v>-268176.23490187735</v>
      </c>
      <c r="AI189" s="16">
        <f t="shared" si="86"/>
        <v>2.9159999999999968</v>
      </c>
      <c r="AK189" s="1">
        <v>23.087</v>
      </c>
      <c r="AL189" s="16">
        <f t="shared" si="66"/>
        <v>2.5386602445980365E-4</v>
      </c>
      <c r="AM189" s="16">
        <f t="shared" si="87"/>
        <v>8.6471341986777024E-5</v>
      </c>
      <c r="AN189" s="16">
        <f t="shared" si="88"/>
        <v>3.1392696885501872</v>
      </c>
      <c r="AO189" s="16">
        <f t="shared" si="89"/>
        <v>-9.3556975054318166</v>
      </c>
      <c r="AP189" s="16">
        <f t="shared" si="90"/>
        <v>5.8974516527518768</v>
      </c>
      <c r="AQ189" s="16">
        <f t="shared" si="95"/>
        <v>-1.6528755007695342E-3</v>
      </c>
      <c r="AR189" s="16">
        <f t="shared" si="91"/>
        <v>-534567.14278284216</v>
      </c>
      <c r="AS189" s="16">
        <f t="shared" si="92"/>
        <v>1.7570000000000014</v>
      </c>
    </row>
    <row r="190" spans="5:45" x14ac:dyDescent="0.25">
      <c r="E190" s="1">
        <v>7</v>
      </c>
      <c r="F190" s="1">
        <v>24.911999999999999</v>
      </c>
      <c r="G190" s="16">
        <f t="shared" si="67"/>
        <v>3.4535574500392871E-4</v>
      </c>
      <c r="H190" s="16">
        <f t="shared" si="68"/>
        <v>8.7594089775606737E-5</v>
      </c>
      <c r="I190" s="16">
        <f t="shared" si="69"/>
        <v>3.2153496150916423</v>
      </c>
      <c r="J190" s="16">
        <f t="shared" si="70"/>
        <v>-9.3427970306130099</v>
      </c>
      <c r="K190" s="16">
        <f t="shared" si="71"/>
        <v>4.6959864413004633</v>
      </c>
      <c r="L190" s="16">
        <f t="shared" si="72"/>
        <v>2491200</v>
      </c>
      <c r="M190" s="16" cm="1">
        <f t="array" ref="M190">SUMPRODUCT($L$3:$L$1001,H191:H1189-H190:H1188)</f>
        <v>-1151.483273378657</v>
      </c>
      <c r="N190" s="16">
        <f t="shared" si="73"/>
        <v>-7.6070657560304872E-2</v>
      </c>
      <c r="P190" s="16">
        <f t="shared" si="74"/>
        <v>1.8249999999999993</v>
      </c>
      <c r="Q190" s="1">
        <v>42.886000000000003</v>
      </c>
      <c r="R190" s="16">
        <f t="shared" si="64"/>
        <v>3.4535574500392871E-4</v>
      </c>
      <c r="S190" s="16">
        <f t="shared" si="75"/>
        <v>8.7594089775606737E-5</v>
      </c>
      <c r="T190" s="16">
        <f t="shared" si="76"/>
        <v>3.7585454323470389</v>
      </c>
      <c r="U190" s="16">
        <f t="shared" si="77"/>
        <v>-9.3427970306130099</v>
      </c>
      <c r="V190" s="16">
        <f t="shared" si="78"/>
        <v>2.6952589810160248</v>
      </c>
      <c r="W190" s="16">
        <f t="shared" si="93"/>
        <v>-3.7143911643709331E-3</v>
      </c>
      <c r="X190" s="16">
        <f t="shared" si="79"/>
        <v>-237878.26718346466</v>
      </c>
      <c r="Y190" s="16">
        <f t="shared" si="80"/>
        <v>2.2870000000000061</v>
      </c>
      <c r="AA190" s="1">
        <v>47.838999999999999</v>
      </c>
      <c r="AB190" s="16">
        <f t="shared" si="65"/>
        <v>3.4535574500392871E-4</v>
      </c>
      <c r="AC190" s="16">
        <f t="shared" si="81"/>
        <v>8.7594089775606737E-5</v>
      </c>
      <c r="AD190" s="16">
        <f t="shared" si="82"/>
        <v>3.8678412064138721</v>
      </c>
      <c r="AE190" s="16">
        <f t="shared" si="83"/>
        <v>-9.3427970306130099</v>
      </c>
      <c r="AF190" s="16">
        <f t="shared" si="84"/>
        <v>2.4980953001983557</v>
      </c>
      <c r="AG190" s="16">
        <f t="shared" si="94"/>
        <v>-4.156743963201778E-3</v>
      </c>
      <c r="AH190" s="16">
        <f t="shared" si="85"/>
        <v>-212563.71372499628</v>
      </c>
      <c r="AI190" s="16">
        <f t="shared" si="86"/>
        <v>2.4050000000000011</v>
      </c>
      <c r="AK190" s="1">
        <v>24.911999999999999</v>
      </c>
      <c r="AL190" s="16">
        <f t="shared" si="66"/>
        <v>3.4535574500392871E-4</v>
      </c>
      <c r="AM190" s="16">
        <f t="shared" si="87"/>
        <v>8.7594089775606737E-5</v>
      </c>
      <c r="AN190" s="16">
        <f t="shared" si="88"/>
        <v>3.2153496150916423</v>
      </c>
      <c r="AO190" s="16">
        <f t="shared" si="89"/>
        <v>-9.3427970306130099</v>
      </c>
      <c r="AP190" s="16">
        <f t="shared" si="90"/>
        <v>4.6959864413004633</v>
      </c>
      <c r="AQ190" s="16">
        <f t="shared" si="95"/>
        <v>-2.1122231782022154E-3</v>
      </c>
      <c r="AR190" s="16">
        <f t="shared" si="91"/>
        <v>-418314.19280900422</v>
      </c>
      <c r="AS190" s="16">
        <f t="shared" si="92"/>
        <v>1.8249999999999993</v>
      </c>
    </row>
    <row r="191" spans="5:45" x14ac:dyDescent="0.25">
      <c r="E191" s="1">
        <v>8</v>
      </c>
      <c r="F191" s="1">
        <v>26.687999999999999</v>
      </c>
      <c r="G191" s="16">
        <f t="shared" si="67"/>
        <v>4.5079957027747947E-4</v>
      </c>
      <c r="H191" s="16">
        <f t="shared" si="68"/>
        <v>8.8888080192973105E-5</v>
      </c>
      <c r="I191" s="16">
        <f t="shared" si="69"/>
        <v>3.2842140261763362</v>
      </c>
      <c r="J191" s="16">
        <f t="shared" si="70"/>
        <v>-9.3281325055030049</v>
      </c>
      <c r="K191" s="16">
        <f t="shared" si="71"/>
        <v>3.5605299071530827</v>
      </c>
      <c r="L191" s="16">
        <f t="shared" si="72"/>
        <v>2668800</v>
      </c>
      <c r="M191" s="16" cm="1">
        <f t="array" ref="M191">SUMPRODUCT($L$3:$L$1001,H192:H1190-H191:H1189)</f>
        <v>-1130.3236313146388</v>
      </c>
      <c r="N191" s="16">
        <f t="shared" si="73"/>
        <v>-7.8639495566053569E-2</v>
      </c>
      <c r="P191" s="16">
        <f t="shared" si="74"/>
        <v>1.7759999999999998</v>
      </c>
      <c r="Q191" s="1">
        <v>44.615000000000002</v>
      </c>
      <c r="R191" s="16">
        <f t="shared" si="64"/>
        <v>4.5079957027747947E-4</v>
      </c>
      <c r="S191" s="16">
        <f t="shared" si="75"/>
        <v>8.8888080192973105E-5</v>
      </c>
      <c r="T191" s="16">
        <f t="shared" si="76"/>
        <v>3.798070125352115</v>
      </c>
      <c r="U191" s="16">
        <f t="shared" si="77"/>
        <v>-9.3281325055030049</v>
      </c>
      <c r="V191" s="16">
        <f t="shared" si="78"/>
        <v>1.5625961482242809</v>
      </c>
      <c r="W191" s="16">
        <f t="shared" si="93"/>
        <v>-4.522063890681498E-3</v>
      </c>
      <c r="X191" s="16">
        <f t="shared" si="79"/>
        <v>-195391.51926687403</v>
      </c>
      <c r="Y191" s="16">
        <f t="shared" si="80"/>
        <v>1.7289999999999992</v>
      </c>
      <c r="AA191" s="1">
        <v>49.624000000000002</v>
      </c>
      <c r="AB191" s="16">
        <f t="shared" si="65"/>
        <v>4.5079957027747947E-4</v>
      </c>
      <c r="AC191" s="16">
        <f t="shared" si="81"/>
        <v>8.8888080192973105E-5</v>
      </c>
      <c r="AD191" s="16">
        <f t="shared" si="82"/>
        <v>3.9044745876708165</v>
      </c>
      <c r="AE191" s="16">
        <f t="shared" si="83"/>
        <v>-9.3281325055030049</v>
      </c>
      <c r="AF191" s="16">
        <f t="shared" si="84"/>
        <v>1.6604052488292111</v>
      </c>
      <c r="AG191" s="16">
        <f t="shared" si="94"/>
        <v>-5.0443271572613952E-3</v>
      </c>
      <c r="AH191" s="16">
        <f t="shared" si="85"/>
        <v>-175161.70269610902</v>
      </c>
      <c r="AI191" s="16">
        <f t="shared" si="86"/>
        <v>1.7850000000000037</v>
      </c>
      <c r="AK191" s="1">
        <v>26.687999999999999</v>
      </c>
      <c r="AL191" s="16">
        <f t="shared" si="66"/>
        <v>4.5079957027747947E-4</v>
      </c>
      <c r="AM191" s="16">
        <f t="shared" si="87"/>
        <v>8.8888080192973105E-5</v>
      </c>
      <c r="AN191" s="16">
        <f t="shared" si="88"/>
        <v>3.2842140261763362</v>
      </c>
      <c r="AO191" s="16">
        <f t="shared" si="89"/>
        <v>-9.3281325055030049</v>
      </c>
      <c r="AP191" s="16">
        <f t="shared" si="90"/>
        <v>3.5605299071530827</v>
      </c>
      <c r="AQ191" s="16">
        <f t="shared" si="95"/>
        <v>-2.6268165752146963E-3</v>
      </c>
      <c r="AR191" s="16">
        <f t="shared" si="91"/>
        <v>-336366.43767177104</v>
      </c>
      <c r="AS191" s="16">
        <f t="shared" si="92"/>
        <v>1.7759999999999998</v>
      </c>
    </row>
    <row r="192" spans="5:45" x14ac:dyDescent="0.25">
      <c r="E192" s="1">
        <v>9</v>
      </c>
      <c r="F192" s="1">
        <v>28.286999999999999</v>
      </c>
      <c r="G192" s="16">
        <f t="shared" si="67"/>
        <v>5.7014568912569226E-4</v>
      </c>
      <c r="H192" s="16">
        <f t="shared" si="68"/>
        <v>9.0352677420348106E-5</v>
      </c>
      <c r="I192" s="16">
        <f t="shared" si="69"/>
        <v>3.3424023351516499</v>
      </c>
      <c r="J192" s="16">
        <f t="shared" si="70"/>
        <v>-9.3117899074929689</v>
      </c>
      <c r="K192" s="16">
        <f t="shared" si="71"/>
        <v>2.6399252977476517</v>
      </c>
      <c r="L192" s="16">
        <f t="shared" si="72"/>
        <v>2828700</v>
      </c>
      <c r="M192" s="16" cm="1">
        <f t="array" ref="M192">SUMPRODUCT($L$3:$L$1001,H193:H1191-H192:H1190)</f>
        <v>-1106.6475526972404</v>
      </c>
      <c r="N192" s="16">
        <f t="shared" si="73"/>
        <v>-8.1645395772240989E-2</v>
      </c>
      <c r="P192" s="16">
        <f t="shared" si="74"/>
        <v>1.5990000000000002</v>
      </c>
      <c r="Q192" s="1">
        <v>45.768999999999998</v>
      </c>
      <c r="R192" s="16">
        <f t="shared" si="64"/>
        <v>5.7014568912569226E-4</v>
      </c>
      <c r="S192" s="16">
        <f t="shared" si="75"/>
        <v>9.0352677420348106E-5</v>
      </c>
      <c r="T192" s="16">
        <f t="shared" si="76"/>
        <v>3.823607006054575</v>
      </c>
      <c r="U192" s="16">
        <f t="shared" si="77"/>
        <v>-9.3117899074929689</v>
      </c>
      <c r="V192" s="16">
        <f t="shared" si="78"/>
        <v>0.76974107614147125</v>
      </c>
      <c r="W192" s="16">
        <f t="shared" si="93"/>
        <v>-5.3246270924130132E-3</v>
      </c>
      <c r="X192" s="16">
        <f t="shared" si="79"/>
        <v>-165940.81021769956</v>
      </c>
      <c r="Y192" s="16">
        <f t="shared" si="80"/>
        <v>1.1539999999999964</v>
      </c>
      <c r="AA192" s="1">
        <v>50.988999999999997</v>
      </c>
      <c r="AB192" s="16">
        <f t="shared" si="65"/>
        <v>5.7014568912569226E-4</v>
      </c>
      <c r="AC192" s="16">
        <f t="shared" si="81"/>
        <v>9.0352677420348106E-5</v>
      </c>
      <c r="AD192" s="16">
        <f t="shared" si="82"/>
        <v>3.9316099231861861</v>
      </c>
      <c r="AE192" s="16">
        <f t="shared" si="83"/>
        <v>-9.3117899074929689</v>
      </c>
      <c r="AF192" s="16">
        <f t="shared" si="84"/>
        <v>0.87156670696266514</v>
      </c>
      <c r="AG192" s="16">
        <f t="shared" si="94"/>
        <v>-5.9224318017237114E-3</v>
      </c>
      <c r="AH192" s="16">
        <f t="shared" si="85"/>
        <v>-149190.90052923313</v>
      </c>
      <c r="AI192" s="16">
        <f t="shared" si="86"/>
        <v>1.3649999999999949</v>
      </c>
      <c r="AK192" s="1">
        <v>28.286999999999999</v>
      </c>
      <c r="AL192" s="16">
        <f t="shared" si="66"/>
        <v>5.7014568912569226E-4</v>
      </c>
      <c r="AM192" s="16">
        <f t="shared" si="87"/>
        <v>9.0352677420348106E-5</v>
      </c>
      <c r="AN192" s="16">
        <f t="shared" si="88"/>
        <v>3.3424023351516499</v>
      </c>
      <c r="AO192" s="16">
        <f t="shared" si="89"/>
        <v>-9.3117899074929689</v>
      </c>
      <c r="AP192" s="16">
        <f t="shared" si="90"/>
        <v>2.6399252977476517</v>
      </c>
      <c r="AQ192" s="16">
        <f t="shared" si="95"/>
        <v>-3.1851092198211025E-3</v>
      </c>
      <c r="AR192" s="16">
        <f t="shared" si="91"/>
        <v>-277407.42085816344</v>
      </c>
      <c r="AS192" s="16">
        <f t="shared" si="92"/>
        <v>1.5990000000000002</v>
      </c>
    </row>
    <row r="193" spans="5:45" x14ac:dyDescent="0.25">
      <c r="E193" s="1">
        <v>10</v>
      </c>
      <c r="F193" s="1">
        <v>29.658000000000001</v>
      </c>
      <c r="G193" s="16">
        <f t="shared" si="67"/>
        <v>7.0333548057807563E-4</v>
      </c>
      <c r="H193" s="16">
        <f t="shared" si="68"/>
        <v>9.1987162070191711E-5</v>
      </c>
      <c r="I193" s="16">
        <f t="shared" si="69"/>
        <v>3.3897319035528772</v>
      </c>
      <c r="J193" s="16">
        <f t="shared" si="70"/>
        <v>-9.2938615333675312</v>
      </c>
      <c r="K193" s="16">
        <f t="shared" si="71"/>
        <v>1.8638605012805496</v>
      </c>
      <c r="L193" s="16">
        <f t="shared" si="72"/>
        <v>2965800</v>
      </c>
      <c r="M193" s="16" cm="1">
        <f t="array" ref="M193">SUMPRODUCT($L$3:$L$1001,H194:H1192-H193:H1191)</f>
        <v>-1081.424228027558</v>
      </c>
      <c r="N193" s="16">
        <f t="shared" si="73"/>
        <v>-8.5061125584332292E-2</v>
      </c>
      <c r="P193" s="16">
        <f t="shared" si="74"/>
        <v>1.3710000000000022</v>
      </c>
      <c r="Q193" s="1">
        <v>46.405000000000001</v>
      </c>
      <c r="R193" s="16">
        <f t="shared" si="64"/>
        <v>7.0333548057807563E-4</v>
      </c>
      <c r="S193" s="16">
        <f t="shared" si="75"/>
        <v>9.1987162070191711E-5</v>
      </c>
      <c r="T193" s="16">
        <f t="shared" si="76"/>
        <v>3.8374072120473564</v>
      </c>
      <c r="U193" s="16">
        <f t="shared" si="77"/>
        <v>-9.2938615333675312</v>
      </c>
      <c r="V193" s="16">
        <f t="shared" si="78"/>
        <v>0.29988653683811389</v>
      </c>
      <c r="W193" s="16">
        <f t="shared" si="93"/>
        <v>-6.0959635649841344E-3</v>
      </c>
      <c r="X193" s="16">
        <f t="shared" si="79"/>
        <v>-144943.93288330437</v>
      </c>
      <c r="Y193" s="16">
        <f t="shared" si="80"/>
        <v>0.63600000000000279</v>
      </c>
      <c r="AA193" s="1">
        <v>51.792000000000002</v>
      </c>
      <c r="AB193" s="16">
        <f t="shared" si="65"/>
        <v>7.0333548057807563E-4</v>
      </c>
      <c r="AC193" s="16">
        <f t="shared" si="81"/>
        <v>9.1987162070191711E-5</v>
      </c>
      <c r="AD193" s="16">
        <f t="shared" si="82"/>
        <v>3.9472356971838884</v>
      </c>
      <c r="AE193" s="16">
        <f t="shared" si="83"/>
        <v>-9.2938615333675312</v>
      </c>
      <c r="AF193" s="16">
        <f t="shared" si="84"/>
        <v>0.45638361513826936</v>
      </c>
      <c r="AG193" s="16">
        <f t="shared" si="94"/>
        <v>-6.7912142763655748E-3</v>
      </c>
      <c r="AH193" s="16">
        <f t="shared" si="85"/>
        <v>-130105.29455639371</v>
      </c>
      <c r="AI193" s="16">
        <f t="shared" si="86"/>
        <v>0.80300000000000438</v>
      </c>
      <c r="AK193" s="1">
        <v>29.658000000000001</v>
      </c>
      <c r="AL193" s="16">
        <f t="shared" si="66"/>
        <v>7.0333548057807563E-4</v>
      </c>
      <c r="AM193" s="16">
        <f t="shared" si="87"/>
        <v>9.1987162070191711E-5</v>
      </c>
      <c r="AN193" s="16">
        <f t="shared" si="88"/>
        <v>3.3897319035528772</v>
      </c>
      <c r="AO193" s="16">
        <f t="shared" si="89"/>
        <v>-9.2938615333675312</v>
      </c>
      <c r="AP193" s="16">
        <f t="shared" si="90"/>
        <v>1.8638605012805496</v>
      </c>
      <c r="AQ193" s="16">
        <f t="shared" si="95"/>
        <v>-3.7675396308135684E-3</v>
      </c>
      <c r="AR193" s="16">
        <f t="shared" si="91"/>
        <v>-234522.5320513295</v>
      </c>
      <c r="AS193" s="16">
        <f t="shared" si="92"/>
        <v>1.3710000000000022</v>
      </c>
    </row>
    <row r="194" spans="5:45" x14ac:dyDescent="0.25">
      <c r="E194" s="1">
        <v>11</v>
      </c>
      <c r="F194" s="1">
        <v>30.751000000000001</v>
      </c>
      <c r="G194" s="16">
        <f t="shared" si="67"/>
        <v>8.503035507206445E-4</v>
      </c>
      <c r="H194" s="16">
        <f t="shared" si="68"/>
        <v>9.3790731638442357E-5</v>
      </c>
      <c r="I194" s="16">
        <f t="shared" si="69"/>
        <v>3.4259225140489558</v>
      </c>
      <c r="J194" s="16">
        <f t="shared" si="70"/>
        <v>-9.2744445166588161</v>
      </c>
      <c r="K194" s="16">
        <f t="shared" si="71"/>
        <v>1.2527211109927214</v>
      </c>
      <c r="L194" s="16">
        <f t="shared" si="72"/>
        <v>3075100</v>
      </c>
      <c r="M194" s="16" cm="1">
        <f t="array" ref="M194">SUMPRODUCT($L$3:$L$1001,H195:H1193-H194:H1192)</f>
        <v>-1053.9792630987165</v>
      </c>
      <c r="N194" s="16">
        <f t="shared" si="73"/>
        <v>-8.8987264666570434E-2</v>
      </c>
      <c r="P194" s="16">
        <f t="shared" si="74"/>
        <v>1.093</v>
      </c>
      <c r="Q194" s="1">
        <v>46.676000000000002</v>
      </c>
      <c r="R194" s="16">
        <f t="shared" si="64"/>
        <v>8.503035507206445E-4</v>
      </c>
      <c r="S194" s="16">
        <f t="shared" si="75"/>
        <v>9.3790731638442357E-5</v>
      </c>
      <c r="T194" s="16">
        <f t="shared" si="76"/>
        <v>3.8432301139438607</v>
      </c>
      <c r="U194" s="16">
        <f t="shared" si="77"/>
        <v>-9.2744445166588161</v>
      </c>
      <c r="V194" s="16">
        <f t="shared" si="78"/>
        <v>-0.11134288444241451</v>
      </c>
      <c r="W194" s="16">
        <f t="shared" si="93"/>
        <v>-6.8200532949659089E-3</v>
      </c>
      <c r="X194" s="16">
        <f t="shared" si="79"/>
        <v>-129555.13624421698</v>
      </c>
      <c r="Y194" s="16">
        <f t="shared" si="80"/>
        <v>0.2710000000000008</v>
      </c>
      <c r="AA194" s="1">
        <v>52.253</v>
      </c>
      <c r="AB194" s="16">
        <f t="shared" si="65"/>
        <v>8.503035507206445E-4</v>
      </c>
      <c r="AC194" s="16">
        <f t="shared" si="81"/>
        <v>9.3790731638442357E-5</v>
      </c>
      <c r="AD194" s="16">
        <f t="shared" si="82"/>
        <v>3.956097305464612</v>
      </c>
      <c r="AE194" s="16">
        <f t="shared" si="83"/>
        <v>-9.2744445166588161</v>
      </c>
      <c r="AF194" s="16">
        <f t="shared" si="84"/>
        <v>-4.969771856558302E-2</v>
      </c>
      <c r="AG194" s="16">
        <f t="shared" si="94"/>
        <v>-7.6117702888239269E-3</v>
      </c>
      <c r="AH194" s="16">
        <f t="shared" si="85"/>
        <v>-116079.82115795663</v>
      </c>
      <c r="AI194" s="16">
        <f t="shared" si="86"/>
        <v>0.46099999999999852</v>
      </c>
      <c r="AK194" s="1">
        <v>30.751000000000001</v>
      </c>
      <c r="AL194" s="16">
        <f t="shared" si="66"/>
        <v>8.503035507206445E-4</v>
      </c>
      <c r="AM194" s="16">
        <f t="shared" si="87"/>
        <v>9.3790731638442357E-5</v>
      </c>
      <c r="AN194" s="16">
        <f t="shared" si="88"/>
        <v>3.4259225140489558</v>
      </c>
      <c r="AO194" s="16">
        <f t="shared" si="89"/>
        <v>-9.2744445166588161</v>
      </c>
      <c r="AP194" s="16">
        <f t="shared" si="90"/>
        <v>1.2527211109927214</v>
      </c>
      <c r="AQ194" s="16">
        <f t="shared" si="95"/>
        <v>-4.3587790242883076E-3</v>
      </c>
      <c r="AR194" s="16">
        <f t="shared" si="91"/>
        <v>-202711.1098999558</v>
      </c>
      <c r="AS194" s="16">
        <f t="shared" si="92"/>
        <v>1.093</v>
      </c>
    </row>
    <row r="195" spans="5:45" x14ac:dyDescent="0.25">
      <c r="E195" s="1">
        <v>12</v>
      </c>
      <c r="F195" s="1">
        <v>31.562999999999999</v>
      </c>
      <c r="G195" s="16">
        <f t="shared" si="67"/>
        <v>1.0109777739023993E-3</v>
      </c>
      <c r="H195" s="16">
        <f t="shared" si="68"/>
        <v>9.5762501010196447E-5</v>
      </c>
      <c r="I195" s="16">
        <f t="shared" si="69"/>
        <v>3.4519855484942603</v>
      </c>
      <c r="J195" s="16">
        <f t="shared" si="70"/>
        <v>-9.2536393795723573</v>
      </c>
      <c r="K195" s="16">
        <f t="shared" si="71"/>
        <v>0.78201983697737587</v>
      </c>
      <c r="L195" s="16">
        <f t="shared" si="72"/>
        <v>3156300</v>
      </c>
      <c r="M195" s="16" cm="1">
        <f t="array" ref="M195">SUMPRODUCT($L$3:$L$1001,H196:H1194-H195:H1193)</f>
        <v>-1025.8623796116126</v>
      </c>
      <c r="N195" s="16">
        <f t="shared" si="73"/>
        <v>-9.3348292045227099E-2</v>
      </c>
      <c r="P195" s="16">
        <f t="shared" si="74"/>
        <v>0.81199999999999761</v>
      </c>
      <c r="Q195" s="1">
        <v>46.567999999999998</v>
      </c>
      <c r="R195" s="16">
        <f t="shared" ref="R195:R258" si="96" xml:space="preserve"> $C$5*(1-COS(RADIANS(E195))) + $C$4*(1-SQRT(1-($C$5/$C$4)^2*SIN(RADIANS(E195))^2))</f>
        <v>1.0109777739023993E-3</v>
      </c>
      <c r="S195" s="16">
        <f t="shared" si="75"/>
        <v>9.5762501010196447E-5</v>
      </c>
      <c r="T195" s="16">
        <f t="shared" si="76"/>
        <v>3.8409136099694345</v>
      </c>
      <c r="U195" s="16">
        <f t="shared" si="77"/>
        <v>-9.2536393795723573</v>
      </c>
      <c r="V195" s="16">
        <f t="shared" si="78"/>
        <v>-0.39149250924175227</v>
      </c>
      <c r="W195" s="16">
        <f t="shared" si="93"/>
        <v>-7.4996300412315895E-3</v>
      </c>
      <c r="X195" s="16">
        <f t="shared" si="79"/>
        <v>-117815.53609503502</v>
      </c>
      <c r="Y195" s="16">
        <f t="shared" si="80"/>
        <v>-0.10800000000000409</v>
      </c>
      <c r="AA195" s="1">
        <v>52.198999999999998</v>
      </c>
      <c r="AB195" s="16">
        <f t="shared" ref="AB195:AB258" si="97" xml:space="preserve"> $C$5*(1-COS(RADIANS(E195))) + $C$4*(1-SQRT(1-($C$5/$C$4)^2*SIN(RADIANS(E195))^2))</f>
        <v>1.0109777739023993E-3</v>
      </c>
      <c r="AC195" s="16">
        <f t="shared" si="81"/>
        <v>9.5762501010196447E-5</v>
      </c>
      <c r="AD195" s="16">
        <f t="shared" si="82"/>
        <v>3.9550633376169708</v>
      </c>
      <c r="AE195" s="16">
        <f t="shared" si="83"/>
        <v>-9.2536393795723573</v>
      </c>
      <c r="AF195" s="16">
        <f t="shared" si="84"/>
        <v>-0.27051119536579304</v>
      </c>
      <c r="AG195" s="16">
        <f t="shared" si="94"/>
        <v>-8.3957101839162353E-3</v>
      </c>
      <c r="AH195" s="16">
        <f t="shared" si="85"/>
        <v>-105240.99980425727</v>
      </c>
      <c r="AI195" s="16">
        <f t="shared" si="86"/>
        <v>-5.4000000000002046E-2</v>
      </c>
      <c r="AK195" s="1">
        <v>31.562999999999999</v>
      </c>
      <c r="AL195" s="16">
        <f t="shared" ref="AL195:AL258" si="98" xml:space="preserve"> $C$5*(1-COS(RADIANS(E195))) + $C$4*(1-SQRT(1-($C$5/$C$4)^2*SIN(RADIANS(E195))^2))</f>
        <v>1.0109777739023993E-3</v>
      </c>
      <c r="AM195" s="16">
        <f t="shared" si="87"/>
        <v>9.5762501010196447E-5</v>
      </c>
      <c r="AN195" s="16">
        <f t="shared" si="88"/>
        <v>3.4519855484942603</v>
      </c>
      <c r="AO195" s="16">
        <f t="shared" si="89"/>
        <v>-9.2536393795723573</v>
      </c>
      <c r="AP195" s="16">
        <f t="shared" si="90"/>
        <v>0.78201983697737587</v>
      </c>
      <c r="AQ195" s="16">
        <f t="shared" si="95"/>
        <v>-4.9408930370621433E-3</v>
      </c>
      <c r="AR195" s="16">
        <f t="shared" si="91"/>
        <v>-178828.5897295</v>
      </c>
      <c r="AS195" s="16">
        <f t="shared" si="92"/>
        <v>0.81199999999999761</v>
      </c>
    </row>
    <row r="196" spans="5:45" x14ac:dyDescent="0.25">
      <c r="E196" s="1">
        <v>13</v>
      </c>
      <c r="F196" s="1">
        <v>32.113</v>
      </c>
      <c r="G196" s="16">
        <f t="shared" ref="G196:G259" si="99" xml:space="preserve"> $C$5*(1-COS(RADIANS(E196))) + $C$4*(1-SQRT(1-($C$5/$C$4)^2*SIN(RADIANS(E196))^2))</f>
        <v>1.1852793382735709E-3</v>
      </c>
      <c r="H196" s="16">
        <f t="shared" ref="H196:H259" si="100">($B$10+(((PI()*$C$4*$C$4)/4)*G196))</f>
        <v>9.7901503018546761E-5</v>
      </c>
      <c r="I196" s="16">
        <f t="shared" ref="I196:I259" si="101">LN(F196)</f>
        <v>3.4692609325755885</v>
      </c>
      <c r="J196" s="16">
        <f t="shared" ref="J196:J259" si="102">LN(H196)</f>
        <v>-9.2315486559558053</v>
      </c>
      <c r="K196" s="16">
        <f t="shared" ref="K196:K259" si="103">(I197-I196)/(J197-J196)</f>
        <v>0.4061734487256024</v>
      </c>
      <c r="L196" s="16">
        <f t="shared" ref="L196:L259" si="104">F196*100000</f>
        <v>3211300</v>
      </c>
      <c r="M196" s="16" cm="1">
        <f t="array" ref="M196">SUMPRODUCT($L$3:$L$1001,H197:H1195-H196:H1194)</f>
        <v>-996.88296322394376</v>
      </c>
      <c r="N196" s="16">
        <f t="shared" ref="N196:N259" si="105">H196*1000000/M196</f>
        <v>-9.820761978109338E-2</v>
      </c>
      <c r="P196" s="16">
        <f t="shared" ref="P196:P259" si="106">(F196-F195)/(E196-E195)</f>
        <v>0.55000000000000071</v>
      </c>
      <c r="Q196" s="1">
        <v>46.167000000000002</v>
      </c>
      <c r="R196" s="16">
        <f t="shared" si="96"/>
        <v>1.1852793382735709E-3</v>
      </c>
      <c r="S196" s="16">
        <f t="shared" ref="S196:S259" si="107">($B$10+(((PI()*$C$4*$C$4)/4)*R196))</f>
        <v>9.7901503018546761E-5</v>
      </c>
      <c r="T196" s="16">
        <f t="shared" ref="T196:T259" si="108">LN(Q196)</f>
        <v>3.8322652571498246</v>
      </c>
      <c r="U196" s="16">
        <f t="shared" ref="U196:U259" si="109">LN(S196)</f>
        <v>-9.2315486559558053</v>
      </c>
      <c r="V196" s="16">
        <f t="shared" ref="V196:V259" si="110">(T197-T196)/(U197-U196)</f>
        <v>-0.51308123014110119</v>
      </c>
      <c r="W196" s="16">
        <f t="shared" si="93"/>
        <v>-8.1168752496367149E-3</v>
      </c>
      <c r="X196" s="16">
        <f t="shared" ref="X196:X259" si="111">$B$12/W196</f>
        <v>-108856.29095527557</v>
      </c>
      <c r="Y196" s="16">
        <f t="shared" ref="Y196:Y259" si="112">(Q196-Q195)/(E196-E195)</f>
        <v>-0.40099999999999625</v>
      </c>
      <c r="AA196" s="1">
        <v>51.887999999999998</v>
      </c>
      <c r="AB196" s="16">
        <f t="shared" si="97"/>
        <v>1.1852793382735709E-3</v>
      </c>
      <c r="AC196" s="16">
        <f t="shared" ref="AC196:AC259" si="113">($B$10+(((PI()*$C$4*$C$4)/4)*AB196))</f>
        <v>9.7901503018546761E-5</v>
      </c>
      <c r="AD196" s="16">
        <f t="shared" ref="AD196:AD259" si="114">LN(AA196)</f>
        <v>3.949087549564962</v>
      </c>
      <c r="AE196" s="16">
        <f t="shared" ref="AE196:AE259" si="115">LN(AC196)</f>
        <v>-9.2315486559558053</v>
      </c>
      <c r="AF196" s="16">
        <f t="shared" ref="AF196:AF259" si="116">(AD197-AD196)/(AE197-AE196)</f>
        <v>-0.50310299544823334</v>
      </c>
      <c r="AG196" s="16">
        <f t="shared" si="94"/>
        <v>-9.0983673586107813E-3</v>
      </c>
      <c r="AH196" s="16">
        <f t="shared" ref="AH196:AH259" si="117">$B$12/AG196</f>
        <v>-97113.350010637616</v>
      </c>
      <c r="AI196" s="16">
        <f t="shared" ref="AI196:AI259" si="118">(AA196-AA195)/(E196-E195)</f>
        <v>-0.31099999999999994</v>
      </c>
      <c r="AK196" s="1">
        <v>32.113</v>
      </c>
      <c r="AL196" s="16">
        <f t="shared" si="98"/>
        <v>1.1852793382735709E-3</v>
      </c>
      <c r="AM196" s="16">
        <f t="shared" ref="AM196:AM259" si="119">($B$10+(((PI()*$C$4*$C$4)/4)*AL196))</f>
        <v>9.7901503018546761E-5</v>
      </c>
      <c r="AN196" s="16">
        <f t="shared" ref="AN196:AN259" si="120">LN(AK196)</f>
        <v>3.4692609325755885</v>
      </c>
      <c r="AO196" s="16">
        <f t="shared" ref="AO196:AO259" si="121">LN(AM196)</f>
        <v>-9.2315486559558053</v>
      </c>
      <c r="AP196" s="16">
        <f t="shared" ref="AP196:AP259" si="122">(AN197-AN196)/(AO197-AO196)</f>
        <v>0.4061734487256024</v>
      </c>
      <c r="AQ196" s="16">
        <f t="shared" si="95"/>
        <v>-5.5014802762472859E-3</v>
      </c>
      <c r="AR196" s="16">
        <f t="shared" ref="AR196:AR259" si="123">$B$12/AQ196</f>
        <v>-160606.39854276442</v>
      </c>
      <c r="AS196" s="16">
        <f t="shared" ref="AS196:AS259" si="124">(AK196-AK195)/(E196-E195)</f>
        <v>0.55000000000000071</v>
      </c>
    </row>
    <row r="197" spans="5:45" x14ac:dyDescent="0.25">
      <c r="E197" s="1">
        <v>14</v>
      </c>
      <c r="F197" s="1">
        <v>32.417999999999999</v>
      </c>
      <c r="G197" s="16">
        <f t="shared" si="99"/>
        <v>1.3731227956532766E-3</v>
      </c>
      <c r="H197" s="16">
        <f t="shared" si="100"/>
        <v>1.0020668905655064E-4</v>
      </c>
      <c r="I197" s="16">
        <f t="shared" si="101"/>
        <v>3.4787138240899838</v>
      </c>
      <c r="J197" s="16">
        <f t="shared" si="102"/>
        <v>-9.2082756144902582</v>
      </c>
      <c r="K197" s="16">
        <f t="shared" si="103"/>
        <v>0.11763343565461906</v>
      </c>
      <c r="L197" s="16">
        <f t="shared" si="104"/>
        <v>3241800</v>
      </c>
      <c r="M197" s="16" cm="1">
        <f t="array" ref="M197">SUMPRODUCT($L$3:$L$1001,H198:H1196-H197:H1195)</f>
        <v>-967.23723956368212</v>
      </c>
      <c r="N197" s="16">
        <f t="shared" si="105"/>
        <v>-0.10360094189689552</v>
      </c>
      <c r="P197" s="16">
        <f t="shared" si="106"/>
        <v>0.30499999999999972</v>
      </c>
      <c r="Q197" s="1">
        <v>45.619</v>
      </c>
      <c r="R197" s="16">
        <f t="shared" si="96"/>
        <v>1.3731227956532766E-3</v>
      </c>
      <c r="S197" s="16">
        <f t="shared" si="107"/>
        <v>1.0020668905655064E-4</v>
      </c>
      <c r="T197" s="16">
        <f t="shared" si="108"/>
        <v>3.8203242964055568</v>
      </c>
      <c r="U197" s="16">
        <f t="shared" si="109"/>
        <v>-9.2082756144902582</v>
      </c>
      <c r="V197" s="16">
        <f t="shared" si="110"/>
        <v>-0.7594984103837058</v>
      </c>
      <c r="W197" s="16">
        <f t="shared" ref="W197:W260" si="125">Q196*(R196-R197)</f>
        <v>-8.6721688968488756E-3</v>
      </c>
      <c r="X197" s="16">
        <f t="shared" si="111"/>
        <v>-101886.03846763003</v>
      </c>
      <c r="Y197" s="16">
        <f t="shared" si="112"/>
        <v>-0.54800000000000182</v>
      </c>
      <c r="AA197" s="1">
        <v>51.283999999999999</v>
      </c>
      <c r="AB197" s="16">
        <f t="shared" si="97"/>
        <v>1.3731227956532766E-3</v>
      </c>
      <c r="AC197" s="16">
        <f t="shared" si="113"/>
        <v>1.0020668905655064E-4</v>
      </c>
      <c r="AD197" s="16">
        <f t="shared" si="114"/>
        <v>3.9373788126904543</v>
      </c>
      <c r="AE197" s="16">
        <f t="shared" si="115"/>
        <v>-9.2082756144902582</v>
      </c>
      <c r="AF197" s="16">
        <f t="shared" si="116"/>
        <v>-0.62935077679722939</v>
      </c>
      <c r="AG197" s="16">
        <f t="shared" ref="AG197:AG260" si="126">AA196*(AB196-AB197)</f>
        <v>-9.746821316518172E-3</v>
      </c>
      <c r="AH197" s="16">
        <f t="shared" si="117"/>
        <v>-90652.419402079016</v>
      </c>
      <c r="AI197" s="16">
        <f t="shared" si="118"/>
        <v>-0.6039999999999992</v>
      </c>
      <c r="AK197" s="1">
        <v>32.417999999999999</v>
      </c>
      <c r="AL197" s="16">
        <f t="shared" si="98"/>
        <v>1.3731227956532766E-3</v>
      </c>
      <c r="AM197" s="16">
        <f t="shared" si="119"/>
        <v>1.0020668905655064E-4</v>
      </c>
      <c r="AN197" s="16">
        <f t="shared" si="120"/>
        <v>3.4787138240899838</v>
      </c>
      <c r="AO197" s="16">
        <f t="shared" si="121"/>
        <v>-9.2082756144902582</v>
      </c>
      <c r="AP197" s="16">
        <f t="shared" si="122"/>
        <v>0.11763343565461906</v>
      </c>
      <c r="AQ197" s="16">
        <f t="shared" ref="AQ197:AQ260" si="127">AK196*(AL196-AL197)</f>
        <v>-6.032216946834491E-3</v>
      </c>
      <c r="AR197" s="16">
        <f t="shared" si="123"/>
        <v>-146475.65590057222</v>
      </c>
      <c r="AS197" s="16">
        <f t="shared" si="124"/>
        <v>0.30499999999999972</v>
      </c>
    </row>
    <row r="198" spans="5:45" x14ac:dyDescent="0.25">
      <c r="E198" s="1">
        <v>15</v>
      </c>
      <c r="F198" s="1">
        <v>32.511000000000003</v>
      </c>
      <c r="G198" s="16">
        <f t="shared" si="99"/>
        <v>1.5744161157227802E-3</v>
      </c>
      <c r="H198" s="16">
        <f t="shared" si="100"/>
        <v>1.0267692974228131E-4</v>
      </c>
      <c r="I198" s="16">
        <f t="shared" si="101"/>
        <v>3.4815784936089678</v>
      </c>
      <c r="J198" s="16">
        <f t="shared" si="102"/>
        <v>-9.1839231036327593</v>
      </c>
      <c r="K198" s="16">
        <f t="shared" si="103"/>
        <v>-0.11187362905803717</v>
      </c>
      <c r="L198" s="16">
        <f t="shared" si="104"/>
        <v>3251100.0000000005</v>
      </c>
      <c r="M198" s="16" cm="1">
        <f t="array" ref="M198">SUMPRODUCT($L$3:$L$1001,H199:H1197-H198:H1196)</f>
        <v>-936.44465207032329</v>
      </c>
      <c r="N198" s="16">
        <f t="shared" si="105"/>
        <v>-0.1096454868050981</v>
      </c>
      <c r="P198" s="16">
        <f t="shared" si="106"/>
        <v>9.3000000000003524E-2</v>
      </c>
      <c r="Q198" s="1">
        <v>44.783000000000001</v>
      </c>
      <c r="R198" s="16">
        <f t="shared" si="96"/>
        <v>1.5744161157227802E-3</v>
      </c>
      <c r="S198" s="16">
        <f t="shared" si="107"/>
        <v>1.0267692974228131E-4</v>
      </c>
      <c r="T198" s="16">
        <f t="shared" si="108"/>
        <v>3.8018286031204345</v>
      </c>
      <c r="U198" s="16">
        <f t="shared" si="109"/>
        <v>-9.1839231036327593</v>
      </c>
      <c r="V198" s="16">
        <f t="shared" si="110"/>
        <v>-0.83746757765696334</v>
      </c>
      <c r="W198" s="16">
        <f t="shared" si="125"/>
        <v>-9.1827999682506864E-3</v>
      </c>
      <c r="X198" s="16">
        <f t="shared" si="111"/>
        <v>-96220.426980557313</v>
      </c>
      <c r="Y198" s="16">
        <f t="shared" si="112"/>
        <v>-0.83599999999999852</v>
      </c>
      <c r="AA198" s="1">
        <v>50.503999999999998</v>
      </c>
      <c r="AB198" s="16">
        <f t="shared" si="97"/>
        <v>1.5744161157227802E-3</v>
      </c>
      <c r="AC198" s="16">
        <f t="shared" si="113"/>
        <v>1.0267692974228131E-4</v>
      </c>
      <c r="AD198" s="16">
        <f t="shared" si="114"/>
        <v>3.9220525410653244</v>
      </c>
      <c r="AE198" s="16">
        <f t="shared" si="115"/>
        <v>-9.1839231036327593</v>
      </c>
      <c r="AF198" s="16">
        <f t="shared" si="116"/>
        <v>-0.79749843541347842</v>
      </c>
      <c r="AG198" s="16">
        <f t="shared" si="126"/>
        <v>-1.0323126626444424E-2</v>
      </c>
      <c r="AH198" s="16">
        <f t="shared" si="117"/>
        <v>-85591.600858475242</v>
      </c>
      <c r="AI198" s="16">
        <f t="shared" si="118"/>
        <v>-0.78000000000000114</v>
      </c>
      <c r="AK198" s="1">
        <v>32.511000000000003</v>
      </c>
      <c r="AL198" s="16">
        <f t="shared" si="98"/>
        <v>1.5744161157227802E-3</v>
      </c>
      <c r="AM198" s="16">
        <f t="shared" si="119"/>
        <v>1.0267692974228131E-4</v>
      </c>
      <c r="AN198" s="16">
        <f t="shared" si="120"/>
        <v>3.4815784936089678</v>
      </c>
      <c r="AO198" s="16">
        <f t="shared" si="121"/>
        <v>-9.1839231036327593</v>
      </c>
      <c r="AP198" s="16">
        <f t="shared" si="122"/>
        <v>-0.11187362905803717</v>
      </c>
      <c r="AQ198" s="16">
        <f t="shared" si="127"/>
        <v>-6.5255268500131686E-3</v>
      </c>
      <c r="AR198" s="16">
        <f t="shared" si="123"/>
        <v>-135402.54360003839</v>
      </c>
      <c r="AS198" s="16">
        <f t="shared" si="124"/>
        <v>9.3000000000003524E-2</v>
      </c>
    </row>
    <row r="199" spans="5:45" x14ac:dyDescent="0.25">
      <c r="E199" s="1">
        <v>16</v>
      </c>
      <c r="F199" s="1">
        <v>32.418999999999997</v>
      </c>
      <c r="G199" s="16">
        <f t="shared" si="99"/>
        <v>1.7890607445398769E-3</v>
      </c>
      <c r="H199" s="16">
        <f t="shared" si="100"/>
        <v>1.0531101563690748E-4</v>
      </c>
      <c r="I199" s="16">
        <f t="shared" si="101"/>
        <v>3.478744670674498</v>
      </c>
      <c r="J199" s="16">
        <f t="shared" si="102"/>
        <v>-9.1585925323593482</v>
      </c>
      <c r="K199" s="16">
        <f t="shared" si="103"/>
        <v>-0.30129702557283355</v>
      </c>
      <c r="L199" s="16">
        <f t="shared" si="104"/>
        <v>3241899.9999999995</v>
      </c>
      <c r="M199" s="16" cm="1">
        <f t="array" ref="M199">SUMPRODUCT($L$3:$L$1001,H200:H1198-H199:H1197)</f>
        <v>-905.66850528605971</v>
      </c>
      <c r="N199" s="16">
        <f t="shared" si="105"/>
        <v>-0.11627986953531579</v>
      </c>
      <c r="P199" s="16">
        <f t="shared" si="106"/>
        <v>-9.2000000000005855E-2</v>
      </c>
      <c r="Q199" s="1">
        <v>43.843000000000004</v>
      </c>
      <c r="R199" s="16">
        <f t="shared" si="96"/>
        <v>1.7890607445398769E-3</v>
      </c>
      <c r="S199" s="16">
        <f t="shared" si="107"/>
        <v>1.0531101563690748E-4</v>
      </c>
      <c r="T199" s="16">
        <f t="shared" si="108"/>
        <v>3.7806150709554238</v>
      </c>
      <c r="U199" s="16">
        <f t="shared" si="109"/>
        <v>-9.1585925323593482</v>
      </c>
      <c r="V199" s="16">
        <f t="shared" si="110"/>
        <v>-0.94092657094366372</v>
      </c>
      <c r="W199" s="16">
        <f t="shared" si="125"/>
        <v>-9.6124304123160389E-3</v>
      </c>
      <c r="X199" s="16">
        <f t="shared" si="111"/>
        <v>-91919.826300125002</v>
      </c>
      <c r="Y199" s="16">
        <f t="shared" si="112"/>
        <v>-0.93999999999999773</v>
      </c>
      <c r="AA199" s="1">
        <v>49.494</v>
      </c>
      <c r="AB199" s="16">
        <f t="shared" si="97"/>
        <v>1.7890607445398769E-3</v>
      </c>
      <c r="AC199" s="16">
        <f t="shared" si="113"/>
        <v>1.0531101563690748E-4</v>
      </c>
      <c r="AD199" s="16">
        <f t="shared" si="114"/>
        <v>3.9018514501066495</v>
      </c>
      <c r="AE199" s="16">
        <f t="shared" si="115"/>
        <v>-9.1585925323593482</v>
      </c>
      <c r="AF199" s="16">
        <f t="shared" si="116"/>
        <v>-0.8417707172089901</v>
      </c>
      <c r="AG199" s="16">
        <f t="shared" si="126"/>
        <v>-1.0840412333778648E-2</v>
      </c>
      <c r="AH199" s="16">
        <f t="shared" si="117"/>
        <v>-81507.317859941759</v>
      </c>
      <c r="AI199" s="16">
        <f t="shared" si="118"/>
        <v>-1.009999999999998</v>
      </c>
      <c r="AK199" s="1">
        <v>32.418999999999997</v>
      </c>
      <c r="AL199" s="16">
        <f t="shared" si="98"/>
        <v>1.7890607445398769E-3</v>
      </c>
      <c r="AM199" s="16">
        <f t="shared" si="119"/>
        <v>1.0531101563690748E-4</v>
      </c>
      <c r="AN199" s="16">
        <f t="shared" si="120"/>
        <v>3.478744670674498</v>
      </c>
      <c r="AO199" s="16">
        <f t="shared" si="121"/>
        <v>-9.1585925323593482</v>
      </c>
      <c r="AP199" s="16">
        <f t="shared" si="122"/>
        <v>-0.30129702557283355</v>
      </c>
      <c r="AQ199" s="16">
        <f t="shared" si="127"/>
        <v>-6.9783115274726299E-3</v>
      </c>
      <c r="AR199" s="16">
        <f t="shared" si="123"/>
        <v>-126617.00904919865</v>
      </c>
      <c r="AS199" s="16">
        <f t="shared" si="124"/>
        <v>-9.2000000000005855E-2</v>
      </c>
    </row>
    <row r="200" spans="5:45" x14ac:dyDescent="0.25">
      <c r="E200" s="1">
        <v>17</v>
      </c>
      <c r="F200" s="1">
        <v>32.164000000000001</v>
      </c>
      <c r="G200" s="16">
        <f t="shared" si="99"/>
        <v>2.0169516673688467E-3</v>
      </c>
      <c r="H200" s="16">
        <f t="shared" si="100"/>
        <v>1.0810765801573283E-4</v>
      </c>
      <c r="I200" s="16">
        <f t="shared" si="101"/>
        <v>3.4708478146859028</v>
      </c>
      <c r="J200" s="16">
        <f t="shared" si="102"/>
        <v>-9.1323829938696086</v>
      </c>
      <c r="K200" s="16">
        <f t="shared" si="103"/>
        <v>-0.46595263200431297</v>
      </c>
      <c r="L200" s="16">
        <f t="shared" si="104"/>
        <v>3216400</v>
      </c>
      <c r="M200" s="16" cm="1">
        <f t="array" ref="M200">SUMPRODUCT($L$3:$L$1001,H201:H1199-H200:H1198)</f>
        <v>-875.0085301375492</v>
      </c>
      <c r="N200" s="16">
        <f t="shared" si="105"/>
        <v>-0.12355040470147025</v>
      </c>
      <c r="P200" s="16">
        <f t="shared" si="106"/>
        <v>-0.25499999999999545</v>
      </c>
      <c r="Q200" s="1">
        <v>42.774999999999999</v>
      </c>
      <c r="R200" s="16">
        <f t="shared" si="96"/>
        <v>2.0169516673688467E-3</v>
      </c>
      <c r="S200" s="16">
        <f t="shared" si="107"/>
        <v>1.0810765801573283E-4</v>
      </c>
      <c r="T200" s="16">
        <f t="shared" si="108"/>
        <v>3.7559538197782572</v>
      </c>
      <c r="U200" s="16">
        <f t="shared" si="109"/>
        <v>-9.1323829938696086</v>
      </c>
      <c r="V200" s="16">
        <f t="shared" si="110"/>
        <v>-1.0408116022235991</v>
      </c>
      <c r="W200" s="16">
        <f t="shared" si="125"/>
        <v>-9.9914217295905255E-3</v>
      </c>
      <c r="X200" s="16">
        <f t="shared" si="111"/>
        <v>-88433.153732801191</v>
      </c>
      <c r="Y200" s="16">
        <f t="shared" si="112"/>
        <v>-1.0680000000000049</v>
      </c>
      <c r="AA200" s="1">
        <v>48.414000000000001</v>
      </c>
      <c r="AB200" s="16">
        <f t="shared" si="97"/>
        <v>2.0169516673688467E-3</v>
      </c>
      <c r="AC200" s="16">
        <f t="shared" si="113"/>
        <v>1.0810765801573283E-4</v>
      </c>
      <c r="AD200" s="16">
        <f t="shared" si="114"/>
        <v>3.8797890280944247</v>
      </c>
      <c r="AE200" s="16">
        <f t="shared" si="115"/>
        <v>-9.1323829938696086</v>
      </c>
      <c r="AF200" s="16">
        <f t="shared" si="116"/>
        <v>-0.92826698504602467</v>
      </c>
      <c r="AG200" s="16">
        <f t="shared" si="126"/>
        <v>-1.1279233334497032E-2</v>
      </c>
      <c r="AH200" s="16">
        <f t="shared" si="117"/>
        <v>-78336.258114260374</v>
      </c>
      <c r="AI200" s="16">
        <f t="shared" si="118"/>
        <v>-1.0799999999999983</v>
      </c>
      <c r="AK200" s="1">
        <v>32.164000000000001</v>
      </c>
      <c r="AL200" s="16">
        <f t="shared" si="98"/>
        <v>2.0169516673688467E-3</v>
      </c>
      <c r="AM200" s="16">
        <f t="shared" si="119"/>
        <v>1.0810765801573283E-4</v>
      </c>
      <c r="AN200" s="16">
        <f t="shared" si="120"/>
        <v>3.4708478146859028</v>
      </c>
      <c r="AO200" s="16">
        <f t="shared" si="121"/>
        <v>-9.1323829938696086</v>
      </c>
      <c r="AP200" s="16">
        <f t="shared" si="122"/>
        <v>-0.46595263200431297</v>
      </c>
      <c r="AQ200" s="16">
        <f t="shared" si="127"/>
        <v>-7.3879958271923724E-3</v>
      </c>
      <c r="AR200" s="16">
        <f t="shared" si="123"/>
        <v>-119595.7543140505</v>
      </c>
      <c r="AS200" s="16">
        <f t="shared" si="124"/>
        <v>-0.25499999999999545</v>
      </c>
    </row>
    <row r="201" spans="5:45" x14ac:dyDescent="0.25">
      <c r="E201" s="1">
        <v>18</v>
      </c>
      <c r="F201" s="1">
        <v>31.762</v>
      </c>
      <c r="G201" s="16">
        <f t="shared" si="99"/>
        <v>2.2579774758189706E-3</v>
      </c>
      <c r="H201" s="16">
        <f t="shared" si="100"/>
        <v>1.1106548969210958E-4</v>
      </c>
      <c r="I201" s="16">
        <f t="shared" si="101"/>
        <v>3.4582706066884548</v>
      </c>
      <c r="J201" s="16">
        <f t="shared" si="102"/>
        <v>-9.1053905334056626</v>
      </c>
      <c r="K201" s="16">
        <f t="shared" si="103"/>
        <v>-0.60901742597403452</v>
      </c>
      <c r="L201" s="16">
        <f t="shared" si="104"/>
        <v>3176200</v>
      </c>
      <c r="M201" s="16" cm="1">
        <f t="array" ref="M201">SUMPRODUCT($L$3:$L$1001,H202:H1200-H201:H1199)</f>
        <v>-844.27436443484692</v>
      </c>
      <c r="N201" s="16">
        <f t="shared" si="105"/>
        <v>-0.131551417845615</v>
      </c>
      <c r="P201" s="16">
        <f t="shared" si="106"/>
        <v>-0.40200000000000102</v>
      </c>
      <c r="Q201" s="1">
        <v>41.59</v>
      </c>
      <c r="R201" s="16">
        <f t="shared" si="96"/>
        <v>2.2579774758189706E-3</v>
      </c>
      <c r="S201" s="16">
        <f t="shared" si="107"/>
        <v>1.1106548969210958E-4</v>
      </c>
      <c r="T201" s="16">
        <f t="shared" si="108"/>
        <v>3.7278597537548204</v>
      </c>
      <c r="U201" s="16">
        <f t="shared" si="109"/>
        <v>-9.1053905334056626</v>
      </c>
      <c r="V201" s="16">
        <f t="shared" si="110"/>
        <v>-1.0835460918416266</v>
      </c>
      <c r="W201" s="16">
        <f t="shared" si="125"/>
        <v>-1.0309878956454048E-2</v>
      </c>
      <c r="X201" s="16">
        <f t="shared" si="111"/>
        <v>-85701.581711491104</v>
      </c>
      <c r="Y201" s="16">
        <f t="shared" si="112"/>
        <v>-1.1849999999999952</v>
      </c>
      <c r="AA201" s="1">
        <v>47.216000000000001</v>
      </c>
      <c r="AB201" s="16">
        <f t="shared" si="97"/>
        <v>2.2579774758189706E-3</v>
      </c>
      <c r="AC201" s="16">
        <f t="shared" si="113"/>
        <v>1.1106548969210958E-4</v>
      </c>
      <c r="AD201" s="16">
        <f t="shared" si="114"/>
        <v>3.8547328182005836</v>
      </c>
      <c r="AE201" s="16">
        <f t="shared" si="115"/>
        <v>-9.1053905334056626</v>
      </c>
      <c r="AF201" s="16">
        <f t="shared" si="116"/>
        <v>-1.0549789990363998</v>
      </c>
      <c r="AG201" s="16">
        <f t="shared" si="126"/>
        <v>-1.1669023490304298E-2</v>
      </c>
      <c r="AH201" s="16">
        <f t="shared" si="117"/>
        <v>-75719.526535899364</v>
      </c>
      <c r="AI201" s="16">
        <f t="shared" si="118"/>
        <v>-1.1980000000000004</v>
      </c>
      <c r="AK201" s="1">
        <v>31.762</v>
      </c>
      <c r="AL201" s="16">
        <f t="shared" si="98"/>
        <v>2.2579774758189706E-3</v>
      </c>
      <c r="AM201" s="16">
        <f t="shared" si="119"/>
        <v>1.1106548969210958E-4</v>
      </c>
      <c r="AN201" s="16">
        <f t="shared" si="120"/>
        <v>3.4582706066884548</v>
      </c>
      <c r="AO201" s="16">
        <f t="shared" si="121"/>
        <v>-9.1053905334056626</v>
      </c>
      <c r="AP201" s="16">
        <f t="shared" si="122"/>
        <v>-0.60901742597403452</v>
      </c>
      <c r="AQ201" s="16">
        <f t="shared" si="127"/>
        <v>-7.7523541029897846E-3</v>
      </c>
      <c r="AR201" s="16">
        <f t="shared" si="123"/>
        <v>-113974.79037772142</v>
      </c>
      <c r="AS201" s="16">
        <f t="shared" si="124"/>
        <v>-0.40200000000000102</v>
      </c>
    </row>
    <row r="202" spans="5:45" x14ac:dyDescent="0.25">
      <c r="E202" s="1">
        <v>19</v>
      </c>
      <c r="F202" s="1">
        <v>31.231000000000002</v>
      </c>
      <c r="G202" s="16">
        <f t="shared" si="99"/>
        <v>2.5120204392835238E-3</v>
      </c>
      <c r="H202" s="16">
        <f t="shared" si="100"/>
        <v>1.1418306589412685E-4</v>
      </c>
      <c r="I202" s="16">
        <f t="shared" si="101"/>
        <v>3.4414111912754577</v>
      </c>
      <c r="J202" s="16">
        <f t="shared" si="102"/>
        <v>-9.0777075563774883</v>
      </c>
      <c r="K202" s="16">
        <f t="shared" si="103"/>
        <v>-0.72277628605835598</v>
      </c>
      <c r="L202" s="16">
        <f t="shared" si="104"/>
        <v>3123100</v>
      </c>
      <c r="M202" s="16" cm="1">
        <f t="array" ref="M202">SUMPRODUCT($L$3:$L$1001,H203:H1201-H202:H1200)</f>
        <v>-813.95248624179544</v>
      </c>
      <c r="N202" s="16">
        <f t="shared" si="105"/>
        <v>-0.14028222509809651</v>
      </c>
      <c r="P202" s="16">
        <f t="shared" si="106"/>
        <v>-0.53099999999999881</v>
      </c>
      <c r="Q202" s="1">
        <v>40.360999999999997</v>
      </c>
      <c r="R202" s="16">
        <f t="shared" si="96"/>
        <v>2.5120204392835238E-3</v>
      </c>
      <c r="S202" s="16">
        <f t="shared" si="107"/>
        <v>1.1418306589412685E-4</v>
      </c>
      <c r="T202" s="16">
        <f t="shared" si="108"/>
        <v>3.6978639721854005</v>
      </c>
      <c r="U202" s="16">
        <f t="shared" si="109"/>
        <v>-9.0777075563774883</v>
      </c>
      <c r="V202" s="16">
        <f t="shared" si="110"/>
        <v>-1.1475219864148334</v>
      </c>
      <c r="W202" s="16">
        <f t="shared" si="125"/>
        <v>-1.0565646850490771E-2</v>
      </c>
      <c r="X202" s="16">
        <f t="shared" si="111"/>
        <v>-83626.960689215877</v>
      </c>
      <c r="Y202" s="16">
        <f t="shared" si="112"/>
        <v>-1.2290000000000063</v>
      </c>
      <c r="AA202" s="1">
        <v>45.856999999999999</v>
      </c>
      <c r="AB202" s="16">
        <f t="shared" si="97"/>
        <v>2.5120204392835238E-3</v>
      </c>
      <c r="AC202" s="16">
        <f t="shared" si="113"/>
        <v>1.1418306589412685E-4</v>
      </c>
      <c r="AD202" s="16">
        <f t="shared" si="114"/>
        <v>3.8255278588050525</v>
      </c>
      <c r="AE202" s="16">
        <f t="shared" si="115"/>
        <v>-9.0777075563774883</v>
      </c>
      <c r="AF202" s="16">
        <f t="shared" si="116"/>
        <v>-1.0389606487842051</v>
      </c>
      <c r="AG202" s="16">
        <f t="shared" si="126"/>
        <v>-1.1994892562942347E-2</v>
      </c>
      <c r="AH202" s="16">
        <f t="shared" si="117"/>
        <v>-73662.430003907328</v>
      </c>
      <c r="AI202" s="16">
        <f t="shared" si="118"/>
        <v>-1.3590000000000018</v>
      </c>
      <c r="AK202" s="1">
        <v>31.231000000000002</v>
      </c>
      <c r="AL202" s="16">
        <f t="shared" si="98"/>
        <v>2.5120204392835238E-3</v>
      </c>
      <c r="AM202" s="16">
        <f t="shared" si="119"/>
        <v>1.1418306589412685E-4</v>
      </c>
      <c r="AN202" s="16">
        <f t="shared" si="120"/>
        <v>3.4414111912754577</v>
      </c>
      <c r="AO202" s="16">
        <f t="shared" si="121"/>
        <v>-9.0777075563774883</v>
      </c>
      <c r="AP202" s="16">
        <f t="shared" si="122"/>
        <v>-0.72277628605835598</v>
      </c>
      <c r="AQ202" s="16">
        <f t="shared" si="127"/>
        <v>-8.0689126055611404E-3</v>
      </c>
      <c r="AR202" s="16">
        <f t="shared" si="123"/>
        <v>-109503.34661118597</v>
      </c>
      <c r="AS202" s="16">
        <f t="shared" si="124"/>
        <v>-0.53099999999999881</v>
      </c>
    </row>
    <row r="203" spans="5:45" x14ac:dyDescent="0.25">
      <c r="E203" s="1">
        <v>20</v>
      </c>
      <c r="F203" s="1">
        <v>30.599</v>
      </c>
      <c r="G203" s="16">
        <f t="shared" si="99"/>
        <v>2.7789565806689677E-3</v>
      </c>
      <c r="H203" s="16">
        <f t="shared" si="100"/>
        <v>1.1745886519394763E-4</v>
      </c>
      <c r="I203" s="16">
        <f t="shared" si="101"/>
        <v>3.4209673286857787</v>
      </c>
      <c r="J203" s="16">
        <f t="shared" si="102"/>
        <v>-9.0494223691293438</v>
      </c>
      <c r="K203" s="16">
        <f t="shared" si="103"/>
        <v>-0.82436090515126736</v>
      </c>
      <c r="L203" s="16">
        <f t="shared" si="104"/>
        <v>3059900</v>
      </c>
      <c r="M203" s="16" cm="1">
        <f t="array" ref="M203">SUMPRODUCT($L$3:$L$1001,H204:H1202-H203:H1201)</f>
        <v>-783.85249881647803</v>
      </c>
      <c r="N203" s="16">
        <f t="shared" si="105"/>
        <v>-0.1498481734398962</v>
      </c>
      <c r="P203" s="16">
        <f t="shared" si="106"/>
        <v>-0.63200000000000145</v>
      </c>
      <c r="Q203" s="1">
        <v>39.072000000000003</v>
      </c>
      <c r="R203" s="16">
        <f t="shared" si="96"/>
        <v>2.7789565806689677E-3</v>
      </c>
      <c r="S203" s="16">
        <f t="shared" si="107"/>
        <v>1.1745886519394763E-4</v>
      </c>
      <c r="T203" s="16">
        <f t="shared" si="108"/>
        <v>3.6654060979282943</v>
      </c>
      <c r="U203" s="16">
        <f t="shared" si="109"/>
        <v>-9.0494223691293438</v>
      </c>
      <c r="V203" s="16">
        <f t="shared" si="110"/>
        <v>-1.1343681687395621</v>
      </c>
      <c r="W203" s="16">
        <f t="shared" si="125"/>
        <v>-1.07738096024579E-2</v>
      </c>
      <c r="X203" s="16">
        <f t="shared" si="111"/>
        <v>-82011.188838955713</v>
      </c>
      <c r="Y203" s="16">
        <f t="shared" si="112"/>
        <v>-1.2889999999999944</v>
      </c>
      <c r="AA203" s="1">
        <v>44.529000000000003</v>
      </c>
      <c r="AB203" s="16">
        <f t="shared" si="97"/>
        <v>2.7789565806689677E-3</v>
      </c>
      <c r="AC203" s="16">
        <f t="shared" si="113"/>
        <v>1.1745886519394763E-4</v>
      </c>
      <c r="AD203" s="16">
        <f t="shared" si="114"/>
        <v>3.7961406623107377</v>
      </c>
      <c r="AE203" s="16">
        <f t="shared" si="115"/>
        <v>-9.0494223691293438</v>
      </c>
      <c r="AF203" s="16">
        <f t="shared" si="116"/>
        <v>-1.1485332944871969</v>
      </c>
      <c r="AG203" s="16">
        <f t="shared" si="126"/>
        <v>-1.22408906355123E-2</v>
      </c>
      <c r="AH203" s="16">
        <f t="shared" si="117"/>
        <v>-72182.078913341291</v>
      </c>
      <c r="AI203" s="16">
        <f t="shared" si="118"/>
        <v>-1.3279999999999959</v>
      </c>
      <c r="AK203" s="1">
        <v>30.599</v>
      </c>
      <c r="AL203" s="16">
        <f t="shared" si="98"/>
        <v>2.7789565806689677E-3</v>
      </c>
      <c r="AM203" s="16">
        <f t="shared" si="119"/>
        <v>1.1745886519394763E-4</v>
      </c>
      <c r="AN203" s="16">
        <f t="shared" si="120"/>
        <v>3.4209673286857787</v>
      </c>
      <c r="AO203" s="16">
        <f t="shared" si="121"/>
        <v>-9.0494223691293438</v>
      </c>
      <c r="AP203" s="16">
        <f t="shared" si="122"/>
        <v>-0.82436090515126736</v>
      </c>
      <c r="AQ203" s="16">
        <f t="shared" si="127"/>
        <v>-8.336682631608798E-3</v>
      </c>
      <c r="AR203" s="16">
        <f t="shared" si="123"/>
        <v>-105986.1545492969</v>
      </c>
      <c r="AS203" s="16">
        <f t="shared" si="124"/>
        <v>-0.63200000000000145</v>
      </c>
    </row>
    <row r="204" spans="5:45" x14ac:dyDescent="0.25">
      <c r="E204" s="1">
        <v>21</v>
      </c>
      <c r="F204" s="1">
        <v>29.881</v>
      </c>
      <c r="G204" s="16">
        <f t="shared" si="99"/>
        <v>3.0586557564027984E-3</v>
      </c>
      <c r="H204" s="16">
        <f t="shared" si="100"/>
        <v>1.2089129048965279E-4</v>
      </c>
      <c r="I204" s="16">
        <f t="shared" si="101"/>
        <v>3.3972228269067442</v>
      </c>
      <c r="J204" s="16">
        <f t="shared" si="102"/>
        <v>-9.0206188418991466</v>
      </c>
      <c r="K204" s="16">
        <f t="shared" si="103"/>
        <v>-0.91391245981803992</v>
      </c>
      <c r="L204" s="16">
        <f t="shared" si="104"/>
        <v>2988100</v>
      </c>
      <c r="M204" s="16" cm="1">
        <f t="array" ref="M204">SUMPRODUCT($L$3:$L$1001,H205:H1203-H204:H1202)</f>
        <v>-753.68727331661853</v>
      </c>
      <c r="N204" s="16">
        <f t="shared" si="105"/>
        <v>-0.16039980343261978</v>
      </c>
      <c r="P204" s="16">
        <f t="shared" si="106"/>
        <v>-0.71799999999999997</v>
      </c>
      <c r="Q204" s="1">
        <v>37.816000000000003</v>
      </c>
      <c r="R204" s="16">
        <f t="shared" si="96"/>
        <v>3.0586557564027984E-3</v>
      </c>
      <c r="S204" s="16">
        <f t="shared" si="107"/>
        <v>1.2089129048965279E-4</v>
      </c>
      <c r="T204" s="16">
        <f t="shared" si="108"/>
        <v>3.6327322934909354</v>
      </c>
      <c r="U204" s="16">
        <f t="shared" si="109"/>
        <v>-9.0206188418991466</v>
      </c>
      <c r="V204" s="16">
        <f t="shared" si="110"/>
        <v>-1.1840861128575393</v>
      </c>
      <c r="W204" s="16">
        <f t="shared" si="125"/>
        <v>-1.0928406194272234E-2</v>
      </c>
      <c r="X204" s="16">
        <f t="shared" si="111"/>
        <v>-80851.033363421753</v>
      </c>
      <c r="Y204" s="16">
        <f t="shared" si="112"/>
        <v>-1.2560000000000002</v>
      </c>
      <c r="AA204" s="1">
        <v>43.08</v>
      </c>
      <c r="AB204" s="16">
        <f t="shared" si="97"/>
        <v>3.0586557564027984E-3</v>
      </c>
      <c r="AC204" s="16">
        <f t="shared" si="113"/>
        <v>1.2089129048965279E-4</v>
      </c>
      <c r="AD204" s="16">
        <f t="shared" si="114"/>
        <v>3.7630588522881876</v>
      </c>
      <c r="AE204" s="16">
        <f t="shared" si="115"/>
        <v>-9.0206188418991466</v>
      </c>
      <c r="AF204" s="16">
        <f t="shared" si="116"/>
        <v>-1.1043444442140109</v>
      </c>
      <c r="AG204" s="16">
        <f t="shared" si="126"/>
        <v>-1.2454724596251748E-2</v>
      </c>
      <c r="AH204" s="16">
        <f t="shared" si="117"/>
        <v>-70942.791789072609</v>
      </c>
      <c r="AI204" s="16">
        <f t="shared" si="118"/>
        <v>-1.4490000000000052</v>
      </c>
      <c r="AK204" s="1">
        <v>29.881</v>
      </c>
      <c r="AL204" s="16">
        <f t="shared" si="98"/>
        <v>3.0586557564027984E-3</v>
      </c>
      <c r="AM204" s="16">
        <f t="shared" si="119"/>
        <v>1.2089129048965279E-4</v>
      </c>
      <c r="AN204" s="16">
        <f t="shared" si="120"/>
        <v>3.3972228269067442</v>
      </c>
      <c r="AO204" s="16">
        <f t="shared" si="121"/>
        <v>-9.0206188418991466</v>
      </c>
      <c r="AP204" s="16">
        <f t="shared" si="122"/>
        <v>-0.91391245981803992</v>
      </c>
      <c r="AQ204" s="16">
        <f t="shared" si="127"/>
        <v>-8.5585150782794862E-3</v>
      </c>
      <c r="AR204" s="16">
        <f t="shared" si="123"/>
        <v>-103239.04622947202</v>
      </c>
      <c r="AS204" s="16">
        <f t="shared" si="124"/>
        <v>-0.71799999999999997</v>
      </c>
    </row>
    <row r="205" spans="5:45" x14ac:dyDescent="0.25">
      <c r="E205" s="1">
        <v>22</v>
      </c>
      <c r="F205" s="1">
        <v>29.093</v>
      </c>
      <c r="G205" s="16">
        <f t="shared" si="99"/>
        <v>3.3509817407061031E-3</v>
      </c>
      <c r="H205" s="16">
        <f t="shared" si="100"/>
        <v>1.2447867003942102E-4</v>
      </c>
      <c r="I205" s="16">
        <f t="shared" si="101"/>
        <v>3.3704975954125178</v>
      </c>
      <c r="J205" s="16">
        <f t="shared" si="102"/>
        <v>-8.9913761817218827</v>
      </c>
      <c r="K205" s="16">
        <f t="shared" si="103"/>
        <v>-0.96923213239651518</v>
      </c>
      <c r="L205" s="16">
        <f t="shared" si="104"/>
        <v>2909300</v>
      </c>
      <c r="M205" s="16" cm="1">
        <f t="array" ref="M205">SUMPRODUCT($L$3:$L$1001,H206:H1204-H205:H1203)</f>
        <v>-724.81344449937126</v>
      </c>
      <c r="N205" s="16">
        <f t="shared" si="105"/>
        <v>-0.17173890879659173</v>
      </c>
      <c r="P205" s="16">
        <f t="shared" si="106"/>
        <v>-0.78800000000000026</v>
      </c>
      <c r="Q205" s="1">
        <v>36.529000000000003</v>
      </c>
      <c r="R205" s="16">
        <f t="shared" si="96"/>
        <v>3.3509817407061031E-3</v>
      </c>
      <c r="S205" s="16">
        <f t="shared" si="107"/>
        <v>1.2447867003942102E-4</v>
      </c>
      <c r="T205" s="16">
        <f t="shared" si="108"/>
        <v>3.598106465672025</v>
      </c>
      <c r="U205" s="16">
        <f t="shared" si="109"/>
        <v>-8.9913761817218827</v>
      </c>
      <c r="V205" s="16">
        <f t="shared" si="110"/>
        <v>-1.1951631748127203</v>
      </c>
      <c r="W205" s="16">
        <f t="shared" si="125"/>
        <v>-1.1054599422413769E-2</v>
      </c>
      <c r="X205" s="16">
        <f t="shared" si="111"/>
        <v>-79928.082426093126</v>
      </c>
      <c r="Y205" s="16">
        <f t="shared" si="112"/>
        <v>-1.286999999999999</v>
      </c>
      <c r="AA205" s="1">
        <v>41.710999999999999</v>
      </c>
      <c r="AB205" s="16">
        <f t="shared" si="97"/>
        <v>3.3509817407061031E-3</v>
      </c>
      <c r="AC205" s="16">
        <f t="shared" si="113"/>
        <v>1.2447867003942102E-4</v>
      </c>
      <c r="AD205" s="16">
        <f t="shared" si="114"/>
        <v>3.7307648829873878</v>
      </c>
      <c r="AE205" s="16">
        <f t="shared" si="115"/>
        <v>-8.9913761817218827</v>
      </c>
      <c r="AF205" s="16">
        <f t="shared" si="116"/>
        <v>-1.1765762347036668</v>
      </c>
      <c r="AG205" s="16">
        <f t="shared" si="126"/>
        <v>-1.2593403403786363E-2</v>
      </c>
      <c r="AH205" s="16">
        <f t="shared" si="117"/>
        <v>-70161.568361772006</v>
      </c>
      <c r="AI205" s="16">
        <f t="shared" si="118"/>
        <v>-1.3689999999999998</v>
      </c>
      <c r="AK205" s="1">
        <v>29.093</v>
      </c>
      <c r="AL205" s="16">
        <f t="shared" si="98"/>
        <v>3.3509817407061031E-3</v>
      </c>
      <c r="AM205" s="16">
        <f t="shared" si="119"/>
        <v>1.2447867003942102E-4</v>
      </c>
      <c r="AN205" s="16">
        <f t="shared" si="120"/>
        <v>3.3704975954125178</v>
      </c>
      <c r="AO205" s="16">
        <f t="shared" si="121"/>
        <v>-8.9913761817218827</v>
      </c>
      <c r="AP205" s="16">
        <f t="shared" si="122"/>
        <v>-0.96923213239651518</v>
      </c>
      <c r="AQ205" s="16">
        <f t="shared" si="127"/>
        <v>-8.7349927369670451E-3</v>
      </c>
      <c r="AR205" s="16">
        <f t="shared" si="123"/>
        <v>-101153.25340601514</v>
      </c>
      <c r="AS205" s="16">
        <f t="shared" si="124"/>
        <v>-0.78800000000000026</v>
      </c>
    </row>
    <row r="206" spans="5:45" x14ac:dyDescent="0.25">
      <c r="E206" s="1">
        <v>23</v>
      </c>
      <c r="F206" s="1">
        <v>28.27</v>
      </c>
      <c r="G206" s="16">
        <f t="shared" si="99"/>
        <v>3.655792314114698E-3</v>
      </c>
      <c r="H206" s="16">
        <f t="shared" si="100"/>
        <v>1.2821925854784654E-4</v>
      </c>
      <c r="I206" s="16">
        <f t="shared" si="101"/>
        <v>3.341801171705499</v>
      </c>
      <c r="J206" s="16">
        <f t="shared" si="102"/>
        <v>-8.9617688020778914</v>
      </c>
      <c r="K206" s="16">
        <f t="shared" si="103"/>
        <v>-1.0221533699223222</v>
      </c>
      <c r="L206" s="16">
        <f t="shared" si="104"/>
        <v>2827000</v>
      </c>
      <c r="M206" s="16" cm="1">
        <f t="array" ref="M206">SUMPRODUCT($L$3:$L$1001,H207:H1205-H206:H1204)</f>
        <v>-695.68679212727761</v>
      </c>
      <c r="N206" s="16">
        <f t="shared" si="105"/>
        <v>-0.18430601241655961</v>
      </c>
      <c r="P206" s="16">
        <f t="shared" si="106"/>
        <v>-0.8230000000000004</v>
      </c>
      <c r="Q206" s="1">
        <v>35.259</v>
      </c>
      <c r="R206" s="16">
        <f t="shared" si="96"/>
        <v>3.655792314114698E-3</v>
      </c>
      <c r="S206" s="16">
        <f t="shared" si="107"/>
        <v>1.2821925854784654E-4</v>
      </c>
      <c r="T206" s="16">
        <f t="shared" si="108"/>
        <v>3.5627208158188268</v>
      </c>
      <c r="U206" s="16">
        <f t="shared" si="109"/>
        <v>-8.9617688020778914</v>
      </c>
      <c r="V206" s="16">
        <f t="shared" si="110"/>
        <v>-1.2041595417391988</v>
      </c>
      <c r="W206" s="16">
        <f t="shared" si="125"/>
        <v>-1.1134425436042563E-2</v>
      </c>
      <c r="X206" s="16">
        <f t="shared" si="111"/>
        <v>-79355.054187346715</v>
      </c>
      <c r="Y206" s="16">
        <f t="shared" si="112"/>
        <v>-1.2700000000000031</v>
      </c>
      <c r="AA206" s="1">
        <v>40.283000000000001</v>
      </c>
      <c r="AB206" s="16">
        <f t="shared" si="97"/>
        <v>3.655792314114698E-3</v>
      </c>
      <c r="AC206" s="16">
        <f t="shared" si="113"/>
        <v>1.2821925854784654E-4</v>
      </c>
      <c r="AD206" s="16">
        <f t="shared" si="114"/>
        <v>3.6959295437264186</v>
      </c>
      <c r="AE206" s="16">
        <f t="shared" si="115"/>
        <v>-8.9617688020778914</v>
      </c>
      <c r="AF206" s="16">
        <f t="shared" si="116"/>
        <v>-1.1691654441327279</v>
      </c>
      <c r="AG206" s="16">
        <f t="shared" si="126"/>
        <v>-1.2713953827445902E-2</v>
      </c>
      <c r="AH206" s="16">
        <f t="shared" si="117"/>
        <v>-69496.31450719446</v>
      </c>
      <c r="AI206" s="16">
        <f t="shared" si="118"/>
        <v>-1.4279999999999973</v>
      </c>
      <c r="AK206" s="1">
        <v>28.27</v>
      </c>
      <c r="AL206" s="16">
        <f t="shared" si="98"/>
        <v>3.655792314114698E-3</v>
      </c>
      <c r="AM206" s="16">
        <f t="shared" si="119"/>
        <v>1.2821925854784654E-4</v>
      </c>
      <c r="AN206" s="16">
        <f t="shared" si="120"/>
        <v>3.341801171705499</v>
      </c>
      <c r="AO206" s="16">
        <f t="shared" si="121"/>
        <v>-8.9617688020778914</v>
      </c>
      <c r="AP206" s="16">
        <f t="shared" si="122"/>
        <v>-1.0221533699223222</v>
      </c>
      <c r="AQ206" s="16">
        <f t="shared" si="127"/>
        <v>-8.867854012176251E-3</v>
      </c>
      <c r="AR206" s="16">
        <f t="shared" si="123"/>
        <v>-99637.740157755761</v>
      </c>
      <c r="AS206" s="16">
        <f t="shared" si="124"/>
        <v>-0.8230000000000004</v>
      </c>
    </row>
    <row r="207" spans="5:45" x14ac:dyDescent="0.25">
      <c r="E207" s="1">
        <v>24</v>
      </c>
      <c r="F207" s="1">
        <v>27.419</v>
      </c>
      <c r="G207" s="16">
        <f t="shared" si="99"/>
        <v>3.9729393562303213E-3</v>
      </c>
      <c r="H207" s="16">
        <f t="shared" si="100"/>
        <v>1.3211123830416755E-4</v>
      </c>
      <c r="I207" s="16">
        <f t="shared" si="101"/>
        <v>3.3112362037390075</v>
      </c>
      <c r="J207" s="16">
        <f t="shared" si="102"/>
        <v>-8.9318662758368301</v>
      </c>
      <c r="K207" s="16">
        <f t="shared" si="103"/>
        <v>-1.0863170518913821</v>
      </c>
      <c r="L207" s="16">
        <f t="shared" si="104"/>
        <v>2741900</v>
      </c>
      <c r="M207" s="16" cm="1">
        <f t="array" ref="M207">SUMPRODUCT($L$3:$L$1001,H208:H1206-H207:H1205)</f>
        <v>-668.63075246622611</v>
      </c>
      <c r="N207" s="16">
        <f t="shared" si="105"/>
        <v>-0.19758474736149795</v>
      </c>
      <c r="P207" s="16">
        <f t="shared" si="106"/>
        <v>-0.85099999999999909</v>
      </c>
      <c r="Q207" s="1">
        <v>34.012</v>
      </c>
      <c r="R207" s="16">
        <f t="shared" si="96"/>
        <v>3.9729393562303213E-3</v>
      </c>
      <c r="S207" s="16">
        <f t="shared" si="107"/>
        <v>1.3211123830416755E-4</v>
      </c>
      <c r="T207" s="16">
        <f t="shared" si="108"/>
        <v>3.5267134035235461</v>
      </c>
      <c r="U207" s="16">
        <f t="shared" si="109"/>
        <v>-8.9318662758368301</v>
      </c>
      <c r="V207" s="16">
        <f t="shared" si="110"/>
        <v>-1.2710057182698427</v>
      </c>
      <c r="W207" s="16">
        <f t="shared" si="125"/>
        <v>-1.1182287557954763E-2</v>
      </c>
      <c r="X207" s="16">
        <f t="shared" si="111"/>
        <v>-79015.400850927006</v>
      </c>
      <c r="Y207" s="16">
        <f t="shared" si="112"/>
        <v>-1.2469999999999999</v>
      </c>
      <c r="AA207" s="1">
        <v>38.899000000000001</v>
      </c>
      <c r="AB207" s="16">
        <f t="shared" si="97"/>
        <v>3.9729393562303213E-3</v>
      </c>
      <c r="AC207" s="16">
        <f t="shared" si="113"/>
        <v>1.3211123830416755E-4</v>
      </c>
      <c r="AD207" s="16">
        <f t="shared" si="114"/>
        <v>3.6609685433530976</v>
      </c>
      <c r="AE207" s="16">
        <f t="shared" si="115"/>
        <v>-8.9318662758368301</v>
      </c>
      <c r="AF207" s="16">
        <f t="shared" si="116"/>
        <v>-1.1766190535973959</v>
      </c>
      <c r="AG207" s="16">
        <f t="shared" si="126"/>
        <v>-1.2775634297543654E-2</v>
      </c>
      <c r="AH207" s="16">
        <f t="shared" si="117"/>
        <v>-69160.787890743872</v>
      </c>
      <c r="AI207" s="16">
        <f t="shared" si="118"/>
        <v>-1.3840000000000003</v>
      </c>
      <c r="AK207" s="1">
        <v>27.419</v>
      </c>
      <c r="AL207" s="16">
        <f t="shared" si="98"/>
        <v>3.9729393562303213E-3</v>
      </c>
      <c r="AM207" s="16">
        <f t="shared" si="119"/>
        <v>1.3211123830416755E-4</v>
      </c>
      <c r="AN207" s="16">
        <f t="shared" si="120"/>
        <v>3.3112362037390075</v>
      </c>
      <c r="AO207" s="16">
        <f t="shared" si="121"/>
        <v>-8.9318662758368301</v>
      </c>
      <c r="AP207" s="16">
        <f t="shared" si="122"/>
        <v>-1.0863170518913821</v>
      </c>
      <c r="AQ207" s="16">
        <f t="shared" si="127"/>
        <v>-8.9657468806086712E-3</v>
      </c>
      <c r="AR207" s="16">
        <f t="shared" si="123"/>
        <v>-98549.841478699513</v>
      </c>
      <c r="AS207" s="16">
        <f t="shared" si="124"/>
        <v>-0.85099999999999909</v>
      </c>
    </row>
    <row r="208" spans="5:45" x14ac:dyDescent="0.25">
      <c r="E208" s="1">
        <v>25</v>
      </c>
      <c r="F208" s="1">
        <v>26.536000000000001</v>
      </c>
      <c r="G208" s="16">
        <f t="shared" si="99"/>
        <v>4.3022689426802929E-3</v>
      </c>
      <c r="H208" s="16">
        <f t="shared" si="100"/>
        <v>1.3615272037214017E-4</v>
      </c>
      <c r="I208" s="16">
        <f t="shared" si="101"/>
        <v>3.2785023016447514</v>
      </c>
      <c r="J208" s="16">
        <f t="shared" si="102"/>
        <v>-8.9017333583453269</v>
      </c>
      <c r="K208" s="16">
        <f t="shared" si="103"/>
        <v>-1.1090516647889936</v>
      </c>
      <c r="L208" s="16">
        <f t="shared" si="104"/>
        <v>2653600</v>
      </c>
      <c r="M208" s="16" cm="1">
        <f t="array" ref="M208">SUMPRODUCT($L$3:$L$1001,H209:H1207-H208:H1206)</f>
        <v>-641.61748439357871</v>
      </c>
      <c r="N208" s="16">
        <f t="shared" si="105"/>
        <v>-0.21220232254241667</v>
      </c>
      <c r="P208" s="16">
        <f t="shared" si="106"/>
        <v>-0.88299999999999912</v>
      </c>
      <c r="Q208" s="1">
        <v>32.734000000000002</v>
      </c>
      <c r="R208" s="16">
        <f t="shared" si="96"/>
        <v>4.3022689426802929E-3</v>
      </c>
      <c r="S208" s="16">
        <f t="shared" si="107"/>
        <v>1.3615272037214017E-4</v>
      </c>
      <c r="T208" s="16">
        <f t="shared" si="108"/>
        <v>3.4884142930836921</v>
      </c>
      <c r="U208" s="16">
        <f t="shared" si="109"/>
        <v>-8.9017333583453269</v>
      </c>
      <c r="V208" s="16">
        <f t="shared" si="110"/>
        <v>-1.2387517334903018</v>
      </c>
      <c r="W208" s="16">
        <f t="shared" si="125"/>
        <v>-1.1201157894336436E-2</v>
      </c>
      <c r="X208" s="16">
        <f t="shared" si="111"/>
        <v>-78882.285399162531</v>
      </c>
      <c r="Y208" s="16">
        <f t="shared" si="112"/>
        <v>-1.2779999999999987</v>
      </c>
      <c r="AA208" s="1">
        <v>37.543999999999997</v>
      </c>
      <c r="AB208" s="16">
        <f t="shared" si="97"/>
        <v>4.3022689426802929E-3</v>
      </c>
      <c r="AC208" s="16">
        <f t="shared" si="113"/>
        <v>1.3615272037214017E-4</v>
      </c>
      <c r="AD208" s="16">
        <f t="shared" si="114"/>
        <v>3.6255135784921166</v>
      </c>
      <c r="AE208" s="16">
        <f t="shared" si="115"/>
        <v>-8.9017333583453269</v>
      </c>
      <c r="AF208" s="16">
        <f t="shared" si="116"/>
        <v>-1.2239601882035629</v>
      </c>
      <c r="AG208" s="16">
        <f t="shared" si="126"/>
        <v>-1.2810591583317448E-2</v>
      </c>
      <c r="AH208" s="16">
        <f t="shared" si="117"/>
        <v>-68972.063317728374</v>
      </c>
      <c r="AI208" s="16">
        <f t="shared" si="118"/>
        <v>-1.355000000000004</v>
      </c>
      <c r="AK208" s="1">
        <v>26.536000000000001</v>
      </c>
      <c r="AL208" s="16">
        <f t="shared" si="98"/>
        <v>4.3022689426802929E-3</v>
      </c>
      <c r="AM208" s="16">
        <f t="shared" si="119"/>
        <v>1.3615272037214017E-4</v>
      </c>
      <c r="AN208" s="16">
        <f t="shared" si="120"/>
        <v>3.2785023016447514</v>
      </c>
      <c r="AO208" s="16">
        <f t="shared" si="121"/>
        <v>-8.9017333583453269</v>
      </c>
      <c r="AP208" s="16">
        <f t="shared" si="122"/>
        <v>-1.1090516647889936</v>
      </c>
      <c r="AQ208" s="16">
        <f t="shared" si="127"/>
        <v>-9.0298879308717724E-3</v>
      </c>
      <c r="AR208" s="16">
        <f t="shared" si="123"/>
        <v>-97849.822786984078</v>
      </c>
      <c r="AS208" s="16">
        <f t="shared" si="124"/>
        <v>-0.88299999999999912</v>
      </c>
    </row>
    <row r="209" spans="5:45" x14ac:dyDescent="0.25">
      <c r="E209" s="1">
        <v>26</v>
      </c>
      <c r="F209" s="1">
        <v>25.658999999999999</v>
      </c>
      <c r="G209" s="16">
        <f t="shared" si="99"/>
        <v>4.6436214462617122E-3</v>
      </c>
      <c r="H209" s="16">
        <f t="shared" si="100"/>
        <v>1.4034174583126469E-4</v>
      </c>
      <c r="I209" s="16">
        <f t="shared" si="101"/>
        <v>3.2448943872667542</v>
      </c>
      <c r="J209" s="16">
        <f t="shared" si="102"/>
        <v>-8.8714300682056457</v>
      </c>
      <c r="K209" s="16">
        <f t="shared" si="103"/>
        <v>-1.1472672650549975</v>
      </c>
      <c r="L209" s="16">
        <f t="shared" si="104"/>
        <v>2565900</v>
      </c>
      <c r="M209" s="16" cm="1">
        <f t="array" ref="M209">SUMPRODUCT($L$3:$L$1001,H210:H1208-H209:H1207)</f>
        <v>-615.71320718816321</v>
      </c>
      <c r="N209" s="16">
        <f t="shared" si="105"/>
        <v>-0.22793362915208015</v>
      </c>
      <c r="P209" s="16">
        <f t="shared" si="106"/>
        <v>-0.87700000000000244</v>
      </c>
      <c r="Q209" s="1">
        <v>31.527999999999999</v>
      </c>
      <c r="R209" s="16">
        <f t="shared" si="96"/>
        <v>4.6436214462617122E-3</v>
      </c>
      <c r="S209" s="16">
        <f t="shared" si="107"/>
        <v>1.4034174583126469E-4</v>
      </c>
      <c r="T209" s="16">
        <f t="shared" si="108"/>
        <v>3.4508760398927025</v>
      </c>
      <c r="U209" s="16">
        <f t="shared" si="109"/>
        <v>-8.8714300682056457</v>
      </c>
      <c r="V209" s="16">
        <f t="shared" si="110"/>
        <v>-1.2897979103857413</v>
      </c>
      <c r="W209" s="16">
        <f t="shared" si="125"/>
        <v>-1.1173832852234179E-2</v>
      </c>
      <c r="X209" s="16">
        <f t="shared" si="111"/>
        <v>-79075.188031424783</v>
      </c>
      <c r="Y209" s="16">
        <f t="shared" si="112"/>
        <v>-1.2060000000000031</v>
      </c>
      <c r="AA209" s="1">
        <v>36.177</v>
      </c>
      <c r="AB209" s="16">
        <f t="shared" si="97"/>
        <v>4.6436214462617122E-3</v>
      </c>
      <c r="AC209" s="16">
        <f t="shared" si="113"/>
        <v>1.4034174583126469E-4</v>
      </c>
      <c r="AD209" s="16">
        <f t="shared" si="114"/>
        <v>3.5884235577895653</v>
      </c>
      <c r="AE209" s="16">
        <f t="shared" si="115"/>
        <v>-8.8714300682056457</v>
      </c>
      <c r="AF209" s="16">
        <f t="shared" si="116"/>
        <v>-1.1936678180978835</v>
      </c>
      <c r="AG209" s="16">
        <f t="shared" si="126"/>
        <v>-1.2815738394460803E-2</v>
      </c>
      <c r="AH209" s="16">
        <f t="shared" si="117"/>
        <v>-68944.364080030355</v>
      </c>
      <c r="AI209" s="16">
        <f t="shared" si="118"/>
        <v>-1.3669999999999973</v>
      </c>
      <c r="AK209" s="1">
        <v>25.658999999999999</v>
      </c>
      <c r="AL209" s="16">
        <f t="shared" si="98"/>
        <v>4.6436214462617122E-3</v>
      </c>
      <c r="AM209" s="16">
        <f t="shared" si="119"/>
        <v>1.4034174583126469E-4</v>
      </c>
      <c r="AN209" s="16">
        <f t="shared" si="120"/>
        <v>3.2448943872667542</v>
      </c>
      <c r="AO209" s="16">
        <f t="shared" si="121"/>
        <v>-8.8714300682056457</v>
      </c>
      <c r="AP209" s="16">
        <f t="shared" si="122"/>
        <v>-1.1472672650549975</v>
      </c>
      <c r="AQ209" s="16">
        <f t="shared" si="127"/>
        <v>-9.0581300350365424E-3</v>
      </c>
      <c r="AR209" s="16">
        <f t="shared" si="123"/>
        <v>-97544.739411390517</v>
      </c>
      <c r="AS209" s="16">
        <f t="shared" si="124"/>
        <v>-0.87700000000000244</v>
      </c>
    </row>
    <row r="210" spans="5:45" x14ac:dyDescent="0.25">
      <c r="E210" s="1">
        <v>27</v>
      </c>
      <c r="F210" s="1">
        <v>24.779</v>
      </c>
      <c r="G210" s="16">
        <f t="shared" si="99"/>
        <v>4.9968316422421546E-3</v>
      </c>
      <c r="H210" s="16">
        <f t="shared" si="100"/>
        <v>1.4467628706901924E-4</v>
      </c>
      <c r="I210" s="16">
        <f t="shared" si="101"/>
        <v>3.2099965202616056</v>
      </c>
      <c r="J210" s="16">
        <f t="shared" si="102"/>
        <v>-8.8410118142659453</v>
      </c>
      <c r="K210" s="16">
        <f t="shared" si="103"/>
        <v>-1.1533326546003724</v>
      </c>
      <c r="L210" s="16">
        <f t="shared" si="104"/>
        <v>2477900</v>
      </c>
      <c r="M210" s="16" cm="1">
        <f t="array" ref="M210">SUMPRODUCT($L$3:$L$1001,H211:H1209-H210:H1208)</f>
        <v>-590.72706839264583</v>
      </c>
      <c r="N210" s="16">
        <f t="shared" si="105"/>
        <v>-0.24491223580236463</v>
      </c>
      <c r="P210" s="16">
        <f t="shared" si="106"/>
        <v>-0.87999999999999901</v>
      </c>
      <c r="Q210" s="1">
        <v>30.315000000000001</v>
      </c>
      <c r="R210" s="16">
        <f t="shared" si="96"/>
        <v>4.9968316422421546E-3</v>
      </c>
      <c r="S210" s="16">
        <f t="shared" si="107"/>
        <v>1.4467628706901924E-4</v>
      </c>
      <c r="T210" s="16">
        <f t="shared" si="108"/>
        <v>3.4116426395236941</v>
      </c>
      <c r="U210" s="16">
        <f t="shared" si="109"/>
        <v>-8.8410118142659453</v>
      </c>
      <c r="V210" s="16">
        <f t="shared" si="110"/>
        <v>-1.2439773200931805</v>
      </c>
      <c r="W210" s="16">
        <f t="shared" si="125"/>
        <v>-1.1136011058871388E-2</v>
      </c>
      <c r="X210" s="16">
        <f t="shared" si="111"/>
        <v>-79343.755061938442</v>
      </c>
      <c r="Y210" s="16">
        <f t="shared" si="112"/>
        <v>-1.2129999999999974</v>
      </c>
      <c r="AA210" s="1">
        <v>34.887</v>
      </c>
      <c r="AB210" s="16">
        <f t="shared" si="97"/>
        <v>4.9968316422421546E-3</v>
      </c>
      <c r="AC210" s="16">
        <f t="shared" si="113"/>
        <v>1.4467628706901924E-4</v>
      </c>
      <c r="AD210" s="16">
        <f t="shared" si="114"/>
        <v>3.5521142669790158</v>
      </c>
      <c r="AE210" s="16">
        <f t="shared" si="115"/>
        <v>-8.8410118142659453</v>
      </c>
      <c r="AF210" s="16">
        <f t="shared" si="116"/>
        <v>-1.2399526896470749</v>
      </c>
      <c r="AG210" s="16">
        <f t="shared" si="126"/>
        <v>-1.2778085259984466E-2</v>
      </c>
      <c r="AH210" s="16">
        <f t="shared" si="117"/>
        <v>-69147.522171346296</v>
      </c>
      <c r="AI210" s="16">
        <f t="shared" si="118"/>
        <v>-1.2899999999999991</v>
      </c>
      <c r="AK210" s="1">
        <v>24.779</v>
      </c>
      <c r="AL210" s="16">
        <f t="shared" si="98"/>
        <v>4.9968316422421546E-3</v>
      </c>
      <c r="AM210" s="16">
        <f t="shared" si="119"/>
        <v>1.4467628706901924E-4</v>
      </c>
      <c r="AN210" s="16">
        <f t="shared" si="120"/>
        <v>3.2099965202616056</v>
      </c>
      <c r="AO210" s="16">
        <f t="shared" si="121"/>
        <v>-8.8410118142659453</v>
      </c>
      <c r="AP210" s="16">
        <f t="shared" si="122"/>
        <v>-1.1533326546003724</v>
      </c>
      <c r="AQ210" s="16">
        <f t="shared" si="127"/>
        <v>-9.0630204186621724E-3</v>
      </c>
      <c r="AR210" s="16">
        <f t="shared" si="123"/>
        <v>-97492.104508858305</v>
      </c>
      <c r="AS210" s="16">
        <f t="shared" si="124"/>
        <v>-0.87999999999999901</v>
      </c>
    </row>
    <row r="211" spans="5:45" x14ac:dyDescent="0.25">
      <c r="E211" s="1">
        <v>28</v>
      </c>
      <c r="F211" s="1">
        <v>23.922999999999998</v>
      </c>
      <c r="G211" s="16">
        <f t="shared" si="99"/>
        <v>5.3617288177860442E-3</v>
      </c>
      <c r="H211" s="16">
        <f t="shared" si="100"/>
        <v>1.4915424912372374E-4</v>
      </c>
      <c r="I211" s="16">
        <f t="shared" si="101"/>
        <v>3.1748403392784441</v>
      </c>
      <c r="J211" s="16">
        <f t="shared" si="102"/>
        <v>-8.8105295584805638</v>
      </c>
      <c r="K211" s="16">
        <f t="shared" si="103"/>
        <v>-1.1946835614077711</v>
      </c>
      <c r="L211" s="16">
        <f t="shared" si="104"/>
        <v>2392300</v>
      </c>
      <c r="M211" s="16" cm="1">
        <f t="array" ref="M211">SUMPRODUCT($L$3:$L$1001,H212:H1210-H211:H1209)</f>
        <v>-567.04826544022944</v>
      </c>
      <c r="N211" s="16">
        <f t="shared" si="105"/>
        <v>-0.26303624967078848</v>
      </c>
      <c r="P211" s="16">
        <f t="shared" si="106"/>
        <v>-0.85600000000000165</v>
      </c>
      <c r="Q211" s="1">
        <v>29.187000000000001</v>
      </c>
      <c r="R211" s="16">
        <f t="shared" si="96"/>
        <v>5.3617288177860442E-3</v>
      </c>
      <c r="S211" s="16">
        <f t="shared" si="107"/>
        <v>1.4915424912372374E-4</v>
      </c>
      <c r="T211" s="16">
        <f t="shared" si="108"/>
        <v>3.3737234046614004</v>
      </c>
      <c r="U211" s="16">
        <f t="shared" si="109"/>
        <v>-8.8105295584805638</v>
      </c>
      <c r="V211" s="16">
        <f t="shared" si="110"/>
        <v>-1.3004608306650427</v>
      </c>
      <c r="W211" s="16">
        <f t="shared" si="125"/>
        <v>-1.1061857876613014E-2</v>
      </c>
      <c r="X211" s="16">
        <f t="shared" si="111"/>
        <v>-79875.636052979811</v>
      </c>
      <c r="Y211" s="16">
        <f t="shared" si="112"/>
        <v>-1.1280000000000001</v>
      </c>
      <c r="AA211" s="1">
        <v>33.593000000000004</v>
      </c>
      <c r="AB211" s="16">
        <f t="shared" si="97"/>
        <v>5.3617288177860442E-3</v>
      </c>
      <c r="AC211" s="16">
        <f t="shared" si="113"/>
        <v>1.4915424912372374E-4</v>
      </c>
      <c r="AD211" s="16">
        <f t="shared" si="114"/>
        <v>3.514317711931422</v>
      </c>
      <c r="AE211" s="16">
        <f t="shared" si="115"/>
        <v>-8.8105295584805638</v>
      </c>
      <c r="AF211" s="16">
        <f t="shared" si="116"/>
        <v>-1.2331642900245035</v>
      </c>
      <c r="AG211" s="16">
        <f t="shared" si="126"/>
        <v>-1.2730167763199678E-2</v>
      </c>
      <c r="AH211" s="16">
        <f t="shared" si="117"/>
        <v>-69407.799665952451</v>
      </c>
      <c r="AI211" s="16">
        <f t="shared" si="118"/>
        <v>-1.2939999999999969</v>
      </c>
      <c r="AK211" s="1">
        <v>23.922999999999998</v>
      </c>
      <c r="AL211" s="16">
        <f t="shared" si="98"/>
        <v>5.3617288177860442E-3</v>
      </c>
      <c r="AM211" s="16">
        <f t="shared" si="119"/>
        <v>1.4915424912372374E-4</v>
      </c>
      <c r="AN211" s="16">
        <f t="shared" si="120"/>
        <v>3.1748403392784441</v>
      </c>
      <c r="AO211" s="16">
        <f t="shared" si="121"/>
        <v>-8.8105295584805638</v>
      </c>
      <c r="AP211" s="16">
        <f t="shared" si="122"/>
        <v>-1.1946835614077711</v>
      </c>
      <c r="AQ211" s="16">
        <f t="shared" si="127"/>
        <v>-9.0417871128020411E-3</v>
      </c>
      <c r="AR211" s="16">
        <f t="shared" si="123"/>
        <v>-97721.050363052709</v>
      </c>
      <c r="AS211" s="16">
        <f t="shared" si="124"/>
        <v>-0.85600000000000165</v>
      </c>
    </row>
    <row r="212" spans="5:45" x14ac:dyDescent="0.25">
      <c r="E212" s="1">
        <v>29</v>
      </c>
      <c r="F212" s="1">
        <v>23.067</v>
      </c>
      <c r="G212" s="16">
        <f t="shared" si="99"/>
        <v>5.7381368854718352E-3</v>
      </c>
      <c r="H212" s="16">
        <f t="shared" si="100"/>
        <v>1.5377347107760502E-4</v>
      </c>
      <c r="I212" s="16">
        <f t="shared" si="101"/>
        <v>3.1384030247181536</v>
      </c>
      <c r="J212" s="16">
        <f t="shared" si="102"/>
        <v>-8.7800300055132876</v>
      </c>
      <c r="K212" s="16">
        <f t="shared" si="103"/>
        <v>-1.2202207189311496</v>
      </c>
      <c r="L212" s="16">
        <f t="shared" si="104"/>
        <v>2306700</v>
      </c>
      <c r="M212" s="16" cm="1">
        <f t="array" ref="M212">SUMPRODUCT($L$3:$L$1001,H213:H1211-H212:H1210)</f>
        <v>-543.22871380084143</v>
      </c>
      <c r="N212" s="16">
        <f t="shared" si="105"/>
        <v>-0.28307316452712672</v>
      </c>
      <c r="P212" s="16">
        <f t="shared" si="106"/>
        <v>-0.8559999999999981</v>
      </c>
      <c r="Q212" s="1">
        <v>28.052</v>
      </c>
      <c r="R212" s="16">
        <f t="shared" si="96"/>
        <v>5.7381368854718352E-3</v>
      </c>
      <c r="S212" s="16">
        <f t="shared" si="107"/>
        <v>1.5377347107760502E-4</v>
      </c>
      <c r="T212" s="16">
        <f t="shared" si="108"/>
        <v>3.3340599306746639</v>
      </c>
      <c r="U212" s="16">
        <f t="shared" si="109"/>
        <v>-8.7800300055132876</v>
      </c>
      <c r="V212" s="16">
        <f t="shared" si="110"/>
        <v>-1.3077958076544969</v>
      </c>
      <c r="W212" s="16">
        <f t="shared" si="125"/>
        <v>-1.0986222271545181E-2</v>
      </c>
      <c r="X212" s="16">
        <f t="shared" si="111"/>
        <v>-80425.546833384535</v>
      </c>
      <c r="Y212" s="16">
        <f t="shared" si="112"/>
        <v>-1.1350000000000016</v>
      </c>
      <c r="AA212" s="1">
        <v>32.353000000000002</v>
      </c>
      <c r="AB212" s="16">
        <f t="shared" si="97"/>
        <v>5.7381368854718352E-3</v>
      </c>
      <c r="AC212" s="16">
        <f t="shared" si="113"/>
        <v>1.5377347107760502E-4</v>
      </c>
      <c r="AD212" s="16">
        <f t="shared" si="114"/>
        <v>3.476706752350466</v>
      </c>
      <c r="AE212" s="16">
        <f t="shared" si="115"/>
        <v>-8.7800300055132876</v>
      </c>
      <c r="AF212" s="16">
        <f t="shared" si="116"/>
        <v>-1.2602886992449156</v>
      </c>
      <c r="AG212" s="16">
        <f t="shared" si="126"/>
        <v>-1.2644676217768777E-2</v>
      </c>
      <c r="AH212" s="16">
        <f t="shared" si="117"/>
        <v>-69877.070682165751</v>
      </c>
      <c r="AI212" s="16">
        <f t="shared" si="118"/>
        <v>-1.240000000000002</v>
      </c>
      <c r="AK212" s="1">
        <v>23.067</v>
      </c>
      <c r="AL212" s="16">
        <f t="shared" si="98"/>
        <v>5.7381368854718352E-3</v>
      </c>
      <c r="AM212" s="16">
        <f t="shared" si="119"/>
        <v>1.5377347107760502E-4</v>
      </c>
      <c r="AN212" s="16">
        <f t="shared" si="120"/>
        <v>3.1384030247181536</v>
      </c>
      <c r="AO212" s="16">
        <f t="shared" si="121"/>
        <v>-8.7800300055132876</v>
      </c>
      <c r="AP212" s="16">
        <f t="shared" si="122"/>
        <v>-1.2202207189311496</v>
      </c>
      <c r="AQ212" s="16">
        <f t="shared" si="127"/>
        <v>-9.0048102032471763E-3</v>
      </c>
      <c r="AR212" s="16">
        <f t="shared" si="123"/>
        <v>-98122.327276093914</v>
      </c>
      <c r="AS212" s="16">
        <f t="shared" si="124"/>
        <v>-0.8559999999999981</v>
      </c>
    </row>
    <row r="213" spans="5:45" x14ac:dyDescent="0.25">
      <c r="E213" s="1">
        <v>30</v>
      </c>
      <c r="F213" s="1">
        <v>22.225000000000001</v>
      </c>
      <c r="G213" s="16">
        <f t="shared" si="99"/>
        <v>6.1258745008609576E-3</v>
      </c>
      <c r="H213" s="16">
        <f t="shared" si="100"/>
        <v>1.5853172749958505E-4</v>
      </c>
      <c r="I213" s="16">
        <f t="shared" si="101"/>
        <v>3.1012177813999684</v>
      </c>
      <c r="J213" s="16">
        <f t="shared" si="102"/>
        <v>-8.7495558111800218</v>
      </c>
      <c r="K213" s="16">
        <f t="shared" si="103"/>
        <v>-1.2193181591489539</v>
      </c>
      <c r="L213" s="16">
        <f t="shared" si="104"/>
        <v>2222500</v>
      </c>
      <c r="M213" s="16" cm="1">
        <f t="array" ref="M213">SUMPRODUCT($L$3:$L$1001,H214:H1212-H213:H1211)</f>
        <v>-521.01112973018849</v>
      </c>
      <c r="N213" s="16">
        <f t="shared" si="105"/>
        <v>-0.30427704602334027</v>
      </c>
      <c r="P213" s="16">
        <f t="shared" si="106"/>
        <v>-0.84199999999999875</v>
      </c>
      <c r="Q213" s="1">
        <v>26.956</v>
      </c>
      <c r="R213" s="16">
        <f t="shared" si="96"/>
        <v>6.1258745008609576E-3</v>
      </c>
      <c r="S213" s="16">
        <f t="shared" si="107"/>
        <v>1.5853172749958505E-4</v>
      </c>
      <c r="T213" s="16">
        <f t="shared" si="108"/>
        <v>3.2942059070839704</v>
      </c>
      <c r="U213" s="16">
        <f t="shared" si="109"/>
        <v>-8.7495558111800218</v>
      </c>
      <c r="V213" s="16">
        <f t="shared" si="110"/>
        <v>-1.3103289794362076</v>
      </c>
      <c r="W213" s="16">
        <f t="shared" si="125"/>
        <v>-1.0876815586895662E-2</v>
      </c>
      <c r="X213" s="16">
        <f t="shared" si="111"/>
        <v>-81234.52372279382</v>
      </c>
      <c r="Y213" s="16">
        <f t="shared" si="112"/>
        <v>-1.0960000000000001</v>
      </c>
      <c r="AA213" s="1">
        <v>31.134</v>
      </c>
      <c r="AB213" s="16">
        <f t="shared" si="97"/>
        <v>6.1258745008609576E-3</v>
      </c>
      <c r="AC213" s="16">
        <f t="shared" si="113"/>
        <v>1.5853172749958505E-4</v>
      </c>
      <c r="AD213" s="16">
        <f t="shared" si="114"/>
        <v>3.4383004696136577</v>
      </c>
      <c r="AE213" s="16">
        <f t="shared" si="115"/>
        <v>-8.7495558111800218</v>
      </c>
      <c r="AF213" s="16">
        <f t="shared" si="116"/>
        <v>-1.2584815988600744</v>
      </c>
      <c r="AG213" s="16">
        <f t="shared" si="126"/>
        <v>-1.2544475070684279E-2</v>
      </c>
      <c r="AH213" s="16">
        <f t="shared" si="117"/>
        <v>-70435.225774172781</v>
      </c>
      <c r="AI213" s="16">
        <f t="shared" si="118"/>
        <v>-1.2190000000000012</v>
      </c>
      <c r="AK213" s="1">
        <v>22.225000000000001</v>
      </c>
      <c r="AL213" s="16">
        <f t="shared" si="98"/>
        <v>6.1258745008609576E-3</v>
      </c>
      <c r="AM213" s="16">
        <f t="shared" si="119"/>
        <v>1.5853172749958505E-4</v>
      </c>
      <c r="AN213" s="16">
        <f t="shared" si="120"/>
        <v>3.1012177813999684</v>
      </c>
      <c r="AO213" s="16">
        <f t="shared" si="121"/>
        <v>-8.7495558111800218</v>
      </c>
      <c r="AP213" s="16">
        <f t="shared" si="122"/>
        <v>-1.2193181591489539</v>
      </c>
      <c r="AQ213" s="16">
        <f t="shared" si="127"/>
        <v>-8.9439435741808879E-3</v>
      </c>
      <c r="AR213" s="16">
        <f t="shared" si="123"/>
        <v>-98790.083646413143</v>
      </c>
      <c r="AS213" s="16">
        <f t="shared" si="124"/>
        <v>-0.84199999999999875</v>
      </c>
    </row>
    <row r="214" spans="5:45" x14ac:dyDescent="0.25">
      <c r="E214" s="1">
        <v>31</v>
      </c>
      <c r="F214" s="1">
        <v>21.416</v>
      </c>
      <c r="G214" s="16">
        <f t="shared" si="99"/>
        <v>6.524755184075518E-3</v>
      </c>
      <c r="H214" s="16">
        <f t="shared" si="100"/>
        <v>1.6342672993726373E-4</v>
      </c>
      <c r="I214" s="16">
        <f t="shared" si="101"/>
        <v>3.0641383062180516</v>
      </c>
      <c r="J214" s="16">
        <f t="shared" si="102"/>
        <v>-8.7191458030097202</v>
      </c>
      <c r="K214" s="16">
        <f t="shared" si="103"/>
        <v>-1.2416243603490982</v>
      </c>
      <c r="L214" s="16">
        <f t="shared" si="104"/>
        <v>2141600</v>
      </c>
      <c r="M214" s="16" cm="1">
        <f t="array" ref="M214">SUMPRODUCT($L$3:$L$1001,H215:H1213-H214:H1212)</f>
        <v>-499.14067105842815</v>
      </c>
      <c r="N214" s="16">
        <f t="shared" si="105"/>
        <v>-0.32741617626693742</v>
      </c>
      <c r="P214" s="16">
        <f t="shared" si="106"/>
        <v>-0.80900000000000105</v>
      </c>
      <c r="Q214" s="1">
        <v>25.902999999999999</v>
      </c>
      <c r="R214" s="16">
        <f t="shared" si="96"/>
        <v>6.524755184075518E-3</v>
      </c>
      <c r="S214" s="16">
        <f t="shared" si="107"/>
        <v>1.6342672993726373E-4</v>
      </c>
      <c r="T214" s="16">
        <f t="shared" si="108"/>
        <v>3.2543587921135324</v>
      </c>
      <c r="U214" s="16">
        <f t="shared" si="109"/>
        <v>-8.7191458030097202</v>
      </c>
      <c r="V214" s="16">
        <f t="shared" si="110"/>
        <v>-1.2896303070667949</v>
      </c>
      <c r="W214" s="16">
        <f t="shared" si="125"/>
        <v>-1.0752227696731688E-2</v>
      </c>
      <c r="X214" s="16">
        <f t="shared" si="111"/>
        <v>-82175.801958761105</v>
      </c>
      <c r="Y214" s="16">
        <f t="shared" si="112"/>
        <v>-1.0530000000000008</v>
      </c>
      <c r="AA214" s="1">
        <v>29.965</v>
      </c>
      <c r="AB214" s="16">
        <f t="shared" si="97"/>
        <v>6.524755184075518E-3</v>
      </c>
      <c r="AC214" s="16">
        <f t="shared" si="113"/>
        <v>1.6342672993726373E-4</v>
      </c>
      <c r="AD214" s="16">
        <f t="shared" si="114"/>
        <v>3.4000300339101486</v>
      </c>
      <c r="AE214" s="16">
        <f t="shared" si="115"/>
        <v>-8.7191458030097202</v>
      </c>
      <c r="AF214" s="16">
        <f t="shared" si="116"/>
        <v>-1.2259002408903612</v>
      </c>
      <c r="AG214" s="16">
        <f t="shared" si="126"/>
        <v>-1.2418751191202122E-2</v>
      </c>
      <c r="AH214" s="16">
        <f t="shared" si="117"/>
        <v>-71148.291822456609</v>
      </c>
      <c r="AI214" s="16">
        <f t="shared" si="118"/>
        <v>-1.1690000000000005</v>
      </c>
      <c r="AK214" s="1">
        <v>21.416</v>
      </c>
      <c r="AL214" s="16">
        <f t="shared" si="98"/>
        <v>6.524755184075518E-3</v>
      </c>
      <c r="AM214" s="16">
        <f t="shared" si="119"/>
        <v>1.6342672993726373E-4</v>
      </c>
      <c r="AN214" s="16">
        <f t="shared" si="120"/>
        <v>3.0641383062180516</v>
      </c>
      <c r="AO214" s="16">
        <f t="shared" si="121"/>
        <v>-8.7191458030097202</v>
      </c>
      <c r="AP214" s="16">
        <f t="shared" si="122"/>
        <v>-1.2416243603490982</v>
      </c>
      <c r="AQ214" s="16">
        <f t="shared" si="127"/>
        <v>-8.8651231844436035E-3</v>
      </c>
      <c r="AR214" s="16">
        <f t="shared" si="123"/>
        <v>-99668.432737924144</v>
      </c>
      <c r="AS214" s="16">
        <f t="shared" si="124"/>
        <v>-0.80900000000000105</v>
      </c>
    </row>
    <row r="215" spans="5:45" x14ac:dyDescent="0.25">
      <c r="E215" s="1">
        <v>32</v>
      </c>
      <c r="F215" s="1">
        <v>20.625</v>
      </c>
      <c r="G215" s="16">
        <f t="shared" si="99"/>
        <v>6.9345874453365887E-3</v>
      </c>
      <c r="H215" s="16">
        <f t="shared" si="100"/>
        <v>1.6845612845750542E-4</v>
      </c>
      <c r="I215" s="16">
        <f t="shared" si="101"/>
        <v>3.0265039322207445</v>
      </c>
      <c r="J215" s="16">
        <f t="shared" si="102"/>
        <v>-8.6888352073101274</v>
      </c>
      <c r="K215" s="16">
        <f t="shared" si="103"/>
        <v>-1.2573951593585615</v>
      </c>
      <c r="L215" s="16">
        <f t="shared" si="104"/>
        <v>2062500</v>
      </c>
      <c r="M215" s="16" cm="1">
        <f t="array" ref="M215">SUMPRODUCT($L$3:$L$1001,H216:H1214-H215:H1213)</f>
        <v>-478.77971486338674</v>
      </c>
      <c r="N215" s="16">
        <f t="shared" si="105"/>
        <v>-0.3518447486973672</v>
      </c>
      <c r="P215" s="16">
        <f t="shared" si="106"/>
        <v>-0.79100000000000037</v>
      </c>
      <c r="Q215" s="1">
        <v>24.91</v>
      </c>
      <c r="R215" s="16">
        <f t="shared" si="96"/>
        <v>6.9345874453365887E-3</v>
      </c>
      <c r="S215" s="16">
        <f t="shared" si="107"/>
        <v>1.6845612845750542E-4</v>
      </c>
      <c r="T215" s="16">
        <f t="shared" si="108"/>
        <v>3.215269329274089</v>
      </c>
      <c r="U215" s="16">
        <f t="shared" si="109"/>
        <v>-8.6888352073101274</v>
      </c>
      <c r="V215" s="16">
        <f t="shared" si="110"/>
        <v>-1.3091674520648799</v>
      </c>
      <c r="W215" s="16">
        <f t="shared" si="125"/>
        <v>-1.0615885063445513E-2</v>
      </c>
      <c r="X215" s="16">
        <f t="shared" si="111"/>
        <v>-83231.207623432492</v>
      </c>
      <c r="Y215" s="16">
        <f t="shared" si="112"/>
        <v>-0.99299999999999855</v>
      </c>
      <c r="AA215" s="1">
        <v>28.872</v>
      </c>
      <c r="AB215" s="16">
        <f t="shared" si="97"/>
        <v>6.9345874453365887E-3</v>
      </c>
      <c r="AC215" s="16">
        <f t="shared" si="113"/>
        <v>1.6845612845750542E-4</v>
      </c>
      <c r="AD215" s="16">
        <f t="shared" si="114"/>
        <v>3.3628722673404874</v>
      </c>
      <c r="AE215" s="16">
        <f t="shared" si="115"/>
        <v>-8.6888352073101274</v>
      </c>
      <c r="AF215" s="16">
        <f t="shared" si="116"/>
        <v>-1.2799465032499771</v>
      </c>
      <c r="AG215" s="16">
        <f t="shared" si="126"/>
        <v>-1.2280623708687982E-2</v>
      </c>
      <c r="AH215" s="16">
        <f t="shared" si="117"/>
        <v>-71948.538997823183</v>
      </c>
      <c r="AI215" s="16">
        <f t="shared" si="118"/>
        <v>-1.093</v>
      </c>
      <c r="AK215" s="1">
        <v>20.625</v>
      </c>
      <c r="AL215" s="16">
        <f t="shared" si="98"/>
        <v>6.9345874453365887E-3</v>
      </c>
      <c r="AM215" s="16">
        <f t="shared" si="119"/>
        <v>1.6845612845750542E-4</v>
      </c>
      <c r="AN215" s="16">
        <f t="shared" si="120"/>
        <v>3.0265039322207445</v>
      </c>
      <c r="AO215" s="16">
        <f t="shared" si="121"/>
        <v>-8.6888352073101274</v>
      </c>
      <c r="AP215" s="16">
        <f t="shared" si="122"/>
        <v>-1.2573951593585615</v>
      </c>
      <c r="AQ215" s="16">
        <f t="shared" si="127"/>
        <v>-8.7769677071670889E-3</v>
      </c>
      <c r="AR215" s="16">
        <f t="shared" si="123"/>
        <v>-100669.49808880144</v>
      </c>
      <c r="AS215" s="16">
        <f t="shared" si="124"/>
        <v>-0.79100000000000037</v>
      </c>
    </row>
    <row r="216" spans="5:45" x14ac:dyDescent="0.25">
      <c r="E216" s="1">
        <v>33</v>
      </c>
      <c r="F216" s="1">
        <v>19.856999999999999</v>
      </c>
      <c r="G216" s="16">
        <f t="shared" si="99"/>
        <v>7.3551749144109557E-3</v>
      </c>
      <c r="H216" s="16">
        <f t="shared" si="100"/>
        <v>1.7361751323498962E-4</v>
      </c>
      <c r="I216" s="16">
        <f t="shared" si="101"/>
        <v>2.9885565898048956</v>
      </c>
      <c r="J216" s="16">
        <f t="shared" si="102"/>
        <v>-8.6586558781363081</v>
      </c>
      <c r="K216" s="16">
        <f t="shared" si="103"/>
        <v>-1.2686223385344257</v>
      </c>
      <c r="L216" s="16">
        <f t="shared" si="104"/>
        <v>1985700</v>
      </c>
      <c r="M216" s="16" cm="1">
        <f t="array" ref="M216">SUMPRODUCT($L$3:$L$1001,H217:H1215-H216:H1214)</f>
        <v>-458.47983209602563</v>
      </c>
      <c r="N216" s="16">
        <f t="shared" si="105"/>
        <v>-0.37868080792401476</v>
      </c>
      <c r="P216" s="16">
        <f t="shared" si="106"/>
        <v>-0.76800000000000068</v>
      </c>
      <c r="Q216" s="1">
        <v>23.945</v>
      </c>
      <c r="R216" s="16">
        <f t="shared" si="96"/>
        <v>7.3551749144109557E-3</v>
      </c>
      <c r="S216" s="16">
        <f t="shared" si="107"/>
        <v>1.7361751323498962E-4</v>
      </c>
      <c r="T216" s="16">
        <f t="shared" si="108"/>
        <v>3.1757595337945728</v>
      </c>
      <c r="U216" s="16">
        <f t="shared" si="109"/>
        <v>-8.6586558781363081</v>
      </c>
      <c r="V216" s="16">
        <f t="shared" si="110"/>
        <v>-1.3166992495922261</v>
      </c>
      <c r="W216" s="16">
        <f t="shared" si="125"/>
        <v>-1.0476833854642483E-2</v>
      </c>
      <c r="X216" s="16">
        <f t="shared" si="111"/>
        <v>-84335.87342139642</v>
      </c>
      <c r="Y216" s="16">
        <f t="shared" si="112"/>
        <v>-0.96499999999999986</v>
      </c>
      <c r="AA216" s="1">
        <v>27.777999999999999</v>
      </c>
      <c r="AB216" s="16">
        <f t="shared" si="97"/>
        <v>7.3551749144109557E-3</v>
      </c>
      <c r="AC216" s="16">
        <f t="shared" si="113"/>
        <v>1.7361751323498962E-4</v>
      </c>
      <c r="AD216" s="16">
        <f t="shared" si="114"/>
        <v>3.3242443404940274</v>
      </c>
      <c r="AE216" s="16">
        <f t="shared" si="115"/>
        <v>-8.6586558781363081</v>
      </c>
      <c r="AF216" s="16">
        <f t="shared" si="116"/>
        <v>-1.269886323803147</v>
      </c>
      <c r="AG216" s="16">
        <f t="shared" si="126"/>
        <v>-1.2143201407115126E-2</v>
      </c>
      <c r="AH216" s="16">
        <f t="shared" si="117"/>
        <v>-72762.76693429568</v>
      </c>
      <c r="AI216" s="16">
        <f t="shared" si="118"/>
        <v>-1.0940000000000012</v>
      </c>
      <c r="AK216" s="1">
        <v>19.856999999999999</v>
      </c>
      <c r="AL216" s="16">
        <f t="shared" si="98"/>
        <v>7.3551749144109557E-3</v>
      </c>
      <c r="AM216" s="16">
        <f t="shared" si="119"/>
        <v>1.7361751323498962E-4</v>
      </c>
      <c r="AN216" s="16">
        <f t="shared" si="120"/>
        <v>2.9885565898048956</v>
      </c>
      <c r="AO216" s="16">
        <f t="shared" si="121"/>
        <v>-8.6586558781363081</v>
      </c>
      <c r="AP216" s="16">
        <f t="shared" si="122"/>
        <v>-1.2686223385344257</v>
      </c>
      <c r="AQ216" s="16">
        <f t="shared" si="127"/>
        <v>-8.6746165496588215E-3</v>
      </c>
      <c r="AR216" s="16">
        <f t="shared" si="123"/>
        <v>-101857.2900328235</v>
      </c>
      <c r="AS216" s="16">
        <f t="shared" si="124"/>
        <v>-0.76800000000000068</v>
      </c>
    </row>
    <row r="217" spans="5:45" x14ac:dyDescent="0.25">
      <c r="E217" s="1">
        <v>34</v>
      </c>
      <c r="F217" s="1">
        <v>19.114999999999998</v>
      </c>
      <c r="G217" s="16">
        <f t="shared" si="99"/>
        <v>7.7863164739078545E-3</v>
      </c>
      <c r="H217" s="16">
        <f t="shared" si="100"/>
        <v>1.7890841618800802E-4</v>
      </c>
      <c r="I217" s="16">
        <f t="shared" si="101"/>
        <v>2.9504733671483758</v>
      </c>
      <c r="J217" s="16">
        <f t="shared" si="102"/>
        <v>-8.6286365244644223</v>
      </c>
      <c r="K217" s="16">
        <f t="shared" si="103"/>
        <v>-1.2742016799751903</v>
      </c>
      <c r="L217" s="16">
        <f t="shared" si="104"/>
        <v>1911499.9999999998</v>
      </c>
      <c r="M217" s="16" cm="1">
        <f t="array" ref="M217">SUMPRODUCT($L$3:$L$1001,H218:H1216-H217:H1215)</f>
        <v>-439.59660360718715</v>
      </c>
      <c r="N217" s="16">
        <f t="shared" si="105"/>
        <v>-0.406983163017966</v>
      </c>
      <c r="P217" s="16">
        <f t="shared" si="106"/>
        <v>-0.74200000000000088</v>
      </c>
      <c r="Q217" s="1">
        <v>23.016999999999999</v>
      </c>
      <c r="R217" s="16">
        <f t="shared" si="96"/>
        <v>7.7863164739078545E-3</v>
      </c>
      <c r="S217" s="16">
        <f t="shared" si="107"/>
        <v>1.7890841618800802E-4</v>
      </c>
      <c r="T217" s="16">
        <f t="shared" si="108"/>
        <v>3.1362330733415571</v>
      </c>
      <c r="U217" s="16">
        <f t="shared" si="109"/>
        <v>-8.6286365244644223</v>
      </c>
      <c r="V217" s="16">
        <f t="shared" si="110"/>
        <v>-1.2960723659629227</v>
      </c>
      <c r="W217" s="16">
        <f t="shared" si="125"/>
        <v>-1.0323684642153242E-2</v>
      </c>
      <c r="X217" s="16">
        <f t="shared" si="111"/>
        <v>-85586.974462040496</v>
      </c>
      <c r="Y217" s="16">
        <f t="shared" si="112"/>
        <v>-0.92800000000000082</v>
      </c>
      <c r="AA217" s="1">
        <v>26.739000000000001</v>
      </c>
      <c r="AB217" s="16">
        <f t="shared" si="97"/>
        <v>7.7863164739078545E-3</v>
      </c>
      <c r="AC217" s="16">
        <f t="shared" si="113"/>
        <v>1.7890841618800802E-4</v>
      </c>
      <c r="AD217" s="16">
        <f t="shared" si="114"/>
        <v>3.2861231738166898</v>
      </c>
      <c r="AE217" s="16">
        <f t="shared" si="115"/>
        <v>-8.6286365244644223</v>
      </c>
      <c r="AF217" s="16">
        <f t="shared" si="116"/>
        <v>-1.2684995771203458</v>
      </c>
      <c r="AG217" s="16">
        <f t="shared" si="126"/>
        <v>-1.1976250239704854E-2</v>
      </c>
      <c r="AH217" s="16">
        <f t="shared" si="117"/>
        <v>-73777.09350902008</v>
      </c>
      <c r="AI217" s="16">
        <f t="shared" si="118"/>
        <v>-1.0389999999999979</v>
      </c>
      <c r="AK217" s="1">
        <v>19.114999999999998</v>
      </c>
      <c r="AL217" s="16">
        <f t="shared" si="98"/>
        <v>7.7863164739078545E-3</v>
      </c>
      <c r="AM217" s="16">
        <f t="shared" si="119"/>
        <v>1.7890841618800802E-4</v>
      </c>
      <c r="AN217" s="16">
        <f t="shared" si="120"/>
        <v>2.9504733671483758</v>
      </c>
      <c r="AO217" s="16">
        <f t="shared" si="121"/>
        <v>-8.6286365244644223</v>
      </c>
      <c r="AP217" s="16">
        <f t="shared" si="122"/>
        <v>-1.2742016799751903</v>
      </c>
      <c r="AQ217" s="16">
        <f t="shared" si="127"/>
        <v>-8.5611779469299196E-3</v>
      </c>
      <c r="AR217" s="16">
        <f t="shared" si="123"/>
        <v>-103206.93475819912</v>
      </c>
      <c r="AS217" s="16">
        <f t="shared" si="124"/>
        <v>-0.74200000000000088</v>
      </c>
    </row>
    <row r="218" spans="5:45" x14ac:dyDescent="0.25">
      <c r="E218" s="1">
        <v>35</v>
      </c>
      <c r="F218" s="1">
        <v>18.402000000000001</v>
      </c>
      <c r="G218" s="16">
        <f t="shared" si="99"/>
        <v>8.227806396362905E-3</v>
      </c>
      <c r="H218" s="16">
        <f t="shared" si="100"/>
        <v>1.8432631266073737E-4</v>
      </c>
      <c r="I218" s="16">
        <f t="shared" si="101"/>
        <v>2.9124593543601693</v>
      </c>
      <c r="J218" s="16">
        <f t="shared" si="102"/>
        <v>-8.5988029326668141</v>
      </c>
      <c r="K218" s="16">
        <f t="shared" si="103"/>
        <v>-1.2957533366483731</v>
      </c>
      <c r="L218" s="16">
        <f t="shared" si="104"/>
        <v>1840200</v>
      </c>
      <c r="M218" s="16" cm="1">
        <f t="array" ref="M218">SUMPRODUCT($L$3:$L$1001,H219:H1217-H218:H1216)</f>
        <v>-421.16490191176592</v>
      </c>
      <c r="N218" s="16">
        <f t="shared" si="105"/>
        <v>-0.43765829446859683</v>
      </c>
      <c r="P218" s="16">
        <f t="shared" si="106"/>
        <v>-0.71299999999999741</v>
      </c>
      <c r="Q218" s="1">
        <v>22.143999999999998</v>
      </c>
      <c r="R218" s="16">
        <f t="shared" si="96"/>
        <v>8.227806396362905E-3</v>
      </c>
      <c r="S218" s="16">
        <f t="shared" si="107"/>
        <v>1.8432631266073737E-4</v>
      </c>
      <c r="T218" s="16">
        <f t="shared" si="108"/>
        <v>3.0975665794352589</v>
      </c>
      <c r="U218" s="16">
        <f t="shared" si="109"/>
        <v>-8.5988029326668141</v>
      </c>
      <c r="V218" s="16">
        <f t="shared" si="110"/>
        <v>-1.3133091551719516</v>
      </c>
      <c r="W218" s="16">
        <f t="shared" si="125"/>
        <v>-1.0161773545147896E-2</v>
      </c>
      <c r="X218" s="16">
        <f t="shared" si="111"/>
        <v>-86950.661702555153</v>
      </c>
      <c r="Y218" s="16">
        <f t="shared" si="112"/>
        <v>-0.87300000000000111</v>
      </c>
      <c r="AA218" s="1">
        <v>25.745999999999999</v>
      </c>
      <c r="AB218" s="16">
        <f t="shared" si="97"/>
        <v>8.227806396362905E-3</v>
      </c>
      <c r="AC218" s="16">
        <f t="shared" si="113"/>
        <v>1.8432631266073737E-4</v>
      </c>
      <c r="AD218" s="16">
        <f t="shared" si="114"/>
        <v>3.2482792752374428</v>
      </c>
      <c r="AE218" s="16">
        <f t="shared" si="115"/>
        <v>-8.5988029326668141</v>
      </c>
      <c r="AF218" s="16">
        <f t="shared" si="116"/>
        <v>-1.3440615672921654</v>
      </c>
      <c r="AG218" s="16">
        <f t="shared" si="126"/>
        <v>-1.1804999036525595E-2</v>
      </c>
      <c r="AH218" s="16">
        <f t="shared" si="117"/>
        <v>-74847.353319410293</v>
      </c>
      <c r="AI218" s="16">
        <f t="shared" si="118"/>
        <v>-0.9930000000000021</v>
      </c>
      <c r="AK218" s="1">
        <v>18.402000000000001</v>
      </c>
      <c r="AL218" s="16">
        <f t="shared" si="98"/>
        <v>8.227806396362905E-3</v>
      </c>
      <c r="AM218" s="16">
        <f t="shared" si="119"/>
        <v>1.8432631266073737E-4</v>
      </c>
      <c r="AN218" s="16">
        <f t="shared" si="120"/>
        <v>2.9124593543601693</v>
      </c>
      <c r="AO218" s="16">
        <f t="shared" si="121"/>
        <v>-8.5988029326668141</v>
      </c>
      <c r="AP218" s="16">
        <f t="shared" si="122"/>
        <v>-1.2957533366483731</v>
      </c>
      <c r="AQ218" s="16">
        <f t="shared" si="127"/>
        <v>-8.4390798677282889E-3</v>
      </c>
      <c r="AR218" s="16">
        <f t="shared" si="123"/>
        <v>-104700.15068834486</v>
      </c>
      <c r="AS218" s="16">
        <f t="shared" si="124"/>
        <v>-0.71299999999999741</v>
      </c>
    </row>
    <row r="219" spans="5:45" x14ac:dyDescent="0.25">
      <c r="E219" s="1">
        <v>36</v>
      </c>
      <c r="F219" s="1">
        <v>17.709</v>
      </c>
      <c r="G219" s="16">
        <f t="shared" si="99"/>
        <v>8.6794344850401935E-3</v>
      </c>
      <c r="H219" s="16">
        <f t="shared" si="100"/>
        <v>1.8986862315114114E-4</v>
      </c>
      <c r="I219" s="16">
        <f t="shared" si="101"/>
        <v>2.874072984926662</v>
      </c>
      <c r="J219" s="16">
        <f t="shared" si="102"/>
        <v>-8.569178182069761</v>
      </c>
      <c r="K219" s="16">
        <f t="shared" si="103"/>
        <v>-1.282115372177367</v>
      </c>
      <c r="L219" s="16">
        <f t="shared" si="104"/>
        <v>1770900</v>
      </c>
      <c r="M219" s="16" cm="1">
        <f t="array" ref="M219">SUMPRODUCT($L$3:$L$1001,H220:H1218-H219:H1217)</f>
        <v>-404.25005194638874</v>
      </c>
      <c r="N219" s="16">
        <f t="shared" si="105"/>
        <v>-0.46968113482474294</v>
      </c>
      <c r="P219" s="16">
        <f t="shared" si="106"/>
        <v>-0.69300000000000139</v>
      </c>
      <c r="Q219" s="1">
        <v>21.298999999999999</v>
      </c>
      <c r="R219" s="16">
        <f t="shared" si="96"/>
        <v>8.6794344850401935E-3</v>
      </c>
      <c r="S219" s="16">
        <f t="shared" si="107"/>
        <v>1.8986862315114114E-4</v>
      </c>
      <c r="T219" s="16">
        <f t="shared" si="108"/>
        <v>3.0586601232564634</v>
      </c>
      <c r="U219" s="16">
        <f t="shared" si="109"/>
        <v>-8.569178182069761</v>
      </c>
      <c r="V219" s="16">
        <f t="shared" si="110"/>
        <v>-1.2841342835195395</v>
      </c>
      <c r="W219" s="16">
        <f t="shared" si="125"/>
        <v>-1.0000852395669876E-2</v>
      </c>
      <c r="X219" s="16">
        <f t="shared" si="111"/>
        <v>-88349.762486715103</v>
      </c>
      <c r="Y219" s="16">
        <f t="shared" si="112"/>
        <v>-0.84499999999999886</v>
      </c>
      <c r="AA219" s="1">
        <v>24.741</v>
      </c>
      <c r="AB219" s="16">
        <f t="shared" si="97"/>
        <v>8.6794344850401935E-3</v>
      </c>
      <c r="AC219" s="16">
        <f t="shared" si="113"/>
        <v>1.8986862315114114E-4</v>
      </c>
      <c r="AD219" s="16">
        <f t="shared" si="114"/>
        <v>3.2084617865193281</v>
      </c>
      <c r="AE219" s="16">
        <f t="shared" si="115"/>
        <v>-8.569178182069761</v>
      </c>
      <c r="AF219" s="16">
        <f t="shared" si="116"/>
        <v>-1.29198089821983</v>
      </c>
      <c r="AG219" s="16">
        <f t="shared" si="126"/>
        <v>-1.162761677108547E-2</v>
      </c>
      <c r="AH219" s="16">
        <f t="shared" si="117"/>
        <v>-75989.168822567357</v>
      </c>
      <c r="AI219" s="16">
        <f t="shared" si="118"/>
        <v>-1.004999999999999</v>
      </c>
      <c r="AK219" s="1">
        <v>17.709</v>
      </c>
      <c r="AL219" s="16">
        <f t="shared" si="98"/>
        <v>8.6794344850401935E-3</v>
      </c>
      <c r="AM219" s="16">
        <f t="shared" si="119"/>
        <v>1.8986862315114114E-4</v>
      </c>
      <c r="AN219" s="16">
        <f t="shared" si="120"/>
        <v>2.874072984926662</v>
      </c>
      <c r="AO219" s="16">
        <f t="shared" si="121"/>
        <v>-8.569178182069761</v>
      </c>
      <c r="AP219" s="16">
        <f t="shared" si="122"/>
        <v>-1.282115372177367</v>
      </c>
      <c r="AQ219" s="16">
        <f t="shared" si="127"/>
        <v>-8.3108600878394646E-3</v>
      </c>
      <c r="AR219" s="16">
        <f t="shared" si="123"/>
        <v>-106315.46247722088</v>
      </c>
      <c r="AS219" s="16">
        <f t="shared" si="124"/>
        <v>-0.69300000000000139</v>
      </c>
    </row>
    <row r="220" spans="5:45" x14ac:dyDescent="0.25">
      <c r="E220" s="1">
        <v>37</v>
      </c>
      <c r="F220" s="1">
        <v>17.053999999999998</v>
      </c>
      <c r="G220" s="16">
        <f t="shared" si="99"/>
        <v>9.1409862183772402E-3</v>
      </c>
      <c r="H220" s="16">
        <f t="shared" si="100"/>
        <v>1.955327150835759E-4</v>
      </c>
      <c r="I220" s="16">
        <f t="shared" si="101"/>
        <v>2.8363847803198579</v>
      </c>
      <c r="J220" s="16">
        <f t="shared" si="102"/>
        <v>-8.5397828519577761</v>
      </c>
      <c r="K220" s="16">
        <f t="shared" si="103"/>
        <v>-1.2934837233242913</v>
      </c>
      <c r="L220" s="16">
        <f t="shared" si="104"/>
        <v>1705399.9999999998</v>
      </c>
      <c r="M220" s="16" cm="1">
        <f t="array" ref="M220">SUMPRODUCT($L$3:$L$1001,H221:H1219-H220:H1218)</f>
        <v>-387.3065677111158</v>
      </c>
      <c r="N220" s="16">
        <f t="shared" si="105"/>
        <v>-0.50485256740964912</v>
      </c>
      <c r="P220" s="16">
        <f t="shared" si="106"/>
        <v>-0.65500000000000114</v>
      </c>
      <c r="Q220" s="1">
        <v>20.51</v>
      </c>
      <c r="R220" s="16">
        <f t="shared" si="96"/>
        <v>9.1409862183772402E-3</v>
      </c>
      <c r="S220" s="16">
        <f t="shared" si="107"/>
        <v>1.955327150835759E-4</v>
      </c>
      <c r="T220" s="16">
        <f t="shared" si="108"/>
        <v>3.0209125720842893</v>
      </c>
      <c r="U220" s="16">
        <f t="shared" si="109"/>
        <v>-8.5397828519577761</v>
      </c>
      <c r="V220" s="16">
        <f t="shared" si="110"/>
        <v>-1.2954424337473551</v>
      </c>
      <c r="W220" s="16">
        <f t="shared" si="125"/>
        <v>-9.8305903683457551E-3</v>
      </c>
      <c r="X220" s="16">
        <f t="shared" si="111"/>
        <v>-89879.946240788457</v>
      </c>
      <c r="Y220" s="16">
        <f t="shared" si="112"/>
        <v>-0.78899999999999793</v>
      </c>
      <c r="AA220" s="1">
        <v>23.818999999999999</v>
      </c>
      <c r="AB220" s="16">
        <f t="shared" si="97"/>
        <v>9.1409862183772402E-3</v>
      </c>
      <c r="AC220" s="16">
        <f t="shared" si="113"/>
        <v>1.955327150835759E-4</v>
      </c>
      <c r="AD220" s="16">
        <f t="shared" si="114"/>
        <v>3.1704835815177774</v>
      </c>
      <c r="AE220" s="16">
        <f t="shared" si="115"/>
        <v>-8.5397828519577761</v>
      </c>
      <c r="AF220" s="16">
        <f t="shared" si="116"/>
        <v>-1.3274444428614847</v>
      </c>
      <c r="AG220" s="16">
        <f t="shared" si="126"/>
        <v>-1.141925143449187E-2</v>
      </c>
      <c r="AH220" s="16">
        <f t="shared" si="117"/>
        <v>-77375.731578454928</v>
      </c>
      <c r="AI220" s="16">
        <f t="shared" si="118"/>
        <v>-0.9220000000000006</v>
      </c>
      <c r="AK220" s="1">
        <v>17.053999999999998</v>
      </c>
      <c r="AL220" s="16">
        <f t="shared" si="98"/>
        <v>9.1409862183772402E-3</v>
      </c>
      <c r="AM220" s="16">
        <f t="shared" si="119"/>
        <v>1.955327150835759E-4</v>
      </c>
      <c r="AN220" s="16">
        <f t="shared" si="120"/>
        <v>2.8363847803198579</v>
      </c>
      <c r="AO220" s="16">
        <f t="shared" si="121"/>
        <v>-8.5397828519577761</v>
      </c>
      <c r="AP220" s="16">
        <f t="shared" si="122"/>
        <v>-1.2934837233242913</v>
      </c>
      <c r="AQ220" s="16">
        <f t="shared" si="127"/>
        <v>-8.1736196456657587E-3</v>
      </c>
      <c r="AR220" s="16">
        <f t="shared" si="123"/>
        <v>-108100.56891877312</v>
      </c>
      <c r="AS220" s="16">
        <f t="shared" si="124"/>
        <v>-0.65500000000000114</v>
      </c>
    </row>
    <row r="221" spans="5:45" x14ac:dyDescent="0.25">
      <c r="E221" s="1">
        <v>38</v>
      </c>
      <c r="F221" s="1">
        <v>16.422999999999998</v>
      </c>
      <c r="G221" s="16">
        <f t="shared" si="99"/>
        <v>9.6122428979923125E-3</v>
      </c>
      <c r="H221" s="16">
        <f t="shared" si="100"/>
        <v>2.0131590462511433E-4</v>
      </c>
      <c r="I221" s="16">
        <f t="shared" si="101"/>
        <v>2.7986827913554237</v>
      </c>
      <c r="J221" s="16">
        <f t="shared" si="102"/>
        <v>-8.5106352188762102</v>
      </c>
      <c r="K221" s="16">
        <f t="shared" si="103"/>
        <v>-1.3016816488598668</v>
      </c>
      <c r="L221" s="16">
        <f t="shared" si="104"/>
        <v>1642299.9999999998</v>
      </c>
      <c r="M221" s="16" cm="1">
        <f t="array" ref="M221">SUMPRODUCT($L$3:$L$1001,H222:H1220-H221:H1219)</f>
        <v>-371.68967081254289</v>
      </c>
      <c r="N221" s="16">
        <f t="shared" si="105"/>
        <v>-0.5416236189319491</v>
      </c>
      <c r="P221" s="16">
        <f t="shared" si="106"/>
        <v>-0.63100000000000023</v>
      </c>
      <c r="Q221" s="1">
        <v>19.75</v>
      </c>
      <c r="R221" s="16">
        <f t="shared" si="96"/>
        <v>9.6122428979923125E-3</v>
      </c>
      <c r="S221" s="16">
        <f t="shared" si="107"/>
        <v>2.0131590462511433E-4</v>
      </c>
      <c r="T221" s="16">
        <f t="shared" si="108"/>
        <v>2.9831534913471307</v>
      </c>
      <c r="U221" s="16">
        <f t="shared" si="109"/>
        <v>-8.5106352188762102</v>
      </c>
      <c r="V221" s="16">
        <f t="shared" si="110"/>
        <v>-1.2729997006233091</v>
      </c>
      <c r="W221" s="16">
        <f t="shared" si="125"/>
        <v>-9.6654744989051345E-3</v>
      </c>
      <c r="X221" s="16">
        <f t="shared" si="111"/>
        <v>-91415.37064964755</v>
      </c>
      <c r="Y221" s="16">
        <f t="shared" si="112"/>
        <v>-0.76000000000000156</v>
      </c>
      <c r="AA221" s="1">
        <v>22.914999999999999</v>
      </c>
      <c r="AB221" s="16">
        <f t="shared" si="97"/>
        <v>9.6122428979923125E-3</v>
      </c>
      <c r="AC221" s="16">
        <f t="shared" si="113"/>
        <v>2.0131590462511433E-4</v>
      </c>
      <c r="AD221" s="16">
        <f t="shared" si="114"/>
        <v>3.1317917179610872</v>
      </c>
      <c r="AE221" s="16">
        <f t="shared" si="115"/>
        <v>-8.5106352188762102</v>
      </c>
      <c r="AF221" s="16">
        <f t="shared" si="116"/>
        <v>-1.3227856720460047</v>
      </c>
      <c r="AG221" s="16">
        <f t="shared" si="126"/>
        <v>-1.1224862851751408E-2</v>
      </c>
      <c r="AH221" s="16">
        <f t="shared" si="117"/>
        <v>-78715.699736524257</v>
      </c>
      <c r="AI221" s="16">
        <f t="shared" si="118"/>
        <v>-0.90399999999999991</v>
      </c>
      <c r="AK221" s="1">
        <v>16.422999999999998</v>
      </c>
      <c r="AL221" s="16">
        <f t="shared" si="98"/>
        <v>9.6122428979923125E-3</v>
      </c>
      <c r="AM221" s="16">
        <f t="shared" si="119"/>
        <v>2.0131590462511433E-4</v>
      </c>
      <c r="AN221" s="16">
        <f t="shared" si="120"/>
        <v>2.7986827913554237</v>
      </c>
      <c r="AO221" s="16">
        <f t="shared" si="121"/>
        <v>-8.5106352188762102</v>
      </c>
      <c r="AP221" s="16">
        <f t="shared" si="122"/>
        <v>-1.3016816488598668</v>
      </c>
      <c r="AQ221" s="16">
        <f t="shared" si="127"/>
        <v>-8.0368114141554422E-3</v>
      </c>
      <c r="AR221" s="16">
        <f t="shared" si="123"/>
        <v>-109940.73249819818</v>
      </c>
      <c r="AS221" s="16">
        <f t="shared" si="124"/>
        <v>-0.63100000000000023</v>
      </c>
    </row>
    <row r="222" spans="5:45" x14ac:dyDescent="0.25">
      <c r="E222" s="1">
        <v>39</v>
      </c>
      <c r="F222" s="1">
        <v>15.817</v>
      </c>
      <c r="G222" s="16">
        <f t="shared" si="99"/>
        <v>1.0092981800165921E-2</v>
      </c>
      <c r="H222" s="16">
        <f t="shared" si="100"/>
        <v>2.072154585445027E-4</v>
      </c>
      <c r="I222" s="16">
        <f t="shared" si="101"/>
        <v>2.7610853109813518</v>
      </c>
      <c r="J222" s="16">
        <f t="shared" si="102"/>
        <v>-8.4817514434868873</v>
      </c>
      <c r="K222" s="16">
        <f t="shared" si="103"/>
        <v>-1.2830503198087653</v>
      </c>
      <c r="L222" s="16">
        <f t="shared" si="104"/>
        <v>1581700</v>
      </c>
      <c r="M222" s="16" cm="1">
        <f t="array" ref="M222">SUMPRODUCT($L$3:$L$1001,H223:H1221-H222:H1220)</f>
        <v>-356.43388417734047</v>
      </c>
      <c r="N222" s="16">
        <f t="shared" si="105"/>
        <v>-0.58135735053013227</v>
      </c>
      <c r="P222" s="16">
        <f t="shared" si="106"/>
        <v>-0.6059999999999981</v>
      </c>
      <c r="Q222" s="1">
        <v>19.036999999999999</v>
      </c>
      <c r="R222" s="16">
        <f t="shared" si="96"/>
        <v>1.0092981800165921E-2</v>
      </c>
      <c r="S222" s="16">
        <f t="shared" si="107"/>
        <v>2.072154585445027E-4</v>
      </c>
      <c r="T222" s="16">
        <f t="shared" si="108"/>
        <v>2.9463844539236517</v>
      </c>
      <c r="U222" s="16">
        <f t="shared" si="109"/>
        <v>-8.4817514434868873</v>
      </c>
      <c r="V222" s="16">
        <f t="shared" si="110"/>
        <v>-1.2772602471120647</v>
      </c>
      <c r="W222" s="16">
        <f t="shared" si="125"/>
        <v>-9.4945933179287588E-3</v>
      </c>
      <c r="X222" s="16">
        <f t="shared" si="111"/>
        <v>-93060.640328182097</v>
      </c>
      <c r="Y222" s="16">
        <f t="shared" si="112"/>
        <v>-0.71300000000000097</v>
      </c>
      <c r="AA222" s="1">
        <v>22.056000000000001</v>
      </c>
      <c r="AB222" s="16">
        <f t="shared" si="97"/>
        <v>1.0092981800165921E-2</v>
      </c>
      <c r="AC222" s="16">
        <f t="shared" si="113"/>
        <v>2.072154585445027E-4</v>
      </c>
      <c r="AD222" s="16">
        <f t="shared" si="114"/>
        <v>3.0935846737214958</v>
      </c>
      <c r="AE222" s="16">
        <f t="shared" si="115"/>
        <v>-8.4817514434868873</v>
      </c>
      <c r="AF222" s="16">
        <f t="shared" si="116"/>
        <v>-1.2718123306421538</v>
      </c>
      <c r="AG222" s="16">
        <f t="shared" si="126"/>
        <v>-1.1016131943308229E-2</v>
      </c>
      <c r="AH222" s="16">
        <f t="shared" si="117"/>
        <v>-80207.185096294837</v>
      </c>
      <c r="AI222" s="16">
        <f t="shared" si="118"/>
        <v>-0.85899999999999821</v>
      </c>
      <c r="AK222" s="1">
        <v>15.817</v>
      </c>
      <c r="AL222" s="16">
        <f t="shared" si="98"/>
        <v>1.0092981800165921E-2</v>
      </c>
      <c r="AM222" s="16">
        <f t="shared" si="119"/>
        <v>2.072154585445027E-4</v>
      </c>
      <c r="AN222" s="16">
        <f t="shared" si="120"/>
        <v>2.7610853109813518</v>
      </c>
      <c r="AO222" s="16">
        <f t="shared" si="121"/>
        <v>-8.4817514434868873</v>
      </c>
      <c r="AP222" s="16">
        <f t="shared" si="122"/>
        <v>-1.2830503198087653</v>
      </c>
      <c r="AQ222" s="16">
        <f t="shared" si="127"/>
        <v>-7.8951749903971632E-3</v>
      </c>
      <c r="AR222" s="16">
        <f t="shared" si="123"/>
        <v>-111913.0272472506</v>
      </c>
      <c r="AS222" s="16">
        <f t="shared" si="124"/>
        <v>-0.6059999999999981</v>
      </c>
    </row>
    <row r="223" spans="5:45" x14ac:dyDescent="0.25">
      <c r="E223" s="1">
        <v>40</v>
      </c>
      <c r="F223" s="1">
        <v>15.247</v>
      </c>
      <c r="G223" s="16">
        <f t="shared" si="99"/>
        <v>1.0582976330702506E-2</v>
      </c>
      <c r="H223" s="16">
        <f t="shared" si="100"/>
        <v>2.1322859611260002E-4</v>
      </c>
      <c r="I223" s="16">
        <f t="shared" si="101"/>
        <v>2.7243827623897698</v>
      </c>
      <c r="J223" s="16">
        <f t="shared" si="102"/>
        <v>-8.4531457465590751</v>
      </c>
      <c r="K223" s="16">
        <f t="shared" si="103"/>
        <v>-1.2975153483935249</v>
      </c>
      <c r="L223" s="16">
        <f t="shared" si="104"/>
        <v>1524700</v>
      </c>
      <c r="M223" s="16" cm="1">
        <f t="array" ref="M223">SUMPRODUCT($L$3:$L$1001,H224:H1222-H223:H1221)</f>
        <v>-341.83064975702962</v>
      </c>
      <c r="N223" s="16">
        <f t="shared" si="105"/>
        <v>-0.62378431034244919</v>
      </c>
      <c r="P223" s="16">
        <f t="shared" si="106"/>
        <v>-0.57000000000000028</v>
      </c>
      <c r="Q223" s="1">
        <v>18.353999999999999</v>
      </c>
      <c r="R223" s="16">
        <f t="shared" si="96"/>
        <v>1.0582976330702506E-2</v>
      </c>
      <c r="S223" s="16">
        <f t="shared" si="107"/>
        <v>2.1322859611260002E-4</v>
      </c>
      <c r="T223" s="16">
        <f t="shared" si="108"/>
        <v>2.9098475343968215</v>
      </c>
      <c r="U223" s="16">
        <f t="shared" si="109"/>
        <v>-8.4531457465590751</v>
      </c>
      <c r="V223" s="16">
        <f t="shared" si="110"/>
        <v>-1.287380486730745</v>
      </c>
      <c r="W223" s="16">
        <f t="shared" si="125"/>
        <v>-9.3280258778249813E-3</v>
      </c>
      <c r="X223" s="16">
        <f t="shared" si="111"/>
        <v>-94722.393075966917</v>
      </c>
      <c r="Y223" s="16">
        <f t="shared" si="112"/>
        <v>-0.68299999999999983</v>
      </c>
      <c r="AA223" s="1">
        <v>21.268000000000001</v>
      </c>
      <c r="AB223" s="16">
        <f t="shared" si="97"/>
        <v>1.0582976330702506E-2</v>
      </c>
      <c r="AC223" s="16">
        <f t="shared" si="113"/>
        <v>2.1322859611260002E-4</v>
      </c>
      <c r="AD223" s="16">
        <f t="shared" si="114"/>
        <v>3.057203595642092</v>
      </c>
      <c r="AE223" s="16">
        <f t="shared" si="115"/>
        <v>-8.4531457465590751</v>
      </c>
      <c r="AF223" s="16">
        <f t="shared" si="116"/>
        <v>-1.3264797127507089</v>
      </c>
      <c r="AG223" s="16">
        <f t="shared" si="126"/>
        <v>-1.0807319365514935E-2</v>
      </c>
      <c r="AH223" s="16">
        <f t="shared" si="117"/>
        <v>-81756.90048001369</v>
      </c>
      <c r="AI223" s="16">
        <f t="shared" si="118"/>
        <v>-0.78800000000000026</v>
      </c>
      <c r="AK223" s="1">
        <v>15.247</v>
      </c>
      <c r="AL223" s="16">
        <f t="shared" si="98"/>
        <v>1.0582976330702506E-2</v>
      </c>
      <c r="AM223" s="16">
        <f t="shared" si="119"/>
        <v>2.1322859611260002E-4</v>
      </c>
      <c r="AN223" s="16">
        <f t="shared" si="120"/>
        <v>2.7243827623897698</v>
      </c>
      <c r="AO223" s="16">
        <f t="shared" si="121"/>
        <v>-8.4531457465590751</v>
      </c>
      <c r="AP223" s="16">
        <f t="shared" si="122"/>
        <v>-1.2975153483935249</v>
      </c>
      <c r="AQ223" s="16">
        <f t="shared" si="127"/>
        <v>-7.7502434894971758E-3</v>
      </c>
      <c r="AR223" s="16">
        <f t="shared" si="123"/>
        <v>-114005.82898066525</v>
      </c>
      <c r="AS223" s="16">
        <f t="shared" si="124"/>
        <v>-0.57000000000000028</v>
      </c>
    </row>
    <row r="224" spans="5:45" x14ac:dyDescent="0.25">
      <c r="E224" s="1">
        <v>41</v>
      </c>
      <c r="F224" s="1">
        <v>14.696999999999999</v>
      </c>
      <c r="G224" s="16">
        <f t="shared" si="99"/>
        <v>1.1081996183070947E-2</v>
      </c>
      <c r="H224" s="16">
        <f t="shared" si="100"/>
        <v>2.1935249104305379E-4</v>
      </c>
      <c r="I224" s="16">
        <f t="shared" si="101"/>
        <v>2.6876433913245474</v>
      </c>
      <c r="J224" s="16">
        <f t="shared" si="102"/>
        <v>-8.4248305739403389</v>
      </c>
      <c r="K224" s="16">
        <f t="shared" si="103"/>
        <v>-1.3110696967713229</v>
      </c>
      <c r="L224" s="16">
        <f t="shared" si="104"/>
        <v>1469700</v>
      </c>
      <c r="M224" s="16" cm="1">
        <f t="array" ref="M224">SUMPRODUCT($L$3:$L$1001,H225:H1223-H224:H1222)</f>
        <v>-328.46143324893251</v>
      </c>
      <c r="N224" s="16">
        <f t="shared" si="105"/>
        <v>-0.66781810233657524</v>
      </c>
      <c r="P224" s="16">
        <f t="shared" si="106"/>
        <v>-0.55000000000000071</v>
      </c>
      <c r="Q224" s="1">
        <v>17.696999999999999</v>
      </c>
      <c r="R224" s="16">
        <f t="shared" si="96"/>
        <v>1.1081996183070947E-2</v>
      </c>
      <c r="S224" s="16">
        <f t="shared" si="107"/>
        <v>2.1935249104305379E-4</v>
      </c>
      <c r="T224" s="16">
        <f t="shared" si="108"/>
        <v>2.8733951336890478</v>
      </c>
      <c r="U224" s="16">
        <f t="shared" si="109"/>
        <v>-8.4248305739403389</v>
      </c>
      <c r="V224" s="16">
        <f t="shared" si="110"/>
        <v>-1.3044047827308338</v>
      </c>
      <c r="W224" s="16">
        <f t="shared" si="125"/>
        <v>-9.1590103703703719E-3</v>
      </c>
      <c r="X224" s="16">
        <f t="shared" si="111"/>
        <v>-96470.349753125061</v>
      </c>
      <c r="Y224" s="16">
        <f t="shared" si="112"/>
        <v>-0.65700000000000003</v>
      </c>
      <c r="AA224" s="1">
        <v>20.484000000000002</v>
      </c>
      <c r="AB224" s="16">
        <f t="shared" si="97"/>
        <v>1.1081996183070947E-2</v>
      </c>
      <c r="AC224" s="16">
        <f t="shared" si="113"/>
        <v>2.1935249104305379E-4</v>
      </c>
      <c r="AD224" s="16">
        <f t="shared" si="114"/>
        <v>3.0196440936003039</v>
      </c>
      <c r="AE224" s="16">
        <f t="shared" si="115"/>
        <v>-8.4248305739403389</v>
      </c>
      <c r="AF224" s="16">
        <f t="shared" si="116"/>
        <v>-1.3279056509171361</v>
      </c>
      <c r="AG224" s="16">
        <f t="shared" si="126"/>
        <v>-1.061315422017201E-2</v>
      </c>
      <c r="AH224" s="16">
        <f t="shared" si="117"/>
        <v>-83252.62363028292</v>
      </c>
      <c r="AI224" s="16">
        <f t="shared" si="118"/>
        <v>-0.78399999999999892</v>
      </c>
      <c r="AK224" s="1">
        <v>14.696999999999999</v>
      </c>
      <c r="AL224" s="16">
        <f t="shared" si="98"/>
        <v>1.1081996183070947E-2</v>
      </c>
      <c r="AM224" s="16">
        <f t="shared" si="119"/>
        <v>2.1935249104305379E-4</v>
      </c>
      <c r="AN224" s="16">
        <f t="shared" si="120"/>
        <v>2.6876433913245474</v>
      </c>
      <c r="AO224" s="16">
        <f t="shared" si="121"/>
        <v>-8.4248305739403389</v>
      </c>
      <c r="AP224" s="16">
        <f t="shared" si="122"/>
        <v>-1.3110696967713229</v>
      </c>
      <c r="AQ224" s="16">
        <f t="shared" si="127"/>
        <v>-7.608555689061625E-3</v>
      </c>
      <c r="AR224" s="16">
        <f t="shared" si="123"/>
        <v>-116128.86465329949</v>
      </c>
      <c r="AS224" s="16">
        <f t="shared" si="124"/>
        <v>-0.55000000000000071</v>
      </c>
    </row>
    <row r="225" spans="5:45" x14ac:dyDescent="0.25">
      <c r="E225" s="1">
        <v>42</v>
      </c>
      <c r="F225" s="1">
        <v>14.167</v>
      </c>
      <c r="G225" s="16">
        <f t="shared" si="99"/>
        <v>1.1589807499715457E-2</v>
      </c>
      <c r="H225" s="16">
        <f t="shared" si="100"/>
        <v>2.2558427347188251E-4</v>
      </c>
      <c r="I225" s="16">
        <f t="shared" si="101"/>
        <v>2.6509153163972137</v>
      </c>
      <c r="J225" s="16">
        <f t="shared" si="102"/>
        <v>-8.3968167505579654</v>
      </c>
      <c r="K225" s="16">
        <f t="shared" si="103"/>
        <v>-1.3049313705443906</v>
      </c>
      <c r="L225" s="16">
        <f t="shared" si="104"/>
        <v>1416700</v>
      </c>
      <c r="M225" s="16" cm="1">
        <f t="array" ref="M225">SUMPRODUCT($L$3:$L$1001,H226:H1224-H225:H1223)</f>
        <v>-315.16713041480199</v>
      </c>
      <c r="N225" s="16">
        <f t="shared" si="105"/>
        <v>-0.71576078753829286</v>
      </c>
      <c r="P225" s="16">
        <f t="shared" si="106"/>
        <v>-0.52999999999999936</v>
      </c>
      <c r="Q225" s="1">
        <v>17.062000000000001</v>
      </c>
      <c r="R225" s="16">
        <f t="shared" si="96"/>
        <v>1.1589807499715457E-2</v>
      </c>
      <c r="S225" s="16">
        <f t="shared" si="107"/>
        <v>2.2558427347188251E-4</v>
      </c>
      <c r="T225" s="16">
        <f t="shared" si="108"/>
        <v>2.8368537684865029</v>
      </c>
      <c r="U225" s="16">
        <f t="shared" si="109"/>
        <v>-8.3968167505579654</v>
      </c>
      <c r="V225" s="16">
        <f t="shared" si="110"/>
        <v>-1.2988183087570755</v>
      </c>
      <c r="W225" s="16">
        <f t="shared" si="125"/>
        <v>-8.9867368706578864E-3</v>
      </c>
      <c r="X225" s="16">
        <f t="shared" si="111"/>
        <v>-98319.66224659764</v>
      </c>
      <c r="Y225" s="16">
        <f t="shared" si="112"/>
        <v>-0.63499999999999801</v>
      </c>
      <c r="AA225" s="1">
        <v>19.736000000000001</v>
      </c>
      <c r="AB225" s="16">
        <f t="shared" si="97"/>
        <v>1.1589807499715457E-2</v>
      </c>
      <c r="AC225" s="16">
        <f t="shared" si="113"/>
        <v>2.2558427347188251E-4</v>
      </c>
      <c r="AD225" s="16">
        <f t="shared" si="114"/>
        <v>2.9824443792270556</v>
      </c>
      <c r="AE225" s="16">
        <f t="shared" si="115"/>
        <v>-8.3968167505579654</v>
      </c>
      <c r="AF225" s="16">
        <f t="shared" si="116"/>
        <v>-1.2959674189991284</v>
      </c>
      <c r="AG225" s="16">
        <f t="shared" si="126"/>
        <v>-1.0402007010146135E-2</v>
      </c>
      <c r="AH225" s="16">
        <f t="shared" si="117"/>
        <v>-84942.54358416512</v>
      </c>
      <c r="AI225" s="16">
        <f t="shared" si="118"/>
        <v>-0.74800000000000111</v>
      </c>
      <c r="AK225" s="1">
        <v>14.167</v>
      </c>
      <c r="AL225" s="16">
        <f t="shared" si="98"/>
        <v>1.1589807499715457E-2</v>
      </c>
      <c r="AM225" s="16">
        <f t="shared" si="119"/>
        <v>2.2558427347188251E-4</v>
      </c>
      <c r="AN225" s="16">
        <f t="shared" si="120"/>
        <v>2.6509153163972137</v>
      </c>
      <c r="AO225" s="16">
        <f t="shared" si="121"/>
        <v>-8.3968167505579654</v>
      </c>
      <c r="AP225" s="16">
        <f t="shared" si="122"/>
        <v>-1.3049313705443906</v>
      </c>
      <c r="AQ225" s="16">
        <f t="shared" si="127"/>
        <v>-7.4633029207243568E-3</v>
      </c>
      <c r="AR225" s="16">
        <f t="shared" si="123"/>
        <v>-118388.99522202073</v>
      </c>
      <c r="AS225" s="16">
        <f t="shared" si="124"/>
        <v>-0.52999999999999936</v>
      </c>
    </row>
    <row r="226" spans="5:45" x14ac:dyDescent="0.25">
      <c r="E226" s="1">
        <v>43</v>
      </c>
      <c r="F226" s="1">
        <v>13.664</v>
      </c>
      <c r="G226" s="16">
        <f t="shared" si="99"/>
        <v>1.2106173036421189E-2</v>
      </c>
      <c r="H226" s="16">
        <f t="shared" si="100"/>
        <v>2.319210319745453E-4</v>
      </c>
      <c r="I226" s="16">
        <f t="shared" si="101"/>
        <v>2.6147646370462141</v>
      </c>
      <c r="J226" s="16">
        <f t="shared" si="102"/>
        <v>-8.369113623660251</v>
      </c>
      <c r="K226" s="16">
        <f t="shared" si="103"/>
        <v>-1.3086457831215559</v>
      </c>
      <c r="L226" s="16">
        <f t="shared" si="104"/>
        <v>1366400</v>
      </c>
      <c r="M226" s="16" cm="1">
        <f t="array" ref="M226">SUMPRODUCT($L$3:$L$1001,H227:H1225-H226:H1224)</f>
        <v>-302.81911849743676</v>
      </c>
      <c r="N226" s="16">
        <f t="shared" si="105"/>
        <v>-0.76587314937484186</v>
      </c>
      <c r="P226" s="16">
        <f t="shared" si="106"/>
        <v>-0.50300000000000011</v>
      </c>
      <c r="Q226" s="1">
        <v>16.459</v>
      </c>
      <c r="R226" s="16">
        <f t="shared" si="96"/>
        <v>1.2106173036421189E-2</v>
      </c>
      <c r="S226" s="16">
        <f t="shared" si="107"/>
        <v>2.319210319745453E-4</v>
      </c>
      <c r="T226" s="16">
        <f t="shared" si="108"/>
        <v>2.8008724400619309</v>
      </c>
      <c r="U226" s="16">
        <f t="shared" si="109"/>
        <v>-8.369113623660251</v>
      </c>
      <c r="V226" s="16">
        <f t="shared" si="110"/>
        <v>-1.2824634784172237</v>
      </c>
      <c r="W226" s="16">
        <f t="shared" si="125"/>
        <v>-8.8102287872731909E-3</v>
      </c>
      <c r="X226" s="16">
        <f t="shared" si="111"/>
        <v>-100289.44255096915</v>
      </c>
      <c r="Y226" s="16">
        <f t="shared" si="112"/>
        <v>-0.60300000000000153</v>
      </c>
      <c r="AA226" s="1">
        <v>19.04</v>
      </c>
      <c r="AB226" s="16">
        <f t="shared" si="97"/>
        <v>1.2106173036421189E-2</v>
      </c>
      <c r="AC226" s="16">
        <f t="shared" si="113"/>
        <v>2.319210319745453E-4</v>
      </c>
      <c r="AD226" s="16">
        <f t="shared" si="114"/>
        <v>2.9465420293632194</v>
      </c>
      <c r="AE226" s="16">
        <f t="shared" si="115"/>
        <v>-8.369113623660251</v>
      </c>
      <c r="AF226" s="16">
        <f t="shared" si="116"/>
        <v>-1.3359976985718476</v>
      </c>
      <c r="AG226" s="16">
        <f t="shared" si="126"/>
        <v>-1.0190990232424316E-2</v>
      </c>
      <c r="AH226" s="16">
        <f t="shared" si="117"/>
        <v>-86701.38167838649</v>
      </c>
      <c r="AI226" s="16">
        <f t="shared" si="118"/>
        <v>-0.69600000000000151</v>
      </c>
      <c r="AK226" s="1">
        <v>13.664</v>
      </c>
      <c r="AL226" s="16">
        <f t="shared" si="98"/>
        <v>1.2106173036421189E-2</v>
      </c>
      <c r="AM226" s="16">
        <f t="shared" si="119"/>
        <v>2.319210319745453E-4</v>
      </c>
      <c r="AN226" s="16">
        <f t="shared" si="120"/>
        <v>2.6147646370462141</v>
      </c>
      <c r="AO226" s="16">
        <f t="shared" si="121"/>
        <v>-8.369113623660251</v>
      </c>
      <c r="AP226" s="16">
        <f t="shared" si="122"/>
        <v>-1.3086457831215559</v>
      </c>
      <c r="AQ226" s="16">
        <f t="shared" si="127"/>
        <v>-7.3153505585100975E-3</v>
      </c>
      <c r="AR226" s="16">
        <f t="shared" si="123"/>
        <v>-120783.40289437678</v>
      </c>
      <c r="AS226" s="16">
        <f t="shared" si="124"/>
        <v>-0.50300000000000011</v>
      </c>
    </row>
    <row r="227" spans="5:45" x14ac:dyDescent="0.25">
      <c r="E227" s="1">
        <v>44</v>
      </c>
      <c r="F227" s="1">
        <v>13.183</v>
      </c>
      <c r="G227" s="16">
        <f t="shared" si="99"/>
        <v>1.263085232961136E-2</v>
      </c>
      <c r="H227" s="16">
        <f t="shared" si="100"/>
        <v>2.3835981561898644E-4</v>
      </c>
      <c r="I227" s="16">
        <f t="shared" si="101"/>
        <v>2.5789281207758328</v>
      </c>
      <c r="J227" s="16">
        <f t="shared" si="102"/>
        <v>-8.3417291956258754</v>
      </c>
      <c r="K227" s="16">
        <f t="shared" si="103"/>
        <v>-1.3300013947283154</v>
      </c>
      <c r="L227" s="16">
        <f t="shared" si="104"/>
        <v>1318300</v>
      </c>
      <c r="M227" s="16" cm="1">
        <f t="array" ref="M227">SUMPRODUCT($L$3:$L$1001,H228:H1226-H227:H1225)</f>
        <v>-290.83832674118202</v>
      </c>
      <c r="N227" s="16">
        <f t="shared" si="105"/>
        <v>-0.81956122595597114</v>
      </c>
      <c r="P227" s="16">
        <f t="shared" si="106"/>
        <v>-0.48099999999999987</v>
      </c>
      <c r="Q227" s="1">
        <v>15.891</v>
      </c>
      <c r="R227" s="16">
        <f t="shared" si="96"/>
        <v>1.263085232961136E-2</v>
      </c>
      <c r="S227" s="16">
        <f t="shared" si="107"/>
        <v>2.3835981561898644E-4</v>
      </c>
      <c r="T227" s="16">
        <f t="shared" si="108"/>
        <v>2.7657529112304995</v>
      </c>
      <c r="U227" s="16">
        <f t="shared" si="109"/>
        <v>-8.3417291956258754</v>
      </c>
      <c r="V227" s="16">
        <f t="shared" si="110"/>
        <v>-1.3282562644694706</v>
      </c>
      <c r="W227" s="16">
        <f t="shared" si="125"/>
        <v>-8.6356964866170401E-3</v>
      </c>
      <c r="X227" s="16">
        <f t="shared" si="111"/>
        <v>-102316.34879611908</v>
      </c>
      <c r="Y227" s="16">
        <f t="shared" si="112"/>
        <v>-0.56799999999999962</v>
      </c>
      <c r="AA227" s="1">
        <v>18.356000000000002</v>
      </c>
      <c r="AB227" s="16">
        <f t="shared" si="97"/>
        <v>1.263085232961136E-2</v>
      </c>
      <c r="AC227" s="16">
        <f t="shared" si="113"/>
        <v>2.3835981561898644E-4</v>
      </c>
      <c r="AD227" s="16">
        <f t="shared" si="114"/>
        <v>2.9099564965325873</v>
      </c>
      <c r="AE227" s="16">
        <f t="shared" si="115"/>
        <v>-8.3417291956258754</v>
      </c>
      <c r="AF227" s="16">
        <f t="shared" si="116"/>
        <v>-1.3073465903078869</v>
      </c>
      <c r="AG227" s="16">
        <f t="shared" si="126"/>
        <v>-9.9898937423408725E-3</v>
      </c>
      <c r="AH227" s="16">
        <f t="shared" si="117"/>
        <v>-88446.679875804854</v>
      </c>
      <c r="AI227" s="16">
        <f t="shared" si="118"/>
        <v>-0.6839999999999975</v>
      </c>
      <c r="AK227" s="1">
        <v>13.183</v>
      </c>
      <c r="AL227" s="16">
        <f t="shared" si="98"/>
        <v>1.263085232961136E-2</v>
      </c>
      <c r="AM227" s="16">
        <f t="shared" si="119"/>
        <v>2.3835981561898644E-4</v>
      </c>
      <c r="AN227" s="16">
        <f t="shared" si="120"/>
        <v>2.5789281207758328</v>
      </c>
      <c r="AO227" s="16">
        <f t="shared" si="121"/>
        <v>-8.3417291956258754</v>
      </c>
      <c r="AP227" s="16">
        <f t="shared" si="122"/>
        <v>-1.3300013947283154</v>
      </c>
      <c r="AQ227" s="16">
        <f t="shared" si="127"/>
        <v>-7.1692178621505084E-3</v>
      </c>
      <c r="AR227" s="16">
        <f t="shared" si="123"/>
        <v>-123245.37359743299</v>
      </c>
      <c r="AS227" s="16">
        <f t="shared" si="124"/>
        <v>-0.48099999999999987</v>
      </c>
    </row>
    <row r="228" spans="5:45" x14ac:dyDescent="0.25">
      <c r="E228" s="1">
        <v>45</v>
      </c>
      <c r="F228" s="1">
        <v>12.717000000000001</v>
      </c>
      <c r="G228" s="16">
        <f t="shared" si="99"/>
        <v>1.3163601866444802E-2</v>
      </c>
      <c r="H228" s="16">
        <f t="shared" si="100"/>
        <v>2.4489763605304622E-4</v>
      </c>
      <c r="I228" s="16">
        <f t="shared" si="101"/>
        <v>2.54293968103861</v>
      </c>
      <c r="J228" s="16">
        <f t="shared" si="102"/>
        <v>-8.3146702467556945</v>
      </c>
      <c r="K228" s="16">
        <f t="shared" si="103"/>
        <v>-1.3021987380022388</v>
      </c>
      <c r="L228" s="16">
        <f t="shared" si="104"/>
        <v>1271700</v>
      </c>
      <c r="M228" s="16" cm="1">
        <f t="array" ref="M228">SUMPRODUCT($L$3:$L$1001,H229:H1227-H228:H1226)</f>
        <v>-279.51585140177093</v>
      </c>
      <c r="N228" s="16">
        <f t="shared" si="105"/>
        <v>-0.87614936621621109</v>
      </c>
      <c r="P228" s="16">
        <f t="shared" si="106"/>
        <v>-0.4659999999999993</v>
      </c>
      <c r="Q228" s="1">
        <v>15.33</v>
      </c>
      <c r="R228" s="16">
        <f t="shared" si="96"/>
        <v>1.3163601866444802E-2</v>
      </c>
      <c r="S228" s="16">
        <f t="shared" si="107"/>
        <v>2.4489763605304622E-4</v>
      </c>
      <c r="T228" s="16">
        <f t="shared" si="108"/>
        <v>2.7298116928837226</v>
      </c>
      <c r="U228" s="16">
        <f t="shared" si="109"/>
        <v>-8.3146702467556945</v>
      </c>
      <c r="V228" s="16">
        <f t="shared" si="110"/>
        <v>-1.2785008161743521</v>
      </c>
      <c r="W228" s="16">
        <f t="shared" si="125"/>
        <v>-8.4659228898202165E-3</v>
      </c>
      <c r="X228" s="16">
        <f t="shared" si="111"/>
        <v>-104368.17643172426</v>
      </c>
      <c r="Y228" s="16">
        <f t="shared" si="112"/>
        <v>-0.56099999999999994</v>
      </c>
      <c r="AA228" s="1">
        <v>17.718</v>
      </c>
      <c r="AB228" s="16">
        <f t="shared" si="97"/>
        <v>1.3163601866444802E-2</v>
      </c>
      <c r="AC228" s="16">
        <f t="shared" si="113"/>
        <v>2.4489763605304622E-4</v>
      </c>
      <c r="AD228" s="16">
        <f t="shared" si="114"/>
        <v>2.8745810719898408</v>
      </c>
      <c r="AE228" s="16">
        <f t="shared" si="115"/>
        <v>-8.3146702467556945</v>
      </c>
      <c r="AF228" s="16">
        <f t="shared" si="116"/>
        <v>-1.299870011321167</v>
      </c>
      <c r="AG228" s="16">
        <f t="shared" si="126"/>
        <v>-9.7791504981146488E-3</v>
      </c>
      <c r="AH228" s="16">
        <f t="shared" si="117"/>
        <v>-90352.728899353358</v>
      </c>
      <c r="AI228" s="16">
        <f t="shared" si="118"/>
        <v>-0.63800000000000168</v>
      </c>
      <c r="AK228" s="1">
        <v>12.717000000000001</v>
      </c>
      <c r="AL228" s="16">
        <f t="shared" si="98"/>
        <v>1.3163601866444802E-2</v>
      </c>
      <c r="AM228" s="16">
        <f t="shared" si="119"/>
        <v>2.4489763605304622E-4</v>
      </c>
      <c r="AN228" s="16">
        <f t="shared" si="120"/>
        <v>2.54293968103861</v>
      </c>
      <c r="AO228" s="16">
        <f t="shared" si="121"/>
        <v>-8.3146702467556945</v>
      </c>
      <c r="AP228" s="16">
        <f t="shared" si="122"/>
        <v>-1.3021987380022388</v>
      </c>
      <c r="AQ228" s="16">
        <f t="shared" si="127"/>
        <v>-7.0232371440752568E-3</v>
      </c>
      <c r="AR228" s="16">
        <f t="shared" si="123"/>
        <v>-125807.07666513922</v>
      </c>
      <c r="AS228" s="16">
        <f t="shared" si="124"/>
        <v>-0.4659999999999993</v>
      </c>
    </row>
    <row r="229" spans="5:45" x14ac:dyDescent="0.25">
      <c r="E229" s="1">
        <v>46</v>
      </c>
      <c r="F229" s="1">
        <v>12.282</v>
      </c>
      <c r="G229" s="16">
        <f t="shared" si="99"/>
        <v>1.3704175257575467E-2</v>
      </c>
      <c r="H229" s="16">
        <f t="shared" si="100"/>
        <v>2.5153146962453928E-4</v>
      </c>
      <c r="I229" s="16">
        <f t="shared" si="101"/>
        <v>2.5081347759072075</v>
      </c>
      <c r="J229" s="16">
        <f t="shared" si="102"/>
        <v>-8.2879424485205355</v>
      </c>
      <c r="K229" s="16">
        <f t="shared" si="103"/>
        <v>-1.299223192486785</v>
      </c>
      <c r="L229" s="16">
        <f t="shared" si="104"/>
        <v>1228200</v>
      </c>
      <c r="M229" s="16" cm="1">
        <f t="array" ref="M229">SUMPRODUCT($L$3:$L$1001,H230:H1228-H229:H1227)</f>
        <v>-268.75596268706238</v>
      </c>
      <c r="N229" s="16">
        <f t="shared" si="105"/>
        <v>-0.93591028496517792</v>
      </c>
      <c r="P229" s="16">
        <f t="shared" si="106"/>
        <v>-0.4350000000000005</v>
      </c>
      <c r="Q229" s="1">
        <v>14.815</v>
      </c>
      <c r="R229" s="16">
        <f t="shared" si="96"/>
        <v>1.3704175257575467E-2</v>
      </c>
      <c r="S229" s="16">
        <f t="shared" si="107"/>
        <v>2.5153146962453928E-4</v>
      </c>
      <c r="T229" s="16">
        <f t="shared" si="108"/>
        <v>2.6956401810255284</v>
      </c>
      <c r="U229" s="16">
        <f t="shared" si="109"/>
        <v>-8.2879424485205355</v>
      </c>
      <c r="V229" s="16">
        <f t="shared" si="110"/>
        <v>-1.3167435759236767</v>
      </c>
      <c r="W229" s="16">
        <f t="shared" si="125"/>
        <v>-8.2869900860330966E-3</v>
      </c>
      <c r="X229" s="16">
        <f t="shared" si="111"/>
        <v>-106621.69553108362</v>
      </c>
      <c r="Y229" s="16">
        <f t="shared" si="112"/>
        <v>-0.51500000000000057</v>
      </c>
      <c r="AA229" s="1">
        <v>17.113</v>
      </c>
      <c r="AB229" s="16">
        <f t="shared" si="97"/>
        <v>1.3704175257575467E-2</v>
      </c>
      <c r="AC229" s="16">
        <f t="shared" si="113"/>
        <v>2.5153146962453928E-4</v>
      </c>
      <c r="AD229" s="16">
        <f t="shared" si="114"/>
        <v>2.8398384085953148</v>
      </c>
      <c r="AE229" s="16">
        <f t="shared" si="115"/>
        <v>-8.2879424485205355</v>
      </c>
      <c r="AF229" s="16">
        <f t="shared" si="116"/>
        <v>-1.3133344214755602</v>
      </c>
      <c r="AG229" s="16">
        <f t="shared" si="126"/>
        <v>-9.5778793440531237E-3</v>
      </c>
      <c r="AH229" s="16">
        <f t="shared" si="117"/>
        <v>-92251.416214669371</v>
      </c>
      <c r="AI229" s="16">
        <f t="shared" si="118"/>
        <v>-0.60500000000000043</v>
      </c>
      <c r="AK229" s="1">
        <v>12.282</v>
      </c>
      <c r="AL229" s="16">
        <f t="shared" si="98"/>
        <v>1.3704175257575467E-2</v>
      </c>
      <c r="AM229" s="16">
        <f t="shared" si="119"/>
        <v>2.5153146962453928E-4</v>
      </c>
      <c r="AN229" s="16">
        <f t="shared" si="120"/>
        <v>2.5081347759072075</v>
      </c>
      <c r="AO229" s="16">
        <f t="shared" si="121"/>
        <v>-8.2879424485205355</v>
      </c>
      <c r="AP229" s="16">
        <f t="shared" si="122"/>
        <v>-1.299223192486785</v>
      </c>
      <c r="AQ229" s="16">
        <f t="shared" si="127"/>
        <v>-6.8744718150086682E-3</v>
      </c>
      <c r="AR229" s="16">
        <f t="shared" si="123"/>
        <v>-128529.57399477172</v>
      </c>
      <c r="AS229" s="16">
        <f t="shared" si="124"/>
        <v>-0.4350000000000005</v>
      </c>
    </row>
    <row r="230" spans="5:45" x14ac:dyDescent="0.25">
      <c r="E230" s="1">
        <v>47</v>
      </c>
      <c r="F230" s="1">
        <v>11.868</v>
      </c>
      <c r="G230" s="16">
        <f t="shared" si="99"/>
        <v>1.4252323412427164E-2</v>
      </c>
      <c r="H230" s="16">
        <f t="shared" si="100"/>
        <v>2.5825825953219899E-4</v>
      </c>
      <c r="I230" s="16">
        <f t="shared" si="101"/>
        <v>2.4738457024285756</v>
      </c>
      <c r="J230" s="16">
        <f t="shared" si="102"/>
        <v>-8.2615504677762566</v>
      </c>
      <c r="K230" s="16">
        <f t="shared" si="103"/>
        <v>-1.3059673661466626</v>
      </c>
      <c r="L230" s="16">
        <f t="shared" si="104"/>
        <v>1186800</v>
      </c>
      <c r="M230" s="16" cm="1">
        <f t="array" ref="M230">SUMPRODUCT($L$3:$L$1001,H231:H1229-H230:H1228)</f>
        <v>-258.2694810577251</v>
      </c>
      <c r="N230" s="16">
        <f t="shared" si="105"/>
        <v>-0.99995655109740345</v>
      </c>
      <c r="P230" s="16">
        <f t="shared" si="106"/>
        <v>-0.4139999999999997</v>
      </c>
      <c r="Q230" s="1">
        <v>14.308999999999999</v>
      </c>
      <c r="R230" s="16">
        <f t="shared" si="96"/>
        <v>1.4252323412427164E-2</v>
      </c>
      <c r="S230" s="16">
        <f t="shared" si="107"/>
        <v>2.5825825953219899E-4</v>
      </c>
      <c r="T230" s="16">
        <f t="shared" si="108"/>
        <v>2.6608887099245977</v>
      </c>
      <c r="U230" s="16">
        <f t="shared" si="109"/>
        <v>-8.2615504677762566</v>
      </c>
      <c r="V230" s="16">
        <f t="shared" si="110"/>
        <v>-1.2791816860385963</v>
      </c>
      <c r="W230" s="16">
        <f t="shared" si="125"/>
        <v>-8.1208149141278971E-3</v>
      </c>
      <c r="X230" s="16">
        <f t="shared" si="111"/>
        <v>-108803.48132118673</v>
      </c>
      <c r="Y230" s="16">
        <f t="shared" si="112"/>
        <v>-0.50600000000000023</v>
      </c>
      <c r="AA230" s="1">
        <v>16.53</v>
      </c>
      <c r="AB230" s="16">
        <f t="shared" si="97"/>
        <v>1.4252323412427164E-2</v>
      </c>
      <c r="AC230" s="16">
        <f t="shared" si="113"/>
        <v>2.5825825953219899E-4</v>
      </c>
      <c r="AD230" s="16">
        <f t="shared" si="114"/>
        <v>2.8051769118329331</v>
      </c>
      <c r="AE230" s="16">
        <f t="shared" si="115"/>
        <v>-8.2615504677762566</v>
      </c>
      <c r="AF230" s="16">
        <f t="shared" si="116"/>
        <v>-1.2460729453986852</v>
      </c>
      <c r="AG230" s="16">
        <f t="shared" si="126"/>
        <v>-9.3804593739770983E-3</v>
      </c>
      <c r="AH230" s="16">
        <f t="shared" si="117"/>
        <v>-94192.927936269582</v>
      </c>
      <c r="AI230" s="16">
        <f t="shared" si="118"/>
        <v>-0.58299999999999841</v>
      </c>
      <c r="AK230" s="1">
        <v>11.868</v>
      </c>
      <c r="AL230" s="16">
        <f t="shared" si="98"/>
        <v>1.4252323412427164E-2</v>
      </c>
      <c r="AM230" s="16">
        <f t="shared" si="119"/>
        <v>2.5825825953219899E-4</v>
      </c>
      <c r="AN230" s="16">
        <f t="shared" si="120"/>
        <v>2.4738457024285756</v>
      </c>
      <c r="AO230" s="16">
        <f t="shared" si="121"/>
        <v>-8.2615504677762566</v>
      </c>
      <c r="AP230" s="16">
        <f t="shared" si="122"/>
        <v>-1.3059673661466626</v>
      </c>
      <c r="AQ230" s="16">
        <f t="shared" si="127"/>
        <v>-6.7323556378885482E-3</v>
      </c>
      <c r="AR230" s="16">
        <f t="shared" si="123"/>
        <v>-131242.7597926544</v>
      </c>
      <c r="AS230" s="16">
        <f t="shared" si="124"/>
        <v>-0.4139999999999997</v>
      </c>
    </row>
    <row r="231" spans="5:45" x14ac:dyDescent="0.25">
      <c r="E231" s="1">
        <v>48</v>
      </c>
      <c r="F231" s="1">
        <v>11.471</v>
      </c>
      <c r="G231" s="16">
        <f t="shared" si="99"/>
        <v>1.4807794716828979E-2</v>
      </c>
      <c r="H231" s="16">
        <f t="shared" si="100"/>
        <v>2.6507491800559224E-4</v>
      </c>
      <c r="I231" s="16">
        <f t="shared" si="101"/>
        <v>2.4398221112991307</v>
      </c>
      <c r="J231" s="16">
        <f t="shared" si="102"/>
        <v>-8.2354980624777738</v>
      </c>
      <c r="K231" s="16">
        <f t="shared" si="103"/>
        <v>-1.3208405336166074</v>
      </c>
      <c r="L231" s="16">
        <f t="shared" si="104"/>
        <v>1147100</v>
      </c>
      <c r="M231" s="16" cm="1">
        <f t="array" ref="M231">SUMPRODUCT($L$3:$L$1001,H232:H1230-H231:H1229)</f>
        <v>-247.96056805486762</v>
      </c>
      <c r="N231" s="16">
        <f t="shared" si="105"/>
        <v>-1.0690204498440157</v>
      </c>
      <c r="P231" s="16">
        <f t="shared" si="106"/>
        <v>-0.39700000000000024</v>
      </c>
      <c r="Q231" s="1">
        <v>13.84</v>
      </c>
      <c r="R231" s="16">
        <f t="shared" si="96"/>
        <v>1.4807794716828979E-2</v>
      </c>
      <c r="S231" s="16">
        <f t="shared" si="107"/>
        <v>2.6507491800559224E-4</v>
      </c>
      <c r="T231" s="16">
        <f t="shared" si="108"/>
        <v>2.6275629501895237</v>
      </c>
      <c r="U231" s="16">
        <f t="shared" si="109"/>
        <v>-8.2354980624777738</v>
      </c>
      <c r="V231" s="16">
        <f t="shared" si="110"/>
        <v>-1.3060227560552995</v>
      </c>
      <c r="W231" s="16">
        <f t="shared" si="125"/>
        <v>-7.948238894685565E-3</v>
      </c>
      <c r="X231" s="16">
        <f t="shared" si="111"/>
        <v>-111165.87530011372</v>
      </c>
      <c r="Y231" s="16">
        <f t="shared" si="112"/>
        <v>-0.46899999999999942</v>
      </c>
      <c r="AA231" s="1">
        <v>16.001999999999999</v>
      </c>
      <c r="AB231" s="16">
        <f t="shared" si="97"/>
        <v>1.4807794716828979E-2</v>
      </c>
      <c r="AC231" s="16">
        <f t="shared" si="113"/>
        <v>2.6507491800559224E-4</v>
      </c>
      <c r="AD231" s="16">
        <f t="shared" si="114"/>
        <v>2.7727137144279324</v>
      </c>
      <c r="AE231" s="16">
        <f t="shared" si="115"/>
        <v>-8.2354980624777738</v>
      </c>
      <c r="AF231" s="16">
        <f t="shared" si="116"/>
        <v>-1.282427217134076</v>
      </c>
      <c r="AG231" s="16">
        <f t="shared" si="126"/>
        <v>-9.1819406617619954E-3</v>
      </c>
      <c r="AH231" s="16">
        <f t="shared" si="117"/>
        <v>-96229.431921919371</v>
      </c>
      <c r="AI231" s="16">
        <f t="shared" si="118"/>
        <v>-0.52800000000000225</v>
      </c>
      <c r="AK231" s="1">
        <v>11.471</v>
      </c>
      <c r="AL231" s="16">
        <f t="shared" si="98"/>
        <v>1.4807794716828979E-2</v>
      </c>
      <c r="AM231" s="16">
        <f t="shared" si="119"/>
        <v>2.6507491800559224E-4</v>
      </c>
      <c r="AN231" s="16">
        <f t="shared" si="120"/>
        <v>2.4398221112991307</v>
      </c>
      <c r="AO231" s="16">
        <f t="shared" si="121"/>
        <v>-8.2354980624777738</v>
      </c>
      <c r="AP231" s="16">
        <f t="shared" si="122"/>
        <v>-1.3208405336166074</v>
      </c>
      <c r="AQ231" s="16">
        <f t="shared" si="127"/>
        <v>-6.5923334406407363E-3</v>
      </c>
      <c r="AR231" s="16">
        <f t="shared" si="123"/>
        <v>-134030.37661521125</v>
      </c>
      <c r="AS231" s="16">
        <f t="shared" si="124"/>
        <v>-0.39700000000000024</v>
      </c>
    </row>
    <row r="232" spans="5:45" x14ac:dyDescent="0.25">
      <c r="E232" s="1">
        <v>49</v>
      </c>
      <c r="F232" s="1">
        <v>11.087999999999999</v>
      </c>
      <c r="G232" s="16">
        <f t="shared" si="99"/>
        <v>1.5370335212849121E-2</v>
      </c>
      <c r="H232" s="16">
        <f t="shared" si="100"/>
        <v>2.7197832851201271E-4</v>
      </c>
      <c r="I232" s="16">
        <f t="shared" si="101"/>
        <v>2.4058634424475471</v>
      </c>
      <c r="J232" s="16">
        <f t="shared" si="102"/>
        <v>-8.209788169430654</v>
      </c>
      <c r="K232" s="16">
        <f t="shared" si="103"/>
        <v>-1.3232995259714635</v>
      </c>
      <c r="L232" s="16">
        <f t="shared" si="104"/>
        <v>1108800</v>
      </c>
      <c r="M232" s="16" cm="1">
        <f t="array" ref="M232">SUMPRODUCT($L$3:$L$1001,H233:H1231-H232:H1230)</f>
        <v>-238.99036734482144</v>
      </c>
      <c r="N232" s="16">
        <f t="shared" si="105"/>
        <v>-1.1380305053031505</v>
      </c>
      <c r="P232" s="16">
        <f t="shared" si="106"/>
        <v>-0.3830000000000009</v>
      </c>
      <c r="Q232" s="1">
        <v>13.382999999999999</v>
      </c>
      <c r="R232" s="16">
        <f t="shared" si="96"/>
        <v>1.5370335212849121E-2</v>
      </c>
      <c r="S232" s="16">
        <f t="shared" si="107"/>
        <v>2.7197832851201271E-4</v>
      </c>
      <c r="T232" s="16">
        <f t="shared" si="108"/>
        <v>2.5939852448142373</v>
      </c>
      <c r="U232" s="16">
        <f t="shared" si="109"/>
        <v>-8.209788169430654</v>
      </c>
      <c r="V232" s="16">
        <f t="shared" si="110"/>
        <v>-1.30577182776179</v>
      </c>
      <c r="W232" s="16">
        <f t="shared" si="125"/>
        <v>-7.7855604649187636E-3</v>
      </c>
      <c r="X232" s="16">
        <f t="shared" si="111"/>
        <v>-113488.67404003248</v>
      </c>
      <c r="Y232" s="16">
        <f t="shared" si="112"/>
        <v>-0.45700000000000074</v>
      </c>
      <c r="AA232" s="1">
        <v>15.483000000000001</v>
      </c>
      <c r="AB232" s="16">
        <f t="shared" si="97"/>
        <v>1.5370335212849121E-2</v>
      </c>
      <c r="AC232" s="16">
        <f t="shared" si="113"/>
        <v>2.7197832851201271E-4</v>
      </c>
      <c r="AD232" s="16">
        <f t="shared" si="114"/>
        <v>2.7397426478346998</v>
      </c>
      <c r="AE232" s="16">
        <f t="shared" si="115"/>
        <v>-8.209788169430654</v>
      </c>
      <c r="AF232" s="16">
        <f t="shared" si="116"/>
        <v>-1.307311192449327</v>
      </c>
      <c r="AG232" s="16">
        <f t="shared" si="126"/>
        <v>-9.0017730173143091E-3</v>
      </c>
      <c r="AH232" s="16">
        <f t="shared" si="117"/>
        <v>-98155.433615426169</v>
      </c>
      <c r="AI232" s="16">
        <f t="shared" si="118"/>
        <v>-0.51899999999999835</v>
      </c>
      <c r="AK232" s="1">
        <v>11.087999999999999</v>
      </c>
      <c r="AL232" s="16">
        <f t="shared" si="98"/>
        <v>1.5370335212849121E-2</v>
      </c>
      <c r="AM232" s="16">
        <f t="shared" si="119"/>
        <v>2.7197832851201271E-4</v>
      </c>
      <c r="AN232" s="16">
        <f t="shared" si="120"/>
        <v>2.4058634424475471</v>
      </c>
      <c r="AO232" s="16">
        <f t="shared" si="121"/>
        <v>-8.209788169430654</v>
      </c>
      <c r="AP232" s="16">
        <f t="shared" si="122"/>
        <v>-1.3232995259714635</v>
      </c>
      <c r="AQ232" s="16">
        <f t="shared" si="127"/>
        <v>-6.4529020298470475E-3</v>
      </c>
      <c r="AR232" s="16">
        <f t="shared" si="123"/>
        <v>-136926.44483602559</v>
      </c>
      <c r="AS232" s="16">
        <f t="shared" si="124"/>
        <v>-0.3830000000000009</v>
      </c>
    </row>
    <row r="233" spans="5:45" x14ac:dyDescent="0.25">
      <c r="E233" s="1">
        <v>50</v>
      </c>
      <c r="F233" s="1">
        <v>10.722</v>
      </c>
      <c r="G233" s="16">
        <f t="shared" si="99"/>
        <v>1.593968878065629E-2</v>
      </c>
      <c r="H233" s="16">
        <f t="shared" si="100"/>
        <v>2.7896534798825545E-4</v>
      </c>
      <c r="I233" s="16">
        <f t="shared" si="101"/>
        <v>2.3722977054053458</v>
      </c>
      <c r="J233" s="16">
        <f t="shared" si="102"/>
        <v>-8.1844229846154022</v>
      </c>
      <c r="K233" s="16">
        <f t="shared" si="103"/>
        <v>-1.3188016325343541</v>
      </c>
      <c r="L233" s="16">
        <f t="shared" si="104"/>
        <v>1072200</v>
      </c>
      <c r="M233" s="16" cm="1">
        <f t="array" ref="M233">SUMPRODUCT($L$3:$L$1001,H234:H1232-H233:H1231)</f>
        <v>-229.81254377881015</v>
      </c>
      <c r="N233" s="16">
        <f t="shared" si="105"/>
        <v>-1.2138821641378892</v>
      </c>
      <c r="P233" s="16">
        <f t="shared" si="106"/>
        <v>-0.36599999999999966</v>
      </c>
      <c r="Q233" s="1">
        <v>12.946999999999999</v>
      </c>
      <c r="R233" s="16">
        <f t="shared" si="96"/>
        <v>1.593968878065629E-2</v>
      </c>
      <c r="S233" s="16">
        <f t="shared" si="107"/>
        <v>2.7896534798825545E-4</v>
      </c>
      <c r="T233" s="16">
        <f t="shared" si="108"/>
        <v>2.5608641010765103</v>
      </c>
      <c r="U233" s="16">
        <f t="shared" si="109"/>
        <v>-8.1844229846154022</v>
      </c>
      <c r="V233" s="16">
        <f t="shared" si="110"/>
        <v>-1.289406573512041</v>
      </c>
      <c r="W233" s="16">
        <f t="shared" si="125"/>
        <v>-7.6196587979633452E-3</v>
      </c>
      <c r="X233" s="16">
        <f t="shared" si="111"/>
        <v>-115959.64560228064</v>
      </c>
      <c r="Y233" s="16">
        <f t="shared" si="112"/>
        <v>-0.43599999999999994</v>
      </c>
      <c r="AA233" s="1">
        <v>14.978</v>
      </c>
      <c r="AB233" s="16">
        <f t="shared" si="97"/>
        <v>1.593968878065629E-2</v>
      </c>
      <c r="AC233" s="16">
        <f t="shared" si="113"/>
        <v>2.7896534798825545E-4</v>
      </c>
      <c r="AD233" s="16">
        <f t="shared" si="114"/>
        <v>2.7065824578271753</v>
      </c>
      <c r="AE233" s="16">
        <f t="shared" si="115"/>
        <v>-8.1844229846154022</v>
      </c>
      <c r="AF233" s="16">
        <f t="shared" si="116"/>
        <v>-1.2715687040286667</v>
      </c>
      <c r="AG233" s="16">
        <f t="shared" si="126"/>
        <v>-8.8153012903584016E-3</v>
      </c>
      <c r="AH233" s="16">
        <f t="shared" si="117"/>
        <v>-100231.73397244215</v>
      </c>
      <c r="AI233" s="16">
        <f t="shared" si="118"/>
        <v>-0.50500000000000078</v>
      </c>
      <c r="AK233" s="1">
        <v>10.722</v>
      </c>
      <c r="AL233" s="16">
        <f t="shared" si="98"/>
        <v>1.593968878065629E-2</v>
      </c>
      <c r="AM233" s="16">
        <f t="shared" si="119"/>
        <v>2.7896534798825545E-4</v>
      </c>
      <c r="AN233" s="16">
        <f t="shared" si="120"/>
        <v>2.3722977054053458</v>
      </c>
      <c r="AO233" s="16">
        <f t="shared" si="121"/>
        <v>-8.1844229846154022</v>
      </c>
      <c r="AP233" s="16">
        <f t="shared" si="122"/>
        <v>-1.3188016325343541</v>
      </c>
      <c r="AQ233" s="16">
        <f t="shared" si="127"/>
        <v>-6.3129923598458917E-3</v>
      </c>
      <c r="AR233" s="16">
        <f t="shared" si="123"/>
        <v>-139961.03328781764</v>
      </c>
      <c r="AS233" s="16">
        <f t="shared" si="124"/>
        <v>-0.36599999999999966</v>
      </c>
    </row>
    <row r="234" spans="5:45" x14ac:dyDescent="0.25">
      <c r="E234" s="1">
        <v>51</v>
      </c>
      <c r="F234" s="1">
        <v>10.374000000000001</v>
      </c>
      <c r="G234" s="16">
        <f t="shared" si="99"/>
        <v>1.6515597322230371E-2</v>
      </c>
      <c r="H234" s="16">
        <f t="shared" si="100"/>
        <v>2.8603280909508648E-4</v>
      </c>
      <c r="I234" s="16">
        <f t="shared" si="101"/>
        <v>2.3393026759292086</v>
      </c>
      <c r="J234" s="16">
        <f t="shared" si="102"/>
        <v>-8.1594040366082403</v>
      </c>
      <c r="K234" s="16">
        <f t="shared" si="103"/>
        <v>-1.3062565303063045</v>
      </c>
      <c r="L234" s="16">
        <f t="shared" si="104"/>
        <v>1037400</v>
      </c>
      <c r="M234" s="16" cm="1">
        <f t="array" ref="M234">SUMPRODUCT($L$3:$L$1001,H235:H1233-H234:H1232)</f>
        <v>-221.49141148308769</v>
      </c>
      <c r="N234" s="16">
        <f t="shared" si="105"/>
        <v>-1.2913945835634666</v>
      </c>
      <c r="P234" s="16">
        <f t="shared" si="106"/>
        <v>-0.34799999999999898</v>
      </c>
      <c r="Q234" s="1">
        <v>12.536</v>
      </c>
      <c r="R234" s="16">
        <f t="shared" si="96"/>
        <v>1.6515597322230371E-2</v>
      </c>
      <c r="S234" s="16">
        <f t="shared" si="107"/>
        <v>2.8603280909508648E-4</v>
      </c>
      <c r="T234" s="16">
        <f t="shared" si="108"/>
        <v>2.5286045050537198</v>
      </c>
      <c r="U234" s="16">
        <f t="shared" si="109"/>
        <v>-8.1594040366082403</v>
      </c>
      <c r="V234" s="16">
        <f t="shared" si="110"/>
        <v>-1.2976909892426038</v>
      </c>
      <c r="W234" s="16">
        <f t="shared" si="125"/>
        <v>-7.4562878877596226E-3</v>
      </c>
      <c r="X234" s="16">
        <f t="shared" si="111"/>
        <v>-118500.37808661045</v>
      </c>
      <c r="Y234" s="16">
        <f t="shared" si="112"/>
        <v>-0.41099999999999959</v>
      </c>
      <c r="AA234" s="1">
        <v>14.509</v>
      </c>
      <c r="AB234" s="16">
        <f t="shared" si="97"/>
        <v>1.6515597322230371E-2</v>
      </c>
      <c r="AC234" s="16">
        <f t="shared" si="113"/>
        <v>2.8603280909508648E-4</v>
      </c>
      <c r="AD234" s="16">
        <f t="shared" si="114"/>
        <v>2.6747691465335479</v>
      </c>
      <c r="AE234" s="16">
        <f t="shared" si="115"/>
        <v>-8.1594040366082403</v>
      </c>
      <c r="AF234" s="16">
        <f t="shared" si="116"/>
        <v>-1.3058613420754459</v>
      </c>
      <c r="AG234" s="16">
        <f t="shared" si="126"/>
        <v>-8.6259581356965803E-3</v>
      </c>
      <c r="AH234" s="16">
        <f t="shared" si="117"/>
        <v>-102431.85973343207</v>
      </c>
      <c r="AI234" s="16">
        <f t="shared" si="118"/>
        <v>-0.46899999999999942</v>
      </c>
      <c r="AK234" s="1">
        <v>10.374000000000001</v>
      </c>
      <c r="AL234" s="16">
        <f t="shared" si="98"/>
        <v>1.6515597322230371E-2</v>
      </c>
      <c r="AM234" s="16">
        <f t="shared" si="119"/>
        <v>2.8603280909508648E-4</v>
      </c>
      <c r="AN234" s="16">
        <f t="shared" si="120"/>
        <v>2.3393026759292086</v>
      </c>
      <c r="AO234" s="16">
        <f t="shared" si="121"/>
        <v>-8.1594040366082403</v>
      </c>
      <c r="AP234" s="16">
        <f t="shared" si="122"/>
        <v>-1.3062565303063045</v>
      </c>
      <c r="AQ234" s="16">
        <f t="shared" si="127"/>
        <v>-6.1748913827572929E-3</v>
      </c>
      <c r="AR234" s="16">
        <f t="shared" si="123"/>
        <v>-143091.25117397364</v>
      </c>
      <c r="AS234" s="16">
        <f t="shared" si="124"/>
        <v>-0.34799999999999898</v>
      </c>
    </row>
    <row r="235" spans="5:45" x14ac:dyDescent="0.25">
      <c r="E235" s="1">
        <v>52</v>
      </c>
      <c r="F235" s="1">
        <v>10.045</v>
      </c>
      <c r="G235" s="16">
        <f t="shared" si="99"/>
        <v>1.7097800946736005E-2</v>
      </c>
      <c r="H235" s="16">
        <f t="shared" si="100"/>
        <v>2.9317752249211873E-4</v>
      </c>
      <c r="I235" s="16">
        <f t="shared" si="101"/>
        <v>2.3070749982668977</v>
      </c>
      <c r="J235" s="16">
        <f t="shared" si="102"/>
        <v>-8.1347322536049784</v>
      </c>
      <c r="K235" s="16">
        <f t="shared" si="103"/>
        <v>-1.3267547427880513</v>
      </c>
      <c r="L235" s="16">
        <f t="shared" si="104"/>
        <v>1004500</v>
      </c>
      <c r="M235" s="16" cm="1">
        <f t="array" ref="M235">SUMPRODUCT($L$3:$L$1001,H236:H1234-H235:H1233)</f>
        <v>-214.02762824551613</v>
      </c>
      <c r="N235" s="16">
        <f t="shared" si="105"/>
        <v>-1.3698115747739255</v>
      </c>
      <c r="P235" s="16">
        <f t="shared" si="106"/>
        <v>-0.32900000000000063</v>
      </c>
      <c r="Q235" s="1">
        <v>12.141</v>
      </c>
      <c r="R235" s="16">
        <f t="shared" si="96"/>
        <v>1.7097800946736005E-2</v>
      </c>
      <c r="S235" s="16">
        <f t="shared" si="107"/>
        <v>2.9317752249211873E-4</v>
      </c>
      <c r="T235" s="16">
        <f t="shared" si="108"/>
        <v>2.496588154561838</v>
      </c>
      <c r="U235" s="16">
        <f t="shared" si="109"/>
        <v>-8.1347322536049784</v>
      </c>
      <c r="V235" s="16">
        <f t="shared" si="110"/>
        <v>-1.275856809208715</v>
      </c>
      <c r="W235" s="16">
        <f t="shared" si="125"/>
        <v>-7.2985046368026349E-3</v>
      </c>
      <c r="X235" s="16">
        <f t="shared" si="111"/>
        <v>-121062.18709058863</v>
      </c>
      <c r="Y235" s="16">
        <f t="shared" si="112"/>
        <v>-0.39499999999999957</v>
      </c>
      <c r="AA235" s="1">
        <v>14.048999999999999</v>
      </c>
      <c r="AB235" s="16">
        <f t="shared" si="97"/>
        <v>1.7097800946736005E-2</v>
      </c>
      <c r="AC235" s="16">
        <f t="shared" si="113"/>
        <v>2.9317752249211873E-4</v>
      </c>
      <c r="AD235" s="16">
        <f t="shared" si="114"/>
        <v>2.6425512188695142</v>
      </c>
      <c r="AE235" s="16">
        <f t="shared" si="115"/>
        <v>-8.1347322536049784</v>
      </c>
      <c r="AF235" s="16">
        <f t="shared" si="116"/>
        <v>-1.3172194215256052</v>
      </c>
      <c r="AG235" s="16">
        <f t="shared" si="126"/>
        <v>-8.4471923879522529E-3</v>
      </c>
      <c r="AH235" s="16">
        <f t="shared" si="117"/>
        <v>-104599.59868823619</v>
      </c>
      <c r="AI235" s="16">
        <f t="shared" si="118"/>
        <v>-0.46000000000000085</v>
      </c>
      <c r="AK235" s="1">
        <v>10.045</v>
      </c>
      <c r="AL235" s="16">
        <f t="shared" si="98"/>
        <v>1.7097800946736005E-2</v>
      </c>
      <c r="AM235" s="16">
        <f t="shared" si="119"/>
        <v>2.9317752249211873E-4</v>
      </c>
      <c r="AN235" s="16">
        <f t="shared" si="120"/>
        <v>2.3070749982668977</v>
      </c>
      <c r="AO235" s="16">
        <f t="shared" si="121"/>
        <v>-8.1347322536049784</v>
      </c>
      <c r="AP235" s="16">
        <f t="shared" si="122"/>
        <v>-1.3267547427880513</v>
      </c>
      <c r="AQ235" s="16">
        <f t="shared" si="127"/>
        <v>-6.0397804006214533E-3</v>
      </c>
      <c r="AR235" s="16">
        <f t="shared" si="123"/>
        <v>-146292.22839479652</v>
      </c>
      <c r="AS235" s="16">
        <f t="shared" si="124"/>
        <v>-0.32900000000000063</v>
      </c>
    </row>
    <row r="236" spans="5:45" x14ac:dyDescent="0.25">
      <c r="E236" s="1">
        <v>53</v>
      </c>
      <c r="F236" s="1">
        <v>9.7260000000000009</v>
      </c>
      <c r="G236" s="16">
        <f t="shared" si="99"/>
        <v>1.7686038157364851E-2</v>
      </c>
      <c r="H236" s="16">
        <f t="shared" si="100"/>
        <v>3.0039627913071147E-4</v>
      </c>
      <c r="I236" s="16">
        <f t="shared" si="101"/>
        <v>2.2748027119815943</v>
      </c>
      <c r="J236" s="16">
        <f t="shared" si="102"/>
        <v>-8.1104080245334575</v>
      </c>
      <c r="K236" s="16">
        <f t="shared" si="103"/>
        <v>-1.2934463538731147</v>
      </c>
      <c r="L236" s="16">
        <f t="shared" si="104"/>
        <v>972600.00000000012</v>
      </c>
      <c r="M236" s="16" cm="1">
        <f t="array" ref="M236">SUMPRODUCT($L$3:$L$1001,H237:H1235-H236:H1234)</f>
        <v>-206.06806430189539</v>
      </c>
      <c r="N236" s="16">
        <f t="shared" si="105"/>
        <v>-1.4577527097581831</v>
      </c>
      <c r="P236" s="16">
        <f t="shared" si="106"/>
        <v>-0.31899999999999906</v>
      </c>
      <c r="Q236" s="1">
        <v>11.77</v>
      </c>
      <c r="R236" s="16">
        <f t="shared" si="96"/>
        <v>1.7686038157364851E-2</v>
      </c>
      <c r="S236" s="16">
        <f t="shared" si="107"/>
        <v>3.0039627913071147E-4</v>
      </c>
      <c r="T236" s="16">
        <f t="shared" si="108"/>
        <v>2.4655539212721855</v>
      </c>
      <c r="U236" s="16">
        <f t="shared" si="109"/>
        <v>-8.1104080245334575</v>
      </c>
      <c r="V236" s="16">
        <f t="shared" si="110"/>
        <v>-1.288267275203731</v>
      </c>
      <c r="W236" s="16">
        <f t="shared" si="125"/>
        <v>-7.1417879742448204E-3</v>
      </c>
      <c r="X236" s="16">
        <f t="shared" si="111"/>
        <v>-123718.72940061051</v>
      </c>
      <c r="Y236" s="16">
        <f t="shared" si="112"/>
        <v>-0.37100000000000044</v>
      </c>
      <c r="AA236" s="1">
        <v>13.606</v>
      </c>
      <c r="AB236" s="16">
        <f t="shared" si="97"/>
        <v>1.7686038157364851E-2</v>
      </c>
      <c r="AC236" s="16">
        <f t="shared" si="113"/>
        <v>3.0039627913071147E-4</v>
      </c>
      <c r="AD236" s="16">
        <f t="shared" si="114"/>
        <v>2.6105108719228691</v>
      </c>
      <c r="AE236" s="16">
        <f t="shared" si="115"/>
        <v>-8.1104080245334575</v>
      </c>
      <c r="AF236" s="16">
        <f t="shared" si="116"/>
        <v>-1.2697944382592958</v>
      </c>
      <c r="AG236" s="16">
        <f t="shared" si="126"/>
        <v>-8.2641445721246577E-3</v>
      </c>
      <c r="AH236" s="16">
        <f t="shared" si="117"/>
        <v>-106916.44199963076</v>
      </c>
      <c r="AI236" s="16">
        <f t="shared" si="118"/>
        <v>-0.44299999999999962</v>
      </c>
      <c r="AK236" s="1">
        <v>9.7260000000000009</v>
      </c>
      <c r="AL236" s="16">
        <f t="shared" si="98"/>
        <v>1.7686038157364851E-2</v>
      </c>
      <c r="AM236" s="16">
        <f t="shared" si="119"/>
        <v>3.0039627913071147E-4</v>
      </c>
      <c r="AN236" s="16">
        <f t="shared" si="120"/>
        <v>2.2748027119815943</v>
      </c>
      <c r="AO236" s="16">
        <f t="shared" si="121"/>
        <v>-8.1104080245334575</v>
      </c>
      <c r="AP236" s="16">
        <f t="shared" si="122"/>
        <v>-1.2934463538731147</v>
      </c>
      <c r="AQ236" s="16">
        <f t="shared" si="127"/>
        <v>-5.9088427807667586E-3</v>
      </c>
      <c r="AR236" s="16">
        <f t="shared" si="123"/>
        <v>-149534.00633676577</v>
      </c>
      <c r="AS236" s="16">
        <f t="shared" si="124"/>
        <v>-0.31899999999999906</v>
      </c>
    </row>
    <row r="237" spans="5:45" x14ac:dyDescent="0.25">
      <c r="E237" s="1">
        <v>54</v>
      </c>
      <c r="F237" s="1">
        <v>9.4290000000000003</v>
      </c>
      <c r="G237" s="16">
        <f t="shared" si="99"/>
        <v>1.8280046039444758E-2</v>
      </c>
      <c r="H237" s="16">
        <f t="shared" si="100"/>
        <v>3.0768585256241718E-4</v>
      </c>
      <c r="I237" s="16">
        <f t="shared" si="101"/>
        <v>2.2437900464835403</v>
      </c>
      <c r="J237" s="16">
        <f t="shared" si="102"/>
        <v>-8.0864312547159933</v>
      </c>
      <c r="K237" s="16">
        <f t="shared" si="103"/>
        <v>-1.3081285751792193</v>
      </c>
      <c r="L237" s="16">
        <f t="shared" si="104"/>
        <v>942900</v>
      </c>
      <c r="M237" s="16" cm="1">
        <f t="array" ref="M237">SUMPRODUCT($L$3:$L$1001,H238:H1236-H237:H1235)</f>
        <v>-199.16035659242357</v>
      </c>
      <c r="N237" s="16">
        <f t="shared" si="105"/>
        <v>-1.5449151519249795</v>
      </c>
      <c r="P237" s="16">
        <f t="shared" si="106"/>
        <v>-0.2970000000000006</v>
      </c>
      <c r="Q237" s="1">
        <v>11.412000000000001</v>
      </c>
      <c r="R237" s="16">
        <f t="shared" si="96"/>
        <v>1.8280046039444758E-2</v>
      </c>
      <c r="S237" s="16">
        <f t="shared" si="107"/>
        <v>3.0768585256241718E-4</v>
      </c>
      <c r="T237" s="16">
        <f t="shared" si="108"/>
        <v>2.4346654333512538</v>
      </c>
      <c r="U237" s="16">
        <f t="shared" si="109"/>
        <v>-8.0864312547159933</v>
      </c>
      <c r="V237" s="16">
        <f t="shared" si="110"/>
        <v>-1.3029326996246848</v>
      </c>
      <c r="W237" s="16">
        <f t="shared" si="125"/>
        <v>-6.9914727720804962E-3</v>
      </c>
      <c r="X237" s="16">
        <f t="shared" si="111"/>
        <v>-126378.65620396301</v>
      </c>
      <c r="Y237" s="16">
        <f t="shared" si="112"/>
        <v>-0.35799999999999876</v>
      </c>
      <c r="AA237" s="1">
        <v>13.198</v>
      </c>
      <c r="AB237" s="16">
        <f t="shared" si="97"/>
        <v>1.8280046039444758E-2</v>
      </c>
      <c r="AC237" s="16">
        <f t="shared" si="113"/>
        <v>3.0768585256241718E-4</v>
      </c>
      <c r="AD237" s="16">
        <f t="shared" si="114"/>
        <v>2.5800653029612297</v>
      </c>
      <c r="AE237" s="16">
        <f t="shared" si="115"/>
        <v>-8.0864312547159933</v>
      </c>
      <c r="AF237" s="16">
        <f t="shared" si="116"/>
        <v>-1.2958248710281275</v>
      </c>
      <c r="AG237" s="16">
        <f t="shared" si="126"/>
        <v>-8.0820712435792034E-3</v>
      </c>
      <c r="AH237" s="16">
        <f t="shared" si="117"/>
        <v>-109325.06126125567</v>
      </c>
      <c r="AI237" s="16">
        <f t="shared" si="118"/>
        <v>-0.40799999999999947</v>
      </c>
      <c r="AK237" s="1">
        <v>9.4290000000000003</v>
      </c>
      <c r="AL237" s="16">
        <f t="shared" si="98"/>
        <v>1.8280046039444758E-2</v>
      </c>
      <c r="AM237" s="16">
        <f t="shared" si="119"/>
        <v>3.0768585256241718E-4</v>
      </c>
      <c r="AN237" s="16">
        <f t="shared" si="120"/>
        <v>2.2437900464835403</v>
      </c>
      <c r="AO237" s="16">
        <f t="shared" si="121"/>
        <v>-8.0864312547159933</v>
      </c>
      <c r="AP237" s="16">
        <f t="shared" si="122"/>
        <v>-1.3081285751792193</v>
      </c>
      <c r="AQ237" s="16">
        <f t="shared" si="127"/>
        <v>-5.7773206611091681E-3</v>
      </c>
      <c r="AR237" s="16">
        <f t="shared" si="123"/>
        <v>-152938.18461038911</v>
      </c>
      <c r="AS237" s="16">
        <f t="shared" si="124"/>
        <v>-0.2970000000000006</v>
      </c>
    </row>
    <row r="238" spans="5:45" x14ac:dyDescent="0.25">
      <c r="E238" s="1">
        <v>55</v>
      </c>
      <c r="F238" s="1">
        <v>9.1419999999999995</v>
      </c>
      <c r="G238" s="16">
        <f t="shared" si="99"/>
        <v>1.8879560449606522E-2</v>
      </c>
      <c r="H238" s="16">
        <f t="shared" si="100"/>
        <v>3.1504300126040707E-4</v>
      </c>
      <c r="I238" s="16">
        <f t="shared" si="101"/>
        <v>2.2128791799095526</v>
      </c>
      <c r="J238" s="16">
        <f t="shared" si="102"/>
        <v>-8.0628014165177468</v>
      </c>
      <c r="K238" s="16">
        <f t="shared" si="103"/>
        <v>-1.3214429115894668</v>
      </c>
      <c r="L238" s="16">
        <f t="shared" si="104"/>
        <v>914200</v>
      </c>
      <c r="M238" s="16" cm="1">
        <f t="array" ref="M238">SUMPRODUCT($L$3:$L$1001,H239:H1237-H238:H1236)</f>
        <v>-192.14471188513863</v>
      </c>
      <c r="N238" s="16">
        <f t="shared" si="105"/>
        <v>-1.6396131757648127</v>
      </c>
      <c r="P238" s="16">
        <f t="shared" si="106"/>
        <v>-0.28700000000000081</v>
      </c>
      <c r="Q238" s="1">
        <v>11.066000000000001</v>
      </c>
      <c r="R238" s="16">
        <f t="shared" si="96"/>
        <v>1.8879560449606522E-2</v>
      </c>
      <c r="S238" s="16">
        <f t="shared" si="107"/>
        <v>3.1504300126040707E-4</v>
      </c>
      <c r="T238" s="16">
        <f t="shared" si="108"/>
        <v>2.4038773444759181</v>
      </c>
      <c r="U238" s="16">
        <f t="shared" si="109"/>
        <v>-8.0628014165177468</v>
      </c>
      <c r="V238" s="16">
        <f t="shared" si="110"/>
        <v>-1.3282608834790299</v>
      </c>
      <c r="W238" s="16">
        <f t="shared" si="125"/>
        <v>-6.8416584487660578E-3</v>
      </c>
      <c r="X238" s="16">
        <f t="shared" si="111"/>
        <v>-129146.01634074381</v>
      </c>
      <c r="Y238" s="16">
        <f t="shared" si="112"/>
        <v>-0.34600000000000009</v>
      </c>
      <c r="AA238" s="1">
        <v>12.8</v>
      </c>
      <c r="AB238" s="16">
        <f t="shared" si="97"/>
        <v>1.8879560449606522E-2</v>
      </c>
      <c r="AC238" s="16">
        <f t="shared" si="113"/>
        <v>3.1504300126040707E-4</v>
      </c>
      <c r="AD238" s="16">
        <f t="shared" si="114"/>
        <v>2.5494451709255714</v>
      </c>
      <c r="AE238" s="16">
        <f t="shared" si="115"/>
        <v>-8.0628014165177468</v>
      </c>
      <c r="AF238" s="16">
        <f t="shared" si="116"/>
        <v>-1.3462375273559026</v>
      </c>
      <c r="AG238" s="16">
        <f t="shared" si="126"/>
        <v>-7.9123911853149695E-3</v>
      </c>
      <c r="AH238" s="16">
        <f t="shared" si="117"/>
        <v>-111669.52102444069</v>
      </c>
      <c r="AI238" s="16">
        <f t="shared" si="118"/>
        <v>-0.39799999999999969</v>
      </c>
      <c r="AK238" s="1">
        <v>9.1419999999999995</v>
      </c>
      <c r="AL238" s="16">
        <f t="shared" si="98"/>
        <v>1.8879560449606522E-2</v>
      </c>
      <c r="AM238" s="16">
        <f t="shared" si="119"/>
        <v>3.1504300126040707E-4</v>
      </c>
      <c r="AN238" s="16">
        <f t="shared" si="120"/>
        <v>2.2128791799095526</v>
      </c>
      <c r="AO238" s="16">
        <f t="shared" si="121"/>
        <v>-8.0628014165177468</v>
      </c>
      <c r="AP238" s="16">
        <f t="shared" si="122"/>
        <v>-1.3214429115894668</v>
      </c>
      <c r="AQ238" s="16">
        <f t="shared" si="127"/>
        <v>-5.6528213734152784E-3</v>
      </c>
      <c r="AR238" s="16">
        <f t="shared" si="123"/>
        <v>-156306.53711746403</v>
      </c>
      <c r="AS238" s="16">
        <f t="shared" si="124"/>
        <v>-0.28700000000000081</v>
      </c>
    </row>
    <row r="239" spans="5:45" x14ac:dyDescent="0.25">
      <c r="E239" s="1">
        <v>56</v>
      </c>
      <c r="F239" s="1">
        <v>8.8650000000000002</v>
      </c>
      <c r="G239" s="16">
        <f t="shared" si="99"/>
        <v>1.9484316205792052E-2</v>
      </c>
      <c r="H239" s="16">
        <f t="shared" si="100"/>
        <v>3.2246447095122193E-4</v>
      </c>
      <c r="I239" s="16">
        <f t="shared" si="101"/>
        <v>2.1821109395261713</v>
      </c>
      <c r="J239" s="16">
        <f t="shared" si="102"/>
        <v>-8.0395175953904516</v>
      </c>
      <c r="K239" s="16">
        <f t="shared" si="103"/>
        <v>-1.3128785709665014</v>
      </c>
      <c r="L239" s="16">
        <f t="shared" si="104"/>
        <v>886500</v>
      </c>
      <c r="M239" s="16" cm="1">
        <f t="array" ref="M239">SUMPRODUCT($L$3:$L$1001,H240:H1238-H239:H1237)</f>
        <v>-185.40837480624799</v>
      </c>
      <c r="N239" s="16">
        <f t="shared" si="105"/>
        <v>-1.7392120031697476</v>
      </c>
      <c r="P239" s="16">
        <f t="shared" si="106"/>
        <v>-0.27699999999999925</v>
      </c>
      <c r="Q239" s="1">
        <v>10.728999999999999</v>
      </c>
      <c r="R239" s="16">
        <f t="shared" si="96"/>
        <v>1.9484316205792052E-2</v>
      </c>
      <c r="S239" s="16">
        <f t="shared" si="107"/>
        <v>3.2246447095122193E-4</v>
      </c>
      <c r="T239" s="16">
        <f t="shared" si="108"/>
        <v>2.3729503556546092</v>
      </c>
      <c r="U239" s="16">
        <f t="shared" si="109"/>
        <v>-8.0395175953904516</v>
      </c>
      <c r="V239" s="16">
        <f t="shared" si="110"/>
        <v>-1.3199989120063682</v>
      </c>
      <c r="W239" s="16">
        <f t="shared" si="125"/>
        <v>-6.692227197949068E-3</v>
      </c>
      <c r="X239" s="16">
        <f t="shared" si="111"/>
        <v>-132029.72757603228</v>
      </c>
      <c r="Y239" s="16">
        <f t="shared" si="112"/>
        <v>-0.33700000000000152</v>
      </c>
      <c r="AA239" s="1">
        <v>12.404999999999999</v>
      </c>
      <c r="AB239" s="16">
        <f t="shared" si="97"/>
        <v>1.9484316205792052E-2</v>
      </c>
      <c r="AC239" s="16">
        <f t="shared" si="113"/>
        <v>3.2246447095122193E-4</v>
      </c>
      <c r="AD239" s="16">
        <f t="shared" si="114"/>
        <v>2.5180996171437644</v>
      </c>
      <c r="AE239" s="16">
        <f t="shared" si="115"/>
        <v>-8.0395175953904516</v>
      </c>
      <c r="AF239" s="16">
        <f t="shared" si="116"/>
        <v>-1.2910744421741573</v>
      </c>
      <c r="AG239" s="16">
        <f t="shared" si="126"/>
        <v>-7.740873679174776E-3</v>
      </c>
      <c r="AH239" s="16">
        <f t="shared" si="117"/>
        <v>-114143.82541846664</v>
      </c>
      <c r="AI239" s="16">
        <f t="shared" si="118"/>
        <v>-0.39500000000000135</v>
      </c>
      <c r="AK239" s="1">
        <v>8.8650000000000002</v>
      </c>
      <c r="AL239" s="16">
        <f t="shared" si="98"/>
        <v>1.9484316205792052E-2</v>
      </c>
      <c r="AM239" s="16">
        <f t="shared" si="119"/>
        <v>3.2246447095122193E-4</v>
      </c>
      <c r="AN239" s="16">
        <f t="shared" si="120"/>
        <v>2.1821109395261713</v>
      </c>
      <c r="AO239" s="16">
        <f t="shared" si="121"/>
        <v>-8.0395175953904516</v>
      </c>
      <c r="AP239" s="16">
        <f t="shared" si="122"/>
        <v>-1.3128785709665014</v>
      </c>
      <c r="AQ239" s="16">
        <f t="shared" si="127"/>
        <v>-5.5286771230481091E-3</v>
      </c>
      <c r="AR239" s="16">
        <f t="shared" si="123"/>
        <v>-159816.33836757528</v>
      </c>
      <c r="AS239" s="16">
        <f t="shared" si="124"/>
        <v>-0.27699999999999925</v>
      </c>
    </row>
    <row r="240" spans="5:45" x14ac:dyDescent="0.25">
      <c r="E240" s="1">
        <v>57</v>
      </c>
      <c r="F240" s="1">
        <v>8.6020000000000003</v>
      </c>
      <c r="G240" s="16">
        <f t="shared" si="99"/>
        <v>2.0094047277880105E-2</v>
      </c>
      <c r="H240" s="16">
        <f t="shared" si="100"/>
        <v>3.2994699695410186E-4</v>
      </c>
      <c r="I240" s="16">
        <f t="shared" si="101"/>
        <v>2.1519947343615446</v>
      </c>
      <c r="J240" s="16">
        <f t="shared" si="102"/>
        <v>-8.0165785316943659</v>
      </c>
      <c r="K240" s="16">
        <f t="shared" si="103"/>
        <v>-1.3158684086703742</v>
      </c>
      <c r="L240" s="16">
        <f t="shared" si="104"/>
        <v>860200</v>
      </c>
      <c r="M240" s="16" cm="1">
        <f t="array" ref="M240">SUMPRODUCT($L$3:$L$1001,H241:H1239-H240:H1238)</f>
        <v>-178.56503704245287</v>
      </c>
      <c r="N240" s="16">
        <f t="shared" si="105"/>
        <v>-1.8477693193413822</v>
      </c>
      <c r="P240" s="16">
        <f t="shared" si="106"/>
        <v>-0.2629999999999999</v>
      </c>
      <c r="Q240" s="1">
        <v>10.409000000000001</v>
      </c>
      <c r="R240" s="16">
        <f t="shared" si="96"/>
        <v>2.0094047277880105E-2</v>
      </c>
      <c r="S240" s="16">
        <f t="shared" si="107"/>
        <v>3.2994699695410186E-4</v>
      </c>
      <c r="T240" s="16">
        <f t="shared" si="108"/>
        <v>2.3426708165333312</v>
      </c>
      <c r="U240" s="16">
        <f t="shared" si="109"/>
        <v>-8.0165785316943659</v>
      </c>
      <c r="V240" s="16">
        <f t="shared" si="110"/>
        <v>-1.3249053238776105</v>
      </c>
      <c r="W240" s="16">
        <f t="shared" si="125"/>
        <v>-6.5418046724327206E-3</v>
      </c>
      <c r="X240" s="16">
        <f t="shared" si="111"/>
        <v>-135065.62455854437</v>
      </c>
      <c r="Y240" s="16">
        <f t="shared" si="112"/>
        <v>-0.31999999999999851</v>
      </c>
      <c r="AA240" s="1">
        <v>12.042999999999999</v>
      </c>
      <c r="AB240" s="16">
        <f t="shared" si="97"/>
        <v>2.0094047277880105E-2</v>
      </c>
      <c r="AC240" s="16">
        <f t="shared" si="113"/>
        <v>3.2994699695410186E-4</v>
      </c>
      <c r="AD240" s="16">
        <f t="shared" si="114"/>
        <v>2.488483578278343</v>
      </c>
      <c r="AE240" s="16">
        <f t="shared" si="115"/>
        <v>-8.0165785316943659</v>
      </c>
      <c r="AF240" s="16">
        <f t="shared" si="116"/>
        <v>-1.3090324493264691</v>
      </c>
      <c r="AG240" s="16">
        <f t="shared" si="126"/>
        <v>-7.563713949252298E-3</v>
      </c>
      <c r="AH240" s="16">
        <f t="shared" si="117"/>
        <v>-116817.33864479022</v>
      </c>
      <c r="AI240" s="16">
        <f t="shared" si="118"/>
        <v>-0.3620000000000001</v>
      </c>
      <c r="AK240" s="1">
        <v>8.6020000000000003</v>
      </c>
      <c r="AL240" s="16">
        <f t="shared" si="98"/>
        <v>2.0094047277880105E-2</v>
      </c>
      <c r="AM240" s="16">
        <f t="shared" si="119"/>
        <v>3.2994699695410186E-4</v>
      </c>
      <c r="AN240" s="16">
        <f t="shared" si="120"/>
        <v>2.1519947343615446</v>
      </c>
      <c r="AO240" s="16">
        <f t="shared" si="121"/>
        <v>-8.0165785316943659</v>
      </c>
      <c r="AP240" s="16">
        <f t="shared" si="122"/>
        <v>-1.3158684086703742</v>
      </c>
      <c r="AQ240" s="16">
        <f t="shared" si="127"/>
        <v>-5.4052659540605903E-3</v>
      </c>
      <c r="AR240" s="16">
        <f t="shared" si="123"/>
        <v>-163465.20991411421</v>
      </c>
      <c r="AS240" s="16">
        <f t="shared" si="124"/>
        <v>-0.2629999999999999</v>
      </c>
    </row>
    <row r="241" spans="5:45" x14ac:dyDescent="0.25">
      <c r="E241" s="1">
        <v>58</v>
      </c>
      <c r="F241" s="1">
        <v>8.35</v>
      </c>
      <c r="G241" s="16">
        <f t="shared" si="99"/>
        <v>2.0708486978700157E-2</v>
      </c>
      <c r="H241" s="16">
        <f t="shared" si="100"/>
        <v>3.3748730652507911E-4</v>
      </c>
      <c r="I241" s="16">
        <f t="shared" si="101"/>
        <v>2.1222615388627641</v>
      </c>
      <c r="J241" s="16">
        <f t="shared" si="102"/>
        <v>-7.9939826586550362</v>
      </c>
      <c r="K241" s="16">
        <f t="shared" si="103"/>
        <v>-1.3104604496523904</v>
      </c>
      <c r="L241" s="16">
        <f t="shared" si="104"/>
        <v>835000</v>
      </c>
      <c r="M241" s="16" cm="1">
        <f t="array" ref="M241">SUMPRODUCT($L$3:$L$1001,H242:H1240-H241:H1239)</f>
        <v>-172.38869525276834</v>
      </c>
      <c r="N241" s="16">
        <f t="shared" si="105"/>
        <v>-1.9577113570598796</v>
      </c>
      <c r="P241" s="16">
        <f t="shared" si="106"/>
        <v>-0.25200000000000067</v>
      </c>
      <c r="Q241" s="1">
        <v>10.102</v>
      </c>
      <c r="R241" s="16">
        <f t="shared" si="96"/>
        <v>2.0708486978700157E-2</v>
      </c>
      <c r="S241" s="16">
        <f t="shared" si="107"/>
        <v>3.3748730652507911E-4</v>
      </c>
      <c r="T241" s="16">
        <f t="shared" si="108"/>
        <v>2.3127334240458608</v>
      </c>
      <c r="U241" s="16">
        <f t="shared" si="109"/>
        <v>-7.9939826586550362</v>
      </c>
      <c r="V241" s="16">
        <f t="shared" si="110"/>
        <v>-1.3088260363840007</v>
      </c>
      <c r="W241" s="16">
        <f t="shared" si="125"/>
        <v>-6.3957028458359287E-3</v>
      </c>
      <c r="X241" s="16">
        <f t="shared" si="111"/>
        <v>-138151.02970229456</v>
      </c>
      <c r="Y241" s="16">
        <f t="shared" si="112"/>
        <v>-0.30700000000000038</v>
      </c>
      <c r="AA241" s="1">
        <v>11.692</v>
      </c>
      <c r="AB241" s="16">
        <f t="shared" si="97"/>
        <v>2.0708486978700157E-2</v>
      </c>
      <c r="AC241" s="16">
        <f t="shared" si="113"/>
        <v>3.3748730652507911E-4</v>
      </c>
      <c r="AD241" s="16">
        <f t="shared" si="114"/>
        <v>2.4589048472489994</v>
      </c>
      <c r="AE241" s="16">
        <f t="shared" si="115"/>
        <v>-7.9939826586550362</v>
      </c>
      <c r="AF241" s="16">
        <f t="shared" si="116"/>
        <v>-1.3102329858947832</v>
      </c>
      <c r="AG241" s="16">
        <f t="shared" si="126"/>
        <v>-7.3996973169758937E-3</v>
      </c>
      <c r="AH241" s="16">
        <f t="shared" si="117"/>
        <v>-119406.63191656434</v>
      </c>
      <c r="AI241" s="16">
        <f t="shared" si="118"/>
        <v>-0.35099999999999909</v>
      </c>
      <c r="AK241" s="1">
        <v>8.35</v>
      </c>
      <c r="AL241" s="16">
        <f t="shared" si="98"/>
        <v>2.0708486978700157E-2</v>
      </c>
      <c r="AM241" s="16">
        <f t="shared" si="119"/>
        <v>3.3748730652507911E-4</v>
      </c>
      <c r="AN241" s="16">
        <f t="shared" si="120"/>
        <v>2.1222615388627641</v>
      </c>
      <c r="AO241" s="16">
        <f t="shared" si="121"/>
        <v>-7.9939826586550362</v>
      </c>
      <c r="AP241" s="16">
        <f t="shared" si="122"/>
        <v>-1.3104604496523904</v>
      </c>
      <c r="AQ241" s="16">
        <f t="shared" si="127"/>
        <v>-5.2854103064540929E-3</v>
      </c>
      <c r="AR241" s="16">
        <f t="shared" si="123"/>
        <v>-167172.06093596655</v>
      </c>
      <c r="AS241" s="16">
        <f t="shared" si="124"/>
        <v>-0.25200000000000067</v>
      </c>
    </row>
    <row r="242" spans="5:45" x14ac:dyDescent="0.25">
      <c r="E242" s="1">
        <v>59</v>
      </c>
      <c r="F242" s="1">
        <v>8.11</v>
      </c>
      <c r="G242" s="16">
        <f t="shared" si="99"/>
        <v>2.1327368155197729E-2</v>
      </c>
      <c r="H242" s="16">
        <f t="shared" si="100"/>
        <v>3.4508212120292977E-4</v>
      </c>
      <c r="I242" s="16">
        <f t="shared" si="101"/>
        <v>2.0930978681273213</v>
      </c>
      <c r="J242" s="16">
        <f t="shared" si="102"/>
        <v>-7.9717281367858881</v>
      </c>
      <c r="K242" s="16">
        <f t="shared" si="103"/>
        <v>-1.3185737611181774</v>
      </c>
      <c r="L242" s="16">
        <f t="shared" si="104"/>
        <v>811000</v>
      </c>
      <c r="M242" s="16" cm="1">
        <f t="array" ref="M242">SUMPRODUCT($L$3:$L$1001,H243:H1241-H242:H1240)</f>
        <v>-166.58969567554945</v>
      </c>
      <c r="N242" s="16">
        <f t="shared" si="105"/>
        <v>-2.0714493762868305</v>
      </c>
      <c r="P242" s="16">
        <f t="shared" si="106"/>
        <v>-0.24000000000000021</v>
      </c>
      <c r="Q242" s="1">
        <v>9.8119999999999994</v>
      </c>
      <c r="R242" s="16">
        <f t="shared" si="96"/>
        <v>2.1327368155197729E-2</v>
      </c>
      <c r="S242" s="16">
        <f t="shared" si="107"/>
        <v>3.4508212120292977E-4</v>
      </c>
      <c r="T242" s="16">
        <f t="shared" si="108"/>
        <v>2.2836061263962426</v>
      </c>
      <c r="U242" s="16">
        <f t="shared" si="109"/>
        <v>-7.9717281367858881</v>
      </c>
      <c r="V242" s="16">
        <f t="shared" si="110"/>
        <v>-1.3067104011424615</v>
      </c>
      <c r="W242" s="16">
        <f t="shared" si="125"/>
        <v>-6.2519376449784699E-3</v>
      </c>
      <c r="X242" s="16">
        <f t="shared" si="111"/>
        <v>-141327.85449832684</v>
      </c>
      <c r="Y242" s="16">
        <f t="shared" si="112"/>
        <v>-0.29000000000000092</v>
      </c>
      <c r="AA242" s="1">
        <v>11.356</v>
      </c>
      <c r="AB242" s="16">
        <f t="shared" si="97"/>
        <v>2.1327368155197729E-2</v>
      </c>
      <c r="AC242" s="16">
        <f t="shared" si="113"/>
        <v>3.4508212120292977E-4</v>
      </c>
      <c r="AD242" s="16">
        <f t="shared" si="114"/>
        <v>2.4297462386107247</v>
      </c>
      <c r="AE242" s="16">
        <f t="shared" si="115"/>
        <v>-7.9717281367858881</v>
      </c>
      <c r="AF242" s="16">
        <f t="shared" si="116"/>
        <v>-1.2877423515065443</v>
      </c>
      <c r="AG242" s="16">
        <f t="shared" si="126"/>
        <v>-7.2359587156096087E-3</v>
      </c>
      <c r="AH242" s="16">
        <f t="shared" si="117"/>
        <v>-122108.62009426083</v>
      </c>
      <c r="AI242" s="16">
        <f t="shared" si="118"/>
        <v>-0.3360000000000003</v>
      </c>
      <c r="AK242" s="1">
        <v>8.11</v>
      </c>
      <c r="AL242" s="16">
        <f t="shared" si="98"/>
        <v>2.1327368155197729E-2</v>
      </c>
      <c r="AM242" s="16">
        <f t="shared" si="119"/>
        <v>3.4508212120292977E-4</v>
      </c>
      <c r="AN242" s="16">
        <f t="shared" si="120"/>
        <v>2.0930978681273213</v>
      </c>
      <c r="AO242" s="16">
        <f t="shared" si="121"/>
        <v>-7.9717281367858881</v>
      </c>
      <c r="AP242" s="16">
        <f t="shared" si="122"/>
        <v>-1.3185737611181774</v>
      </c>
      <c r="AQ242" s="16">
        <f t="shared" si="127"/>
        <v>-5.1676578237547233E-3</v>
      </c>
      <c r="AR242" s="16">
        <f t="shared" si="123"/>
        <v>-170981.31570564045</v>
      </c>
      <c r="AS242" s="16">
        <f t="shared" si="124"/>
        <v>-0.24000000000000021</v>
      </c>
    </row>
    <row r="243" spans="5:45" x14ac:dyDescent="0.25">
      <c r="E243" s="1">
        <v>60</v>
      </c>
      <c r="F243" s="1">
        <v>7.8789999999999996</v>
      </c>
      <c r="G243" s="16">
        <f t="shared" si="99"/>
        <v>2.1950423379509497E-2</v>
      </c>
      <c r="H243" s="16">
        <f t="shared" si="100"/>
        <v>3.5272815915401805E-4</v>
      </c>
      <c r="I243" s="16">
        <f t="shared" si="101"/>
        <v>2.0642009922635509</v>
      </c>
      <c r="J243" s="16">
        <f t="shared" si="102"/>
        <v>-7.9498128850829684</v>
      </c>
      <c r="K243" s="16">
        <f t="shared" si="103"/>
        <v>-1.3063605619605172</v>
      </c>
      <c r="L243" s="16">
        <f t="shared" si="104"/>
        <v>787900</v>
      </c>
      <c r="M243" s="16" cm="1">
        <f t="array" ref="M243">SUMPRODUCT($L$3:$L$1001,H244:H1242-H243:H1241)</f>
        <v>-161.36179654433593</v>
      </c>
      <c r="N243" s="16">
        <f t="shared" si="105"/>
        <v>-2.1859459097996723</v>
      </c>
      <c r="P243" s="16">
        <f t="shared" si="106"/>
        <v>-0.23099999999999987</v>
      </c>
      <c r="Q243" s="1">
        <v>9.5350000000000001</v>
      </c>
      <c r="R243" s="16">
        <f t="shared" si="96"/>
        <v>2.1950423379509497E-2</v>
      </c>
      <c r="S243" s="16">
        <f t="shared" si="107"/>
        <v>3.5272815915401805E-4</v>
      </c>
      <c r="T243" s="16">
        <f t="shared" si="108"/>
        <v>2.2549692390523823</v>
      </c>
      <c r="U243" s="16">
        <f t="shared" si="109"/>
        <v>-7.9498128850829684</v>
      </c>
      <c r="V243" s="16">
        <f t="shared" si="110"/>
        <v>-1.3162141745980966</v>
      </c>
      <c r="W243" s="16">
        <f t="shared" si="125"/>
        <v>-6.1134178609470666E-3</v>
      </c>
      <c r="X243" s="16">
        <f t="shared" si="111"/>
        <v>-144530.10638557098</v>
      </c>
      <c r="Y243" s="16">
        <f t="shared" si="112"/>
        <v>-0.27699999999999925</v>
      </c>
      <c r="AA243" s="1">
        <v>11.04</v>
      </c>
      <c r="AB243" s="16">
        <f t="shared" si="97"/>
        <v>2.1950423379509497E-2</v>
      </c>
      <c r="AC243" s="16">
        <f t="shared" si="113"/>
        <v>3.5272815915401805E-4</v>
      </c>
      <c r="AD243" s="16">
        <f t="shared" si="114"/>
        <v>2.401525040848949</v>
      </c>
      <c r="AE243" s="16">
        <f t="shared" si="115"/>
        <v>-7.9498128850829684</v>
      </c>
      <c r="AF243" s="16">
        <f t="shared" si="116"/>
        <v>-1.2940079581753106</v>
      </c>
      <c r="AG243" s="16">
        <f t="shared" si="126"/>
        <v>-7.0754151272844363E-3</v>
      </c>
      <c r="AH243" s="16">
        <f t="shared" si="117"/>
        <v>-124879.30643318266</v>
      </c>
      <c r="AI243" s="16">
        <f t="shared" si="118"/>
        <v>-0.31600000000000072</v>
      </c>
      <c r="AK243" s="1">
        <v>7.8789999999999996</v>
      </c>
      <c r="AL243" s="16">
        <f t="shared" si="98"/>
        <v>2.1950423379509497E-2</v>
      </c>
      <c r="AM243" s="16">
        <f t="shared" si="119"/>
        <v>3.5272815915401805E-4</v>
      </c>
      <c r="AN243" s="16">
        <f t="shared" si="120"/>
        <v>2.0642009922635509</v>
      </c>
      <c r="AO243" s="16">
        <f t="shared" si="121"/>
        <v>-7.9498128850829684</v>
      </c>
      <c r="AP243" s="16">
        <f t="shared" si="122"/>
        <v>-1.3063605619605172</v>
      </c>
      <c r="AQ243" s="16">
        <f t="shared" si="127"/>
        <v>-5.052977869168437E-3</v>
      </c>
      <c r="AR243" s="16">
        <f t="shared" si="123"/>
        <v>-174861.82538288811</v>
      </c>
      <c r="AS243" s="16">
        <f t="shared" si="124"/>
        <v>-0.23099999999999987</v>
      </c>
    </row>
    <row r="244" spans="5:45" x14ac:dyDescent="0.25">
      <c r="E244" s="1">
        <v>61</v>
      </c>
      <c r="F244" s="1">
        <v>7.66</v>
      </c>
      <c r="G244" s="16">
        <f t="shared" si="99"/>
        <v>2.2577385139700829E-2</v>
      </c>
      <c r="H244" s="16">
        <f t="shared" si="100"/>
        <v>3.6042213751299784E-4</v>
      </c>
      <c r="I244" s="16">
        <f t="shared" si="101"/>
        <v>2.0360119837525001</v>
      </c>
      <c r="J244" s="16">
        <f t="shared" si="102"/>
        <v>-7.9282346092746829</v>
      </c>
      <c r="K244" s="16">
        <f t="shared" si="103"/>
        <v>-1.3401247370709779</v>
      </c>
      <c r="L244" s="16">
        <f t="shared" si="104"/>
        <v>766000</v>
      </c>
      <c r="M244" s="16" cm="1">
        <f t="array" ref="M244">SUMPRODUCT($L$3:$L$1001,H245:H1243-H244:H1242)</f>
        <v>-156.12516552499002</v>
      </c>
      <c r="N244" s="16">
        <f t="shared" si="105"/>
        <v>-2.3085460713590544</v>
      </c>
      <c r="P244" s="16">
        <f t="shared" si="106"/>
        <v>-0.21899999999999942</v>
      </c>
      <c r="Q244" s="1">
        <v>9.2680000000000007</v>
      </c>
      <c r="R244" s="16">
        <f t="shared" si="96"/>
        <v>2.2577385139700829E-2</v>
      </c>
      <c r="S244" s="16">
        <f t="shared" si="107"/>
        <v>3.6042213751299784E-4</v>
      </c>
      <c r="T244" s="16">
        <f t="shared" si="108"/>
        <v>2.2265676065701299</v>
      </c>
      <c r="U244" s="16">
        <f t="shared" si="109"/>
        <v>-7.9282346092746829</v>
      </c>
      <c r="V244" s="16">
        <f t="shared" si="110"/>
        <v>-1.3289787618441209</v>
      </c>
      <c r="W244" s="16">
        <f t="shared" si="125"/>
        <v>-5.9780803834243532E-3</v>
      </c>
      <c r="X244" s="16">
        <f t="shared" si="111"/>
        <v>-147802.11659114604</v>
      </c>
      <c r="Y244" s="16">
        <f t="shared" si="112"/>
        <v>-0.26699999999999946</v>
      </c>
      <c r="AA244" s="1">
        <v>10.736000000000001</v>
      </c>
      <c r="AB244" s="16">
        <f t="shared" si="97"/>
        <v>2.2577385139700829E-2</v>
      </c>
      <c r="AC244" s="16">
        <f t="shared" si="113"/>
        <v>3.6042213751299784E-4</v>
      </c>
      <c r="AD244" s="16">
        <f t="shared" si="114"/>
        <v>2.3736025802293259</v>
      </c>
      <c r="AE244" s="16">
        <f t="shared" si="115"/>
        <v>-7.9282346092746829</v>
      </c>
      <c r="AF244" s="16">
        <f t="shared" si="116"/>
        <v>-1.3295841362353542</v>
      </c>
      <c r="AG244" s="16">
        <f t="shared" si="126"/>
        <v>-6.9216578325123077E-3</v>
      </c>
      <c r="AH244" s="16">
        <f t="shared" si="117"/>
        <v>-127653.36790729869</v>
      </c>
      <c r="AI244" s="16">
        <f t="shared" si="118"/>
        <v>-0.30399999999999849</v>
      </c>
      <c r="AK244" s="1">
        <v>7.66</v>
      </c>
      <c r="AL244" s="16">
        <f t="shared" si="98"/>
        <v>2.2577385139700829E-2</v>
      </c>
      <c r="AM244" s="16">
        <f t="shared" si="119"/>
        <v>3.6042213751299784E-4</v>
      </c>
      <c r="AN244" s="16">
        <f t="shared" si="120"/>
        <v>2.0360119837525001</v>
      </c>
      <c r="AO244" s="16">
        <f t="shared" si="121"/>
        <v>-7.9282346092746829</v>
      </c>
      <c r="AP244" s="16">
        <f t="shared" si="122"/>
        <v>-1.3401247370709779</v>
      </c>
      <c r="AQ244" s="16">
        <f t="shared" si="127"/>
        <v>-4.9398317085475067E-3</v>
      </c>
      <c r="AR244" s="16">
        <f t="shared" si="123"/>
        <v>-178867.01125733944</v>
      </c>
      <c r="AS244" s="16">
        <f t="shared" si="124"/>
        <v>-0.21899999999999942</v>
      </c>
    </row>
    <row r="245" spans="5:45" x14ac:dyDescent="0.25">
      <c r="E245" s="1">
        <v>62</v>
      </c>
      <c r="F245" s="1">
        <v>7.4450000000000003</v>
      </c>
      <c r="G245" s="16">
        <f t="shared" si="99"/>
        <v>2.3207986029913419E-2</v>
      </c>
      <c r="H245" s="16">
        <f t="shared" si="100"/>
        <v>3.6816077471627537E-4</v>
      </c>
      <c r="I245" s="16">
        <f t="shared" si="101"/>
        <v>2.0075426661359725</v>
      </c>
      <c r="J245" s="16">
        <f t="shared" si="102"/>
        <v>-7.9069908273870722</v>
      </c>
      <c r="K245" s="16">
        <f t="shared" si="103"/>
        <v>-1.3219845711654623</v>
      </c>
      <c r="L245" s="16">
        <f t="shared" si="104"/>
        <v>744500</v>
      </c>
      <c r="M245" s="16" cm="1">
        <f t="array" ref="M245">SUMPRODUCT($L$3:$L$1001,H246:H1244-H245:H1243)</f>
        <v>-150.68671370435337</v>
      </c>
      <c r="N245" s="16">
        <f t="shared" si="105"/>
        <v>-2.4432198809418928</v>
      </c>
      <c r="P245" s="16">
        <f t="shared" si="106"/>
        <v>-0.21499999999999986</v>
      </c>
      <c r="Q245" s="1">
        <v>9.01</v>
      </c>
      <c r="R245" s="16">
        <f t="shared" si="96"/>
        <v>2.3207986029913419E-2</v>
      </c>
      <c r="S245" s="16">
        <f t="shared" si="107"/>
        <v>3.6816077471627537E-4</v>
      </c>
      <c r="T245" s="16">
        <f t="shared" si="108"/>
        <v>2.1983350716202463</v>
      </c>
      <c r="U245" s="16">
        <f t="shared" si="109"/>
        <v>-7.9069908273870722</v>
      </c>
      <c r="V245" s="16">
        <f t="shared" si="110"/>
        <v>-1.3292294654072485</v>
      </c>
      <c r="W245" s="16">
        <f t="shared" si="125"/>
        <v>-5.8444090504902813E-3</v>
      </c>
      <c r="X245" s="16">
        <f t="shared" si="111"/>
        <v>-151182.59625376618</v>
      </c>
      <c r="Y245" s="16">
        <f t="shared" si="112"/>
        <v>-0.2580000000000009</v>
      </c>
      <c r="AA245" s="1">
        <v>10.436999999999999</v>
      </c>
      <c r="AB245" s="16">
        <f t="shared" si="97"/>
        <v>2.3207986029913419E-2</v>
      </c>
      <c r="AC245" s="16">
        <f t="shared" si="113"/>
        <v>3.6816077471627537E-4</v>
      </c>
      <c r="AD245" s="16">
        <f t="shared" si="114"/>
        <v>2.3453571848379147</v>
      </c>
      <c r="AE245" s="16">
        <f t="shared" si="115"/>
        <v>-7.9069908273870722</v>
      </c>
      <c r="AF245" s="16">
        <f t="shared" si="116"/>
        <v>-1.3145349265790187</v>
      </c>
      <c r="AG245" s="16">
        <f t="shared" si="126"/>
        <v>-6.770131157322363E-3</v>
      </c>
      <c r="AH245" s="16">
        <f t="shared" si="117"/>
        <v>-130510.46032786001</v>
      </c>
      <c r="AI245" s="16">
        <f t="shared" si="118"/>
        <v>-0.29900000000000126</v>
      </c>
      <c r="AK245" s="1">
        <v>7.4450000000000003</v>
      </c>
      <c r="AL245" s="16">
        <f t="shared" si="98"/>
        <v>2.3207986029913419E-2</v>
      </c>
      <c r="AM245" s="16">
        <f t="shared" si="119"/>
        <v>3.6816077471627537E-4</v>
      </c>
      <c r="AN245" s="16">
        <f t="shared" si="120"/>
        <v>2.0075426661359725</v>
      </c>
      <c r="AO245" s="16">
        <f t="shared" si="121"/>
        <v>-7.9069908273870722</v>
      </c>
      <c r="AP245" s="16">
        <f t="shared" si="122"/>
        <v>-1.3219845711654623</v>
      </c>
      <c r="AQ245" s="16">
        <f t="shared" si="127"/>
        <v>-4.8304028190284372E-3</v>
      </c>
      <c r="AR245" s="16">
        <f t="shared" si="123"/>
        <v>-182919.09948823825</v>
      </c>
      <c r="AS245" s="16">
        <f t="shared" si="124"/>
        <v>-0.21499999999999986</v>
      </c>
    </row>
    <row r="246" spans="5:45" x14ac:dyDescent="0.25">
      <c r="E246" s="1">
        <v>63</v>
      </c>
      <c r="F246" s="1">
        <v>7.242</v>
      </c>
      <c r="G246" s="16">
        <f t="shared" si="99"/>
        <v>2.3841958939666941E-2</v>
      </c>
      <c r="H246" s="16">
        <f t="shared" si="100"/>
        <v>3.7594079282509026E-4</v>
      </c>
      <c r="I246" s="16">
        <f t="shared" si="101"/>
        <v>1.9798974113434495</v>
      </c>
      <c r="J246" s="16">
        <f t="shared" si="102"/>
        <v>-7.8860788928641519</v>
      </c>
      <c r="K246" s="16">
        <f t="shared" si="103"/>
        <v>-1.2985531656214153</v>
      </c>
      <c r="L246" s="16">
        <f t="shared" si="104"/>
        <v>724200</v>
      </c>
      <c r="M246" s="16" cm="1">
        <f t="array" ref="M246">SUMPRODUCT($L$3:$L$1001,H247:H1245-H246:H1244)</f>
        <v>-146.4004487441</v>
      </c>
      <c r="N246" s="16">
        <f t="shared" si="105"/>
        <v>-2.5678937192481852</v>
      </c>
      <c r="P246" s="16">
        <f t="shared" si="106"/>
        <v>-0.20300000000000029</v>
      </c>
      <c r="Q246" s="1">
        <v>8.7629999999999999</v>
      </c>
      <c r="R246" s="16">
        <f t="shared" si="96"/>
        <v>2.3841958939666941E-2</v>
      </c>
      <c r="S246" s="16">
        <f t="shared" si="107"/>
        <v>3.7594079282509026E-4</v>
      </c>
      <c r="T246" s="16">
        <f t="shared" si="108"/>
        <v>2.1705383120737136</v>
      </c>
      <c r="U246" s="16">
        <f t="shared" si="109"/>
        <v>-7.8860788928641519</v>
      </c>
      <c r="V246" s="16">
        <f t="shared" si="110"/>
        <v>-1.332077784687475</v>
      </c>
      <c r="W246" s="16">
        <f t="shared" si="125"/>
        <v>-5.7120959168792378E-3</v>
      </c>
      <c r="X246" s="16">
        <f t="shared" si="111"/>
        <v>-154684.54078496338</v>
      </c>
      <c r="Y246" s="16">
        <f t="shared" si="112"/>
        <v>-0.24699999999999989</v>
      </c>
      <c r="AA246" s="1">
        <v>10.154</v>
      </c>
      <c r="AB246" s="16">
        <f t="shared" si="97"/>
        <v>2.3841958939666941E-2</v>
      </c>
      <c r="AC246" s="16">
        <f t="shared" si="113"/>
        <v>3.7594079282509026E-4</v>
      </c>
      <c r="AD246" s="16">
        <f t="shared" si="114"/>
        <v>2.3178677165252024</v>
      </c>
      <c r="AE246" s="16">
        <f t="shared" si="115"/>
        <v>-7.8860788928641519</v>
      </c>
      <c r="AF246" s="16">
        <f t="shared" si="116"/>
        <v>-1.2553219342177109</v>
      </c>
      <c r="AG246" s="16">
        <f t="shared" si="126"/>
        <v>-6.6167752590975144E-3</v>
      </c>
      <c r="AH246" s="16">
        <f t="shared" si="117"/>
        <v>-133535.27953171602</v>
      </c>
      <c r="AI246" s="16">
        <f t="shared" si="118"/>
        <v>-0.28299999999999947</v>
      </c>
      <c r="AK246" s="1">
        <v>7.242</v>
      </c>
      <c r="AL246" s="16">
        <f t="shared" si="98"/>
        <v>2.3841958939666941E-2</v>
      </c>
      <c r="AM246" s="16">
        <f t="shared" si="119"/>
        <v>3.7594079282509026E-4</v>
      </c>
      <c r="AN246" s="16">
        <f t="shared" si="120"/>
        <v>1.9798974113434495</v>
      </c>
      <c r="AO246" s="16">
        <f t="shared" si="121"/>
        <v>-7.8860788928641519</v>
      </c>
      <c r="AP246" s="16">
        <f t="shared" si="122"/>
        <v>-1.2985531656214153</v>
      </c>
      <c r="AQ246" s="16">
        <f t="shared" si="127"/>
        <v>-4.7199283131149758E-3</v>
      </c>
      <c r="AR246" s="16">
        <f t="shared" si="123"/>
        <v>-187200.49865312557</v>
      </c>
      <c r="AS246" s="16">
        <f t="shared" si="124"/>
        <v>-0.20300000000000029</v>
      </c>
    </row>
    <row r="247" spans="5:45" x14ac:dyDescent="0.25">
      <c r="E247" s="1">
        <v>64</v>
      </c>
      <c r="F247" s="1">
        <v>7.0510000000000002</v>
      </c>
      <c r="G247" s="16">
        <f t="shared" si="99"/>
        <v>2.4479037242054403E-2</v>
      </c>
      <c r="H247" s="16">
        <f t="shared" si="100"/>
        <v>3.8375891983501956E-4</v>
      </c>
      <c r="I247" s="16">
        <f t="shared" si="101"/>
        <v>1.9531694507369035</v>
      </c>
      <c r="J247" s="16">
        <f t="shared" si="102"/>
        <v>-7.8654960154632443</v>
      </c>
      <c r="K247" s="16">
        <f t="shared" si="103"/>
        <v>-1.3341136348760785</v>
      </c>
      <c r="L247" s="16">
        <f t="shared" si="104"/>
        <v>705100</v>
      </c>
      <c r="M247" s="16" cm="1">
        <f t="array" ref="M247">SUMPRODUCT($L$3:$L$1001,H248:H1246-H247:H1245)</f>
        <v>-141.81623765414892</v>
      </c>
      <c r="N247" s="16">
        <f t="shared" si="105"/>
        <v>-2.7060294800014564</v>
      </c>
      <c r="P247" s="16">
        <f t="shared" si="106"/>
        <v>-0.19099999999999984</v>
      </c>
      <c r="Q247" s="1">
        <v>8.5259999999999998</v>
      </c>
      <c r="R247" s="16">
        <f t="shared" si="96"/>
        <v>2.4479037242054403E-2</v>
      </c>
      <c r="S247" s="16">
        <f t="shared" si="107"/>
        <v>3.8375891983501956E-4</v>
      </c>
      <c r="T247" s="16">
        <f t="shared" si="108"/>
        <v>2.1431203183430187</v>
      </c>
      <c r="U247" s="16">
        <f t="shared" si="109"/>
        <v>-7.8654960154632443</v>
      </c>
      <c r="V247" s="16">
        <f t="shared" si="110"/>
        <v>-1.3262158533588475</v>
      </c>
      <c r="W247" s="16">
        <f t="shared" si="125"/>
        <v>-5.5827171638213255E-3</v>
      </c>
      <c r="X247" s="16">
        <f t="shared" si="111"/>
        <v>-158269.33514527729</v>
      </c>
      <c r="Y247" s="16">
        <f t="shared" si="112"/>
        <v>-0.2370000000000001</v>
      </c>
      <c r="AA247" s="1">
        <v>9.8949999999999996</v>
      </c>
      <c r="AB247" s="16">
        <f t="shared" si="97"/>
        <v>2.4479037242054403E-2</v>
      </c>
      <c r="AC247" s="16">
        <f t="shared" si="113"/>
        <v>3.8375891983501956E-4</v>
      </c>
      <c r="AD247" s="16">
        <f t="shared" si="114"/>
        <v>2.2920295790545291</v>
      </c>
      <c r="AE247" s="16">
        <f t="shared" si="115"/>
        <v>-7.8654960154632443</v>
      </c>
      <c r="AF247" s="16">
        <f t="shared" si="116"/>
        <v>-1.3042438352771792</v>
      </c>
      <c r="AG247" s="16">
        <f t="shared" si="126"/>
        <v>-6.4688930824422846E-3</v>
      </c>
      <c r="AH247" s="16">
        <f t="shared" si="117"/>
        <v>-136587.96374611629</v>
      </c>
      <c r="AI247" s="16">
        <f t="shared" si="118"/>
        <v>-0.25900000000000034</v>
      </c>
      <c r="AK247" s="1">
        <v>7.0510000000000002</v>
      </c>
      <c r="AL247" s="16">
        <f t="shared" si="98"/>
        <v>2.4479037242054403E-2</v>
      </c>
      <c r="AM247" s="16">
        <f t="shared" si="119"/>
        <v>3.8375891983501956E-4</v>
      </c>
      <c r="AN247" s="16">
        <f t="shared" si="120"/>
        <v>1.9531694507369035</v>
      </c>
      <c r="AO247" s="16">
        <f t="shared" si="121"/>
        <v>-7.8654960154632443</v>
      </c>
      <c r="AP247" s="16">
        <f t="shared" si="122"/>
        <v>-1.3341136348760785</v>
      </c>
      <c r="AQ247" s="16">
        <f t="shared" si="127"/>
        <v>-4.6137210658899969E-3</v>
      </c>
      <c r="AR247" s="16">
        <f t="shared" si="123"/>
        <v>-191509.82931207743</v>
      </c>
      <c r="AS247" s="16">
        <f t="shared" si="124"/>
        <v>-0.19099999999999984</v>
      </c>
    </row>
    <row r="248" spans="5:45" x14ac:dyDescent="0.25">
      <c r="E248" s="1">
        <v>65</v>
      </c>
      <c r="F248" s="1">
        <v>6.8630000000000004</v>
      </c>
      <c r="G248" s="16">
        <f t="shared" si="99"/>
        <v>2.5118954980568476E-2</v>
      </c>
      <c r="H248" s="16">
        <f t="shared" si="100"/>
        <v>3.9161189196868212E-4</v>
      </c>
      <c r="I248" s="16">
        <f t="shared" si="101"/>
        <v>1.9261446639264976</v>
      </c>
      <c r="J248" s="16">
        <f t="shared" si="102"/>
        <v>-7.8452392801268154</v>
      </c>
      <c r="K248" s="16">
        <f t="shared" si="103"/>
        <v>-1.3333092826188295</v>
      </c>
      <c r="L248" s="16">
        <f t="shared" si="104"/>
        <v>686300</v>
      </c>
      <c r="M248" s="16" cm="1">
        <f t="array" ref="M248">SUMPRODUCT($L$3:$L$1001,H249:H1247-H248:H1246)</f>
        <v>-137.99792055767568</v>
      </c>
      <c r="N248" s="16">
        <f t="shared" si="105"/>
        <v>-2.8378100944282671</v>
      </c>
      <c r="P248" s="16">
        <f t="shared" si="106"/>
        <v>-0.18799999999999972</v>
      </c>
      <c r="Q248" s="1">
        <v>8.3000000000000007</v>
      </c>
      <c r="R248" s="16">
        <f t="shared" si="96"/>
        <v>2.5118954980568476E-2</v>
      </c>
      <c r="S248" s="16">
        <f t="shared" si="107"/>
        <v>3.9161189196868212E-4</v>
      </c>
      <c r="T248" s="16">
        <f t="shared" si="108"/>
        <v>2.1162555148025524</v>
      </c>
      <c r="U248" s="16">
        <f t="shared" si="109"/>
        <v>-7.8452392801268154</v>
      </c>
      <c r="V248" s="16">
        <f t="shared" si="110"/>
        <v>-1.3166212104585828</v>
      </c>
      <c r="W248" s="16">
        <f t="shared" si="125"/>
        <v>-5.4559386385709873E-3</v>
      </c>
      <c r="X248" s="16">
        <f t="shared" si="111"/>
        <v>-161947.00717043871</v>
      </c>
      <c r="Y248" s="16">
        <f t="shared" si="112"/>
        <v>-0.22599999999999909</v>
      </c>
      <c r="AA248" s="1">
        <v>9.6370000000000005</v>
      </c>
      <c r="AB248" s="16">
        <f t="shared" si="97"/>
        <v>2.5118954980568476E-2</v>
      </c>
      <c r="AC248" s="16">
        <f t="shared" si="113"/>
        <v>3.9161189196868212E-4</v>
      </c>
      <c r="AD248" s="16">
        <f t="shared" si="114"/>
        <v>2.2656098568691503</v>
      </c>
      <c r="AE248" s="16">
        <f t="shared" si="115"/>
        <v>-7.8452392801268154</v>
      </c>
      <c r="AF248" s="16">
        <f t="shared" si="116"/>
        <v>-1.2972093423537254</v>
      </c>
      <c r="AG248" s="16">
        <f t="shared" si="126"/>
        <v>-6.331986022596753E-3</v>
      </c>
      <c r="AH248" s="16">
        <f t="shared" si="117"/>
        <v>-139541.20092320975</v>
      </c>
      <c r="AI248" s="16">
        <f t="shared" si="118"/>
        <v>-0.25799999999999912</v>
      </c>
      <c r="AK248" s="1">
        <v>6.8630000000000004</v>
      </c>
      <c r="AL248" s="16">
        <f t="shared" si="98"/>
        <v>2.5118954980568476E-2</v>
      </c>
      <c r="AM248" s="16">
        <f t="shared" si="119"/>
        <v>3.9161189196868212E-4</v>
      </c>
      <c r="AN248" s="16">
        <f t="shared" si="120"/>
        <v>1.9261446639264976</v>
      </c>
      <c r="AO248" s="16">
        <f t="shared" si="121"/>
        <v>-7.8452392801268154</v>
      </c>
      <c r="AP248" s="16">
        <f t="shared" si="122"/>
        <v>-1.3333092826188295</v>
      </c>
      <c r="AQ248" s="16">
        <f t="shared" si="127"/>
        <v>-4.5120599742627292E-3</v>
      </c>
      <c r="AR248" s="16">
        <f t="shared" si="123"/>
        <v>-195824.73168843574</v>
      </c>
      <c r="AS248" s="16">
        <f t="shared" si="124"/>
        <v>-0.18799999999999972</v>
      </c>
    </row>
    <row r="249" spans="5:45" x14ac:dyDescent="0.25">
      <c r="E249" s="1">
        <v>66</v>
      </c>
      <c r="F249" s="1">
        <v>6.6829999999999998</v>
      </c>
      <c r="G249" s="16">
        <f t="shared" si="99"/>
        <v>2.5761447054293257E-2</v>
      </c>
      <c r="H249" s="16">
        <f t="shared" si="100"/>
        <v>3.9949645594838305E-4</v>
      </c>
      <c r="I249" s="16">
        <f t="shared" si="101"/>
        <v>1.899566988528933</v>
      </c>
      <c r="J249" s="16">
        <f t="shared" si="102"/>
        <v>-7.8253056640153593</v>
      </c>
      <c r="K249" s="16">
        <f t="shared" si="103"/>
        <v>-1.3293795187246553</v>
      </c>
      <c r="L249" s="16">
        <f t="shared" si="104"/>
        <v>668300</v>
      </c>
      <c r="M249" s="16" cm="1">
        <f t="array" ref="M249">SUMPRODUCT($L$3:$L$1001,H250:H1248-H249:H1247)</f>
        <v>-133.1085283607155</v>
      </c>
      <c r="N249" s="16">
        <f t="shared" si="105"/>
        <v>-3.0012836958558622</v>
      </c>
      <c r="P249" s="16">
        <f t="shared" si="106"/>
        <v>-0.1800000000000006</v>
      </c>
      <c r="Q249" s="1">
        <v>8.0850000000000009</v>
      </c>
      <c r="R249" s="16">
        <f t="shared" si="96"/>
        <v>2.5761447054293257E-2</v>
      </c>
      <c r="S249" s="16">
        <f t="shared" si="107"/>
        <v>3.9949645594838305E-4</v>
      </c>
      <c r="T249" s="16">
        <f t="shared" si="108"/>
        <v>2.0900104930290704</v>
      </c>
      <c r="U249" s="16">
        <f t="shared" si="109"/>
        <v>-7.8253056640153593</v>
      </c>
      <c r="V249" s="16">
        <f t="shared" si="110"/>
        <v>-1.3223687859318944</v>
      </c>
      <c r="W249" s="16">
        <f t="shared" si="125"/>
        <v>-5.3326842119156845E-3</v>
      </c>
      <c r="X249" s="16">
        <f t="shared" si="111"/>
        <v>-165690.09127670046</v>
      </c>
      <c r="Y249" s="16">
        <f t="shared" si="112"/>
        <v>-0.21499999999999986</v>
      </c>
      <c r="AA249" s="1">
        <v>9.391</v>
      </c>
      <c r="AB249" s="16">
        <f t="shared" si="97"/>
        <v>2.5761447054293257E-2</v>
      </c>
      <c r="AC249" s="16">
        <f t="shared" si="113"/>
        <v>3.9949645594838305E-4</v>
      </c>
      <c r="AD249" s="16">
        <f t="shared" si="114"/>
        <v>2.2397517838224767</v>
      </c>
      <c r="AE249" s="16">
        <f t="shared" si="115"/>
        <v>-7.8253056640153593</v>
      </c>
      <c r="AF249" s="16">
        <f t="shared" si="116"/>
        <v>-1.2475529265044794</v>
      </c>
      <c r="AG249" s="16">
        <f t="shared" si="126"/>
        <v>-6.1916961144857169E-3</v>
      </c>
      <c r="AH249" s="16">
        <f t="shared" si="117"/>
        <v>-142702.89069177274</v>
      </c>
      <c r="AI249" s="16">
        <f t="shared" si="118"/>
        <v>-0.24600000000000044</v>
      </c>
      <c r="AK249" s="1">
        <v>6.6829999999999998</v>
      </c>
      <c r="AL249" s="16">
        <f t="shared" si="98"/>
        <v>2.5761447054293257E-2</v>
      </c>
      <c r="AM249" s="16">
        <f t="shared" si="119"/>
        <v>3.9949645594838305E-4</v>
      </c>
      <c r="AN249" s="16">
        <f t="shared" si="120"/>
        <v>1.899566988528933</v>
      </c>
      <c r="AO249" s="16">
        <f t="shared" si="121"/>
        <v>-7.8253056640153593</v>
      </c>
      <c r="AP249" s="16">
        <f t="shared" si="122"/>
        <v>-1.3293795187246553</v>
      </c>
      <c r="AQ249" s="16">
        <f t="shared" si="127"/>
        <v>-4.4094231019731738E-3</v>
      </c>
      <c r="AR249" s="16">
        <f t="shared" si="123"/>
        <v>-200382.88759968145</v>
      </c>
      <c r="AS249" s="16">
        <f t="shared" si="124"/>
        <v>-0.1800000000000006</v>
      </c>
    </row>
    <row r="250" spans="5:45" x14ac:dyDescent="0.25">
      <c r="E250" s="1">
        <v>67</v>
      </c>
      <c r="F250" s="1">
        <v>6.5110000000000001</v>
      </c>
      <c r="G250" s="16">
        <f t="shared" si="99"/>
        <v>2.6406249401194695E-2</v>
      </c>
      <c r="H250" s="16">
        <f t="shared" si="100"/>
        <v>4.0740937124542607E-4</v>
      </c>
      <c r="I250" s="16">
        <f t="shared" si="101"/>
        <v>1.873493054254725</v>
      </c>
      <c r="J250" s="16">
        <f t="shared" si="102"/>
        <v>-7.8056920518700315</v>
      </c>
      <c r="K250" s="16">
        <f t="shared" si="103"/>
        <v>-1.346522076951195</v>
      </c>
      <c r="L250" s="16">
        <f t="shared" si="104"/>
        <v>651100</v>
      </c>
      <c r="M250" s="16" cm="1">
        <f t="array" ref="M250">SUMPRODUCT($L$3:$L$1001,H251:H1249-H250:H1248)</f>
        <v>-129.27551624669377</v>
      </c>
      <c r="N250" s="16">
        <f t="shared" si="105"/>
        <v>-3.1514812941684589</v>
      </c>
      <c r="P250" s="16">
        <f t="shared" si="106"/>
        <v>-0.17199999999999971</v>
      </c>
      <c r="Q250" s="1">
        <v>7.8780000000000001</v>
      </c>
      <c r="R250" s="16">
        <f t="shared" si="96"/>
        <v>2.6406249401194695E-2</v>
      </c>
      <c r="S250" s="16">
        <f t="shared" si="107"/>
        <v>4.0740937124542607E-4</v>
      </c>
      <c r="T250" s="16">
        <f t="shared" si="108"/>
        <v>2.0640740645487141</v>
      </c>
      <c r="U250" s="16">
        <f t="shared" si="109"/>
        <v>-7.8056920518700315</v>
      </c>
      <c r="V250" s="16">
        <f t="shared" si="110"/>
        <v>-1.3191054857073556</v>
      </c>
      <c r="W250" s="16">
        <f t="shared" si="125"/>
        <v>-5.2132269746981265E-3</v>
      </c>
      <c r="X250" s="16">
        <f t="shared" si="111"/>
        <v>-169486.75707205187</v>
      </c>
      <c r="Y250" s="16">
        <f t="shared" si="112"/>
        <v>-0.20700000000000074</v>
      </c>
      <c r="AA250" s="1">
        <v>9.1639999999999997</v>
      </c>
      <c r="AB250" s="16">
        <f t="shared" si="97"/>
        <v>2.6406249401194695E-2</v>
      </c>
      <c r="AC250" s="16">
        <f t="shared" si="113"/>
        <v>4.0740937124542607E-4</v>
      </c>
      <c r="AD250" s="16">
        <f t="shared" si="114"/>
        <v>2.2152827645912492</v>
      </c>
      <c r="AE250" s="16">
        <f t="shared" si="115"/>
        <v>-7.8056920518700315</v>
      </c>
      <c r="AF250" s="16">
        <f t="shared" si="116"/>
        <v>-1.3172411494411311</v>
      </c>
      <c r="AG250" s="16">
        <f t="shared" si="126"/>
        <v>-6.0553388397514042E-3</v>
      </c>
      <c r="AH250" s="16">
        <f t="shared" si="117"/>
        <v>-145916.3487304376</v>
      </c>
      <c r="AI250" s="16">
        <f t="shared" si="118"/>
        <v>-0.22700000000000031</v>
      </c>
      <c r="AK250" s="1">
        <v>6.5110000000000001</v>
      </c>
      <c r="AL250" s="16">
        <f t="shared" si="98"/>
        <v>2.6406249401194695E-2</v>
      </c>
      <c r="AM250" s="16">
        <f t="shared" si="119"/>
        <v>4.0740937124542607E-4</v>
      </c>
      <c r="AN250" s="16">
        <f t="shared" si="120"/>
        <v>1.873493054254725</v>
      </c>
      <c r="AO250" s="16">
        <f t="shared" si="121"/>
        <v>-7.8056920518700315</v>
      </c>
      <c r="AP250" s="16">
        <f t="shared" si="122"/>
        <v>-1.346522076951195</v>
      </c>
      <c r="AQ250" s="16">
        <f t="shared" si="127"/>
        <v>-4.3092140843423105E-3</v>
      </c>
      <c r="AR250" s="16">
        <f t="shared" si="123"/>
        <v>-205042.7099996318</v>
      </c>
      <c r="AS250" s="16">
        <f t="shared" si="124"/>
        <v>-0.17199999999999971</v>
      </c>
    </row>
    <row r="251" spans="5:45" x14ac:dyDescent="0.25">
      <c r="E251" s="1">
        <v>68</v>
      </c>
      <c r="F251" s="1">
        <v>6.3440000000000003</v>
      </c>
      <c r="G251" s="16">
        <f t="shared" si="99"/>
        <v>2.7053099179241962E-2</v>
      </c>
      <c r="H251" s="16">
        <f t="shared" si="100"/>
        <v>4.1534741230280685E-4</v>
      </c>
      <c r="I251" s="16">
        <f t="shared" si="101"/>
        <v>1.8475094843325468</v>
      </c>
      <c r="J251" s="16">
        <f t="shared" si="102"/>
        <v>-7.7863952498591722</v>
      </c>
      <c r="K251" s="16">
        <f t="shared" si="103"/>
        <v>-1.3370985509999782</v>
      </c>
      <c r="L251" s="16">
        <f t="shared" si="104"/>
        <v>634400</v>
      </c>
      <c r="M251" s="16" cm="1">
        <f t="array" ref="M251">SUMPRODUCT($L$3:$L$1001,H252:H1250-H251:H1249)</f>
        <v>-124.95201140703506</v>
      </c>
      <c r="N251" s="16">
        <f t="shared" si="105"/>
        <v>-3.3240554323675489</v>
      </c>
      <c r="P251" s="16">
        <f t="shared" si="106"/>
        <v>-0.16699999999999982</v>
      </c>
      <c r="Q251" s="1">
        <v>7.68</v>
      </c>
      <c r="R251" s="16">
        <f t="shared" si="96"/>
        <v>2.7053099179241962E-2</v>
      </c>
      <c r="S251" s="16">
        <f t="shared" si="107"/>
        <v>4.1534741230280685E-4</v>
      </c>
      <c r="T251" s="16">
        <f t="shared" si="108"/>
        <v>2.0386195471595809</v>
      </c>
      <c r="U251" s="16">
        <f t="shared" si="109"/>
        <v>-7.7863952498591722</v>
      </c>
      <c r="V251" s="16">
        <f t="shared" si="110"/>
        <v>-1.3266573158664534</v>
      </c>
      <c r="W251" s="16">
        <f t="shared" si="125"/>
        <v>-5.0958825514563688E-3</v>
      </c>
      <c r="X251" s="16">
        <f t="shared" si="111"/>
        <v>-173389.5797048168</v>
      </c>
      <c r="Y251" s="16">
        <f t="shared" si="112"/>
        <v>-0.1980000000000004</v>
      </c>
      <c r="AA251" s="1">
        <v>8.9339999999999993</v>
      </c>
      <c r="AB251" s="16">
        <f t="shared" si="97"/>
        <v>2.7053099179241962E-2</v>
      </c>
      <c r="AC251" s="16">
        <f t="shared" si="113"/>
        <v>4.1534741230280685E-4</v>
      </c>
      <c r="AD251" s="16">
        <f t="shared" si="114"/>
        <v>2.189864222929927</v>
      </c>
      <c r="AE251" s="16">
        <f t="shared" si="115"/>
        <v>-7.7863952498591722</v>
      </c>
      <c r="AF251" s="16">
        <f t="shared" si="116"/>
        <v>-1.2953039419646641</v>
      </c>
      <c r="AG251" s="16">
        <f t="shared" si="126"/>
        <v>-5.9277313660251541E-3</v>
      </c>
      <c r="AH251" s="16">
        <f t="shared" si="117"/>
        <v>-149057.51952363015</v>
      </c>
      <c r="AI251" s="16">
        <f t="shared" si="118"/>
        <v>-0.23000000000000043</v>
      </c>
      <c r="AK251" s="1">
        <v>6.3440000000000003</v>
      </c>
      <c r="AL251" s="16">
        <f t="shared" si="98"/>
        <v>2.7053099179241962E-2</v>
      </c>
      <c r="AM251" s="16">
        <f t="shared" si="119"/>
        <v>4.1534741230280685E-4</v>
      </c>
      <c r="AN251" s="16">
        <f t="shared" si="120"/>
        <v>1.8475094843325468</v>
      </c>
      <c r="AO251" s="16">
        <f t="shared" si="121"/>
        <v>-7.7863952498591722</v>
      </c>
      <c r="AP251" s="16">
        <f t="shared" si="122"/>
        <v>-1.3370985509999782</v>
      </c>
      <c r="AQ251" s="16">
        <f t="shared" si="127"/>
        <v>-4.2116389048657554E-3</v>
      </c>
      <c r="AR251" s="16">
        <f t="shared" si="123"/>
        <v>-209793.136064283</v>
      </c>
      <c r="AS251" s="16">
        <f t="shared" si="124"/>
        <v>-0.16699999999999982</v>
      </c>
    </row>
    <row r="252" spans="5:45" x14ac:dyDescent="0.25">
      <c r="E252" s="1">
        <v>69</v>
      </c>
      <c r="F252" s="1">
        <v>6.1849999999999996</v>
      </c>
      <c r="G252" s="16">
        <f t="shared" si="99"/>
        <v>2.7701734945092111E-2</v>
      </c>
      <c r="H252" s="16">
        <f t="shared" si="100"/>
        <v>4.2330737072800379E-4</v>
      </c>
      <c r="I252" s="16">
        <f t="shared" si="101"/>
        <v>1.8221270058444512</v>
      </c>
      <c r="J252" s="16">
        <f t="shared" si="102"/>
        <v>-7.7674119980494138</v>
      </c>
      <c r="K252" s="16">
        <f t="shared" si="103"/>
        <v>-1.2970483978460123</v>
      </c>
      <c r="L252" s="16">
        <f t="shared" si="104"/>
        <v>618500</v>
      </c>
      <c r="M252" s="16" cm="1">
        <f t="array" ref="M252">SUMPRODUCT($L$3:$L$1001,H253:H1251-H252:H1250)</f>
        <v>-121.29851502798883</v>
      </c>
      <c r="N252" s="16">
        <f t="shared" si="105"/>
        <v>-3.4897984582113675</v>
      </c>
      <c r="P252" s="16">
        <f t="shared" si="106"/>
        <v>-0.1590000000000007</v>
      </c>
      <c r="Q252" s="1">
        <v>7.4889999999999999</v>
      </c>
      <c r="R252" s="16">
        <f t="shared" si="96"/>
        <v>2.7701734945092111E-2</v>
      </c>
      <c r="S252" s="16">
        <f t="shared" si="107"/>
        <v>4.2330737072800379E-4</v>
      </c>
      <c r="T252" s="16">
        <f t="shared" si="108"/>
        <v>2.0134352772672299</v>
      </c>
      <c r="U252" s="16">
        <f t="shared" si="109"/>
        <v>-7.7674119980494138</v>
      </c>
      <c r="V252" s="16">
        <f t="shared" si="110"/>
        <v>-1.3102135295945057</v>
      </c>
      <c r="W252" s="16">
        <f t="shared" si="125"/>
        <v>-4.9815226817291423E-3</v>
      </c>
      <c r="X252" s="16">
        <f t="shared" si="111"/>
        <v>-177370.05134250061</v>
      </c>
      <c r="Y252" s="16">
        <f t="shared" si="112"/>
        <v>-0.19099999999999984</v>
      </c>
      <c r="AA252" s="1">
        <v>8.7170000000000005</v>
      </c>
      <c r="AB252" s="16">
        <f t="shared" si="97"/>
        <v>2.7701734945092111E-2</v>
      </c>
      <c r="AC252" s="16">
        <f t="shared" si="113"/>
        <v>4.2330737072800379E-4</v>
      </c>
      <c r="AD252" s="16">
        <f t="shared" si="114"/>
        <v>2.1652751420294392</v>
      </c>
      <c r="AE252" s="16">
        <f t="shared" si="115"/>
        <v>-7.7674119980494138</v>
      </c>
      <c r="AF252" s="16">
        <f t="shared" si="116"/>
        <v>-1.2870550158550607</v>
      </c>
      <c r="AG252" s="16">
        <f t="shared" si="126"/>
        <v>-5.7949119321052288E-3</v>
      </c>
      <c r="AH252" s="16">
        <f t="shared" si="117"/>
        <v>-152473.91921987964</v>
      </c>
      <c r="AI252" s="16">
        <f t="shared" si="118"/>
        <v>-0.21699999999999875</v>
      </c>
      <c r="AK252" s="1">
        <v>6.1849999999999996</v>
      </c>
      <c r="AL252" s="16">
        <f t="shared" si="98"/>
        <v>2.7701734945092111E-2</v>
      </c>
      <c r="AM252" s="16">
        <f t="shared" si="119"/>
        <v>4.2330737072800379E-4</v>
      </c>
      <c r="AN252" s="16">
        <f t="shared" si="120"/>
        <v>1.8221270058444512</v>
      </c>
      <c r="AO252" s="16">
        <f t="shared" si="121"/>
        <v>-7.7674119980494138</v>
      </c>
      <c r="AP252" s="16">
        <f t="shared" si="122"/>
        <v>-1.2970483978460123</v>
      </c>
      <c r="AQ252" s="16">
        <f t="shared" si="127"/>
        <v>-4.1149452985533436E-3</v>
      </c>
      <c r="AR252" s="16">
        <f t="shared" si="123"/>
        <v>-214722.88687112305</v>
      </c>
      <c r="AS252" s="16">
        <f t="shared" si="124"/>
        <v>-0.1590000000000007</v>
      </c>
    </row>
    <row r="253" spans="5:45" x14ac:dyDescent="0.25">
      <c r="E253" s="1">
        <v>70</v>
      </c>
      <c r="F253" s="1">
        <v>6.0369999999999999</v>
      </c>
      <c r="G253" s="16">
        <f t="shared" si="99"/>
        <v>2.8351896830071034E-2</v>
      </c>
      <c r="H253" s="16">
        <f t="shared" si="100"/>
        <v>4.3128605745258925E-4</v>
      </c>
      <c r="I253" s="16">
        <f t="shared" si="101"/>
        <v>1.797907199814289</v>
      </c>
      <c r="J253" s="16">
        <f t="shared" si="102"/>
        <v>-7.7487389816296846</v>
      </c>
      <c r="K253" s="16">
        <f t="shared" si="103"/>
        <v>-1.323724004450564</v>
      </c>
      <c r="L253" s="16">
        <f t="shared" si="104"/>
        <v>603700</v>
      </c>
      <c r="M253" s="16" cm="1">
        <f t="array" ref="M253">SUMPRODUCT($L$3:$L$1001,H254:H1252-H253:H1251)</f>
        <v>-117.92843460425649</v>
      </c>
      <c r="N253" s="16">
        <f t="shared" si="105"/>
        <v>-3.6571846213332377</v>
      </c>
      <c r="P253" s="16">
        <f t="shared" si="106"/>
        <v>-0.14799999999999969</v>
      </c>
      <c r="Q253" s="1">
        <v>7.3079999999999998</v>
      </c>
      <c r="R253" s="16">
        <f t="shared" si="96"/>
        <v>2.8351896830071034E-2</v>
      </c>
      <c r="S253" s="16">
        <f t="shared" si="107"/>
        <v>4.3128605745258925E-4</v>
      </c>
      <c r="T253" s="16">
        <f t="shared" si="108"/>
        <v>1.9889696385157603</v>
      </c>
      <c r="U253" s="16">
        <f t="shared" si="109"/>
        <v>-7.7487389816296846</v>
      </c>
      <c r="V253" s="16">
        <f t="shared" si="110"/>
        <v>-1.3273304943667137</v>
      </c>
      <c r="W253" s="16">
        <f t="shared" si="125"/>
        <v>-4.8690623566071565E-3</v>
      </c>
      <c r="X253" s="16">
        <f t="shared" si="111"/>
        <v>-181466.75255106355</v>
      </c>
      <c r="Y253" s="16">
        <f t="shared" si="112"/>
        <v>-0.18100000000000005</v>
      </c>
      <c r="AA253" s="1">
        <v>8.51</v>
      </c>
      <c r="AB253" s="16">
        <f t="shared" si="97"/>
        <v>2.8351896830071034E-2</v>
      </c>
      <c r="AC253" s="16">
        <f t="shared" si="113"/>
        <v>4.3128605745258925E-4</v>
      </c>
      <c r="AD253" s="16">
        <f t="shared" si="114"/>
        <v>2.1412419425852827</v>
      </c>
      <c r="AE253" s="16">
        <f t="shared" si="115"/>
        <v>-7.7487389816296846</v>
      </c>
      <c r="AF253" s="16">
        <f t="shared" si="116"/>
        <v>-1.2883492780564318</v>
      </c>
      <c r="AG253" s="16">
        <f t="shared" si="126"/>
        <v>-5.6674611513612746E-3</v>
      </c>
      <c r="AH253" s="16">
        <f t="shared" si="117"/>
        <v>-155902.77731500688</v>
      </c>
      <c r="AI253" s="16">
        <f t="shared" si="118"/>
        <v>-0.20700000000000074</v>
      </c>
      <c r="AK253" s="1">
        <v>6.0369999999999999</v>
      </c>
      <c r="AL253" s="16">
        <f t="shared" si="98"/>
        <v>2.8351896830071034E-2</v>
      </c>
      <c r="AM253" s="16">
        <f t="shared" si="119"/>
        <v>4.3128605745258925E-4</v>
      </c>
      <c r="AN253" s="16">
        <f t="shared" si="120"/>
        <v>1.797907199814289</v>
      </c>
      <c r="AO253" s="16">
        <f t="shared" si="121"/>
        <v>-7.7487389816296846</v>
      </c>
      <c r="AP253" s="16">
        <f t="shared" si="122"/>
        <v>-1.323724004450564</v>
      </c>
      <c r="AQ253" s="16">
        <f t="shared" si="127"/>
        <v>-4.0212512585946405E-3</v>
      </c>
      <c r="AR253" s="16">
        <f t="shared" si="123"/>
        <v>-219725.87063135247</v>
      </c>
      <c r="AS253" s="16">
        <f t="shared" si="124"/>
        <v>-0.14799999999999969</v>
      </c>
    </row>
    <row r="254" spans="5:45" x14ac:dyDescent="0.25">
      <c r="E254" s="1">
        <v>71</v>
      </c>
      <c r="F254" s="1">
        <v>5.8920000000000003</v>
      </c>
      <c r="G254" s="16">
        <f t="shared" si="99"/>
        <v>2.9003326713185628E-2</v>
      </c>
      <c r="H254" s="16">
        <f t="shared" si="100"/>
        <v>4.3928030485540829E-4</v>
      </c>
      <c r="I254" s="16">
        <f t="shared" si="101"/>
        <v>1.7735954986003839</v>
      </c>
      <c r="J254" s="16">
        <f t="shared" si="102"/>
        <v>-7.7303728410050789</v>
      </c>
      <c r="K254" s="16">
        <f t="shared" si="103"/>
        <v>-1.3602410592668741</v>
      </c>
      <c r="L254" s="16">
        <f t="shared" si="104"/>
        <v>589200</v>
      </c>
      <c r="M254" s="16" cm="1">
        <f t="array" ref="M254">SUMPRODUCT($L$3:$L$1001,H255:H1253-H254:H1252)</f>
        <v>-114.84190353449479</v>
      </c>
      <c r="N254" s="16">
        <f t="shared" si="105"/>
        <v>-3.8250872837845526</v>
      </c>
      <c r="P254" s="16">
        <f t="shared" si="106"/>
        <v>-0.14499999999999957</v>
      </c>
      <c r="Q254" s="1">
        <v>7.1319999999999997</v>
      </c>
      <c r="R254" s="16">
        <f t="shared" si="96"/>
        <v>2.9003326713185628E-2</v>
      </c>
      <c r="S254" s="16">
        <f t="shared" si="107"/>
        <v>4.3928030485540829E-4</v>
      </c>
      <c r="T254" s="16">
        <f t="shared" si="108"/>
        <v>1.9645917000008939</v>
      </c>
      <c r="U254" s="16">
        <f t="shared" si="109"/>
        <v>-7.7303728410050789</v>
      </c>
      <c r="V254" s="16">
        <f t="shared" si="110"/>
        <v>-1.3356233482438518</v>
      </c>
      <c r="W254" s="16">
        <f t="shared" si="125"/>
        <v>-4.7606495858014521E-3</v>
      </c>
      <c r="X254" s="16">
        <f t="shared" si="111"/>
        <v>-185599.23764550302</v>
      </c>
      <c r="Y254" s="16">
        <f t="shared" si="112"/>
        <v>-0.17600000000000016</v>
      </c>
      <c r="AA254" s="1">
        <v>8.3109999999999999</v>
      </c>
      <c r="AB254" s="16">
        <f t="shared" si="97"/>
        <v>2.9003326713185628E-2</v>
      </c>
      <c r="AC254" s="16">
        <f t="shared" si="113"/>
        <v>4.3928030485540829E-4</v>
      </c>
      <c r="AD254" s="16">
        <f t="shared" si="114"/>
        <v>2.1175799385708891</v>
      </c>
      <c r="AE254" s="16">
        <f t="shared" si="115"/>
        <v>-7.7303728410050789</v>
      </c>
      <c r="AF254" s="16">
        <f t="shared" si="116"/>
        <v>-1.341745431567702</v>
      </c>
      <c r="AG254" s="16">
        <f t="shared" si="126"/>
        <v>-5.5436683053051933E-3</v>
      </c>
      <c r="AH254" s="16">
        <f t="shared" si="117"/>
        <v>-159384.16318605596</v>
      </c>
      <c r="AI254" s="16">
        <f t="shared" si="118"/>
        <v>-0.19899999999999984</v>
      </c>
      <c r="AK254" s="1">
        <v>5.8920000000000003</v>
      </c>
      <c r="AL254" s="16">
        <f t="shared" si="98"/>
        <v>2.9003326713185628E-2</v>
      </c>
      <c r="AM254" s="16">
        <f t="shared" si="119"/>
        <v>4.3928030485540829E-4</v>
      </c>
      <c r="AN254" s="16">
        <f t="shared" si="120"/>
        <v>1.7735954986003839</v>
      </c>
      <c r="AO254" s="16">
        <f t="shared" si="121"/>
        <v>-7.7303728410050789</v>
      </c>
      <c r="AP254" s="16">
        <f t="shared" si="122"/>
        <v>-1.3602410592668741</v>
      </c>
      <c r="AQ254" s="16">
        <f t="shared" si="127"/>
        <v>-3.9326822043628034E-3</v>
      </c>
      <c r="AR254" s="16">
        <f t="shared" si="123"/>
        <v>-224674.37944564121</v>
      </c>
      <c r="AS254" s="16">
        <f t="shared" si="124"/>
        <v>-0.14499999999999957</v>
      </c>
    </row>
    <row r="255" spans="5:45" x14ac:dyDescent="0.25">
      <c r="E255" s="1">
        <v>72</v>
      </c>
      <c r="F255" s="1">
        <v>5.7489999999999997</v>
      </c>
      <c r="G255" s="16">
        <f t="shared" si="99"/>
        <v>2.9655768390904433E-2</v>
      </c>
      <c r="H255" s="16">
        <f t="shared" si="100"/>
        <v>4.4728696884610043E-4</v>
      </c>
      <c r="I255" s="16">
        <f t="shared" si="101"/>
        <v>1.7490259266411539</v>
      </c>
      <c r="J255" s="16">
        <f t="shared" si="102"/>
        <v>-7.7123101808671235</v>
      </c>
      <c r="K255" s="16">
        <f t="shared" si="103"/>
        <v>-1.3277524175502959</v>
      </c>
      <c r="L255" s="16">
        <f t="shared" si="104"/>
        <v>574900</v>
      </c>
      <c r="M255" s="16" cm="1">
        <f t="array" ref="M255">SUMPRODUCT($L$3:$L$1001,H256:H1254-H255:H1253)</f>
        <v>-111.65225736591324</v>
      </c>
      <c r="N255" s="16">
        <f t="shared" si="105"/>
        <v>-4.0060718824539805</v>
      </c>
      <c r="P255" s="16">
        <f t="shared" si="106"/>
        <v>-0.14300000000000068</v>
      </c>
      <c r="Q255" s="1">
        <v>6.9619999999999997</v>
      </c>
      <c r="R255" s="16">
        <f t="shared" si="96"/>
        <v>2.9655768390904433E-2</v>
      </c>
      <c r="S255" s="16">
        <f t="shared" si="107"/>
        <v>4.4728696884610043E-4</v>
      </c>
      <c r="T255" s="16">
        <f t="shared" si="108"/>
        <v>1.9404667893892471</v>
      </c>
      <c r="U255" s="16">
        <f t="shared" si="109"/>
        <v>-7.7123101808671235</v>
      </c>
      <c r="V255" s="16">
        <f t="shared" si="110"/>
        <v>-1.3751881015217557</v>
      </c>
      <c r="W255" s="16">
        <f t="shared" si="125"/>
        <v>-4.653214045490516E-3</v>
      </c>
      <c r="X255" s="16">
        <f t="shared" si="111"/>
        <v>-189884.43797860752</v>
      </c>
      <c r="Y255" s="16">
        <f t="shared" si="112"/>
        <v>-0.16999999999999993</v>
      </c>
      <c r="AA255" s="1">
        <v>8.1120000000000001</v>
      </c>
      <c r="AB255" s="16">
        <f t="shared" si="97"/>
        <v>2.9655768390904433E-2</v>
      </c>
      <c r="AC255" s="16">
        <f t="shared" si="113"/>
        <v>4.4728696884610043E-4</v>
      </c>
      <c r="AD255" s="16">
        <f t="shared" si="114"/>
        <v>2.0933444468488274</v>
      </c>
      <c r="AE255" s="16">
        <f t="shared" si="115"/>
        <v>-7.7123101808671235</v>
      </c>
      <c r="AF255" s="16">
        <f t="shared" si="116"/>
        <v>-1.3129904273055399</v>
      </c>
      <c r="AG255" s="16">
        <f t="shared" si="126"/>
        <v>-5.4224427835209872E-3</v>
      </c>
      <c r="AH255" s="16">
        <f t="shared" si="117"/>
        <v>-162947.39642202246</v>
      </c>
      <c r="AI255" s="16">
        <f t="shared" si="118"/>
        <v>-0.19899999999999984</v>
      </c>
      <c r="AK255" s="1">
        <v>5.7489999999999997</v>
      </c>
      <c r="AL255" s="16">
        <f t="shared" si="98"/>
        <v>2.9655768390904433E-2</v>
      </c>
      <c r="AM255" s="16">
        <f t="shared" si="119"/>
        <v>4.4728696884610043E-4</v>
      </c>
      <c r="AN255" s="16">
        <f t="shared" si="120"/>
        <v>1.7490259266411539</v>
      </c>
      <c r="AO255" s="16">
        <f t="shared" si="121"/>
        <v>-7.7123101808671235</v>
      </c>
      <c r="AP255" s="16">
        <f t="shared" si="122"/>
        <v>-1.3277524175502959</v>
      </c>
      <c r="AQ255" s="16">
        <f t="shared" si="127"/>
        <v>-3.8441863651191982E-3</v>
      </c>
      <c r="AR255" s="16">
        <f t="shared" si="123"/>
        <v>-229846.53965774417</v>
      </c>
      <c r="AS255" s="16">
        <f t="shared" si="124"/>
        <v>-0.14300000000000068</v>
      </c>
    </row>
    <row r="256" spans="5:45" x14ac:dyDescent="0.25">
      <c r="E256" s="1">
        <v>73</v>
      </c>
      <c r="F256" s="1">
        <v>5.6150000000000002</v>
      </c>
      <c r="G256" s="16">
        <f t="shared" si="99"/>
        <v>3.0308967743447629E-2</v>
      </c>
      <c r="H256" s="16">
        <f t="shared" si="100"/>
        <v>4.5530293090578528E-4</v>
      </c>
      <c r="I256" s="16">
        <f t="shared" si="101"/>
        <v>1.7254415881904066</v>
      </c>
      <c r="J256" s="16">
        <f t="shared" si="102"/>
        <v>-7.6945475783374588</v>
      </c>
      <c r="K256" s="16">
        <f t="shared" si="103"/>
        <v>-1.3724726148680897</v>
      </c>
      <c r="L256" s="16">
        <f t="shared" si="104"/>
        <v>561500</v>
      </c>
      <c r="M256" s="16" cm="1">
        <f t="array" ref="M256">SUMPRODUCT($L$3:$L$1001,H257:H1255-H256:H1254)</f>
        <v>-108.84306066501605</v>
      </c>
      <c r="N256" s="16">
        <f t="shared" si="105"/>
        <v>-4.1831140003225498</v>
      </c>
      <c r="P256" s="16">
        <f t="shared" si="106"/>
        <v>-0.13399999999999945</v>
      </c>
      <c r="Q256" s="1">
        <v>6.7939999999999996</v>
      </c>
      <c r="R256" s="16">
        <f t="shared" si="96"/>
        <v>3.0308967743447629E-2</v>
      </c>
      <c r="S256" s="16">
        <f t="shared" si="107"/>
        <v>4.5530293090578528E-4</v>
      </c>
      <c r="T256" s="16">
        <f t="shared" si="108"/>
        <v>1.916039869738392</v>
      </c>
      <c r="U256" s="16">
        <f t="shared" si="109"/>
        <v>-7.6945475783374588</v>
      </c>
      <c r="V256" s="16">
        <f t="shared" si="110"/>
        <v>-1.3558466813953913</v>
      </c>
      <c r="W256" s="16">
        <f t="shared" si="125"/>
        <v>-4.5475738924057318E-3</v>
      </c>
      <c r="X256" s="16">
        <f t="shared" si="111"/>
        <v>-194295.45395571494</v>
      </c>
      <c r="Y256" s="16">
        <f t="shared" si="112"/>
        <v>-0.16800000000000015</v>
      </c>
      <c r="AA256" s="1">
        <v>7.9249999999999998</v>
      </c>
      <c r="AB256" s="16">
        <f t="shared" si="97"/>
        <v>3.0308967743447629E-2</v>
      </c>
      <c r="AC256" s="16">
        <f t="shared" si="113"/>
        <v>4.5530293090578528E-4</v>
      </c>
      <c r="AD256" s="16">
        <f t="shared" si="114"/>
        <v>2.0700223197633445</v>
      </c>
      <c r="AE256" s="16">
        <f t="shared" si="115"/>
        <v>-7.6945475783374588</v>
      </c>
      <c r="AF256" s="16">
        <f t="shared" si="116"/>
        <v>-1.2710676534467265</v>
      </c>
      <c r="AG256" s="16">
        <f t="shared" si="126"/>
        <v>-5.2987531478304074E-3</v>
      </c>
      <c r="AH256" s="16">
        <f t="shared" si="117"/>
        <v>-166751.10335794964</v>
      </c>
      <c r="AI256" s="16">
        <f t="shared" si="118"/>
        <v>-0.18700000000000028</v>
      </c>
      <c r="AK256" s="1">
        <v>5.6150000000000002</v>
      </c>
      <c r="AL256" s="16">
        <f t="shared" si="98"/>
        <v>3.0308967743447629E-2</v>
      </c>
      <c r="AM256" s="16">
        <f t="shared" si="119"/>
        <v>4.5530293090578528E-4</v>
      </c>
      <c r="AN256" s="16">
        <f t="shared" si="120"/>
        <v>1.7254415881904066</v>
      </c>
      <c r="AO256" s="16">
        <f t="shared" si="121"/>
        <v>-7.6945475783374588</v>
      </c>
      <c r="AP256" s="16">
        <f t="shared" si="122"/>
        <v>-1.3724726148680897</v>
      </c>
      <c r="AQ256" s="16">
        <f t="shared" si="127"/>
        <v>-3.7552430777708346E-3</v>
      </c>
      <c r="AR256" s="16">
        <f t="shared" si="123"/>
        <v>-235290.4766811076</v>
      </c>
      <c r="AS256" s="16">
        <f t="shared" si="124"/>
        <v>-0.13399999999999945</v>
      </c>
    </row>
    <row r="257" spans="5:45" x14ac:dyDescent="0.25">
      <c r="E257" s="1">
        <v>74</v>
      </c>
      <c r="F257" s="1">
        <v>5.4820000000000002</v>
      </c>
      <c r="G257" s="16">
        <f t="shared" si="99"/>
        <v>3.0962672897331258E-2</v>
      </c>
      <c r="H257" s="16">
        <f t="shared" si="100"/>
        <v>4.6332510008177978E-4</v>
      </c>
      <c r="I257" s="16">
        <f t="shared" si="101"/>
        <v>1.7014699978805941</v>
      </c>
      <c r="J257" s="16">
        <f t="shared" si="102"/>
        <v>-7.6770815902731968</v>
      </c>
      <c r="K257" s="16">
        <f t="shared" si="103"/>
        <v>-1.364905688490351</v>
      </c>
      <c r="L257" s="16">
        <f t="shared" si="104"/>
        <v>548200</v>
      </c>
      <c r="M257" s="16" cm="1">
        <f t="array" ref="M257">SUMPRODUCT($L$3:$L$1001,H258:H1256-H257:H1255)</f>
        <v>-106.22101620529334</v>
      </c>
      <c r="N257" s="16">
        <f t="shared" si="105"/>
        <v>-4.3618967002378461</v>
      </c>
      <c r="P257" s="16">
        <f t="shared" si="106"/>
        <v>-0.13300000000000001</v>
      </c>
      <c r="Q257" s="1">
        <v>6.6349999999999998</v>
      </c>
      <c r="R257" s="16">
        <f t="shared" si="96"/>
        <v>3.0962672897331258E-2</v>
      </c>
      <c r="S257" s="16">
        <f t="shared" si="107"/>
        <v>4.6332510008177978E-4</v>
      </c>
      <c r="T257" s="16">
        <f t="shared" si="108"/>
        <v>1.8923586677841708</v>
      </c>
      <c r="U257" s="16">
        <f t="shared" si="109"/>
        <v>-7.6770815902731968</v>
      </c>
      <c r="V257" s="16">
        <f t="shared" si="110"/>
        <v>-1.2956648118284793</v>
      </c>
      <c r="W257" s="16">
        <f t="shared" si="125"/>
        <v>-4.441272815485375E-3</v>
      </c>
      <c r="X257" s="16">
        <f t="shared" si="111"/>
        <v>-198945.88117653519</v>
      </c>
      <c r="Y257" s="16">
        <f t="shared" si="112"/>
        <v>-0.15899999999999981</v>
      </c>
      <c r="AA257" s="1">
        <v>7.7510000000000003</v>
      </c>
      <c r="AB257" s="16">
        <f t="shared" si="97"/>
        <v>3.0962672897331258E-2</v>
      </c>
      <c r="AC257" s="16">
        <f t="shared" si="113"/>
        <v>4.6332510008177978E-4</v>
      </c>
      <c r="AD257" s="16">
        <f t="shared" si="114"/>
        <v>2.0478218672993744</v>
      </c>
      <c r="AE257" s="16">
        <f t="shared" si="115"/>
        <v>-7.6770815902731968</v>
      </c>
      <c r="AF257" s="16">
        <f t="shared" si="116"/>
        <v>-1.3759409030747012</v>
      </c>
      <c r="AG257" s="16">
        <f t="shared" si="126"/>
        <v>-5.1806133445277602E-3</v>
      </c>
      <c r="AH257" s="16">
        <f t="shared" si="117"/>
        <v>-170553.73081556841</v>
      </c>
      <c r="AI257" s="16">
        <f t="shared" si="118"/>
        <v>-0.17399999999999949</v>
      </c>
      <c r="AK257" s="1">
        <v>5.4820000000000002</v>
      </c>
      <c r="AL257" s="16">
        <f t="shared" si="98"/>
        <v>3.0962672897331258E-2</v>
      </c>
      <c r="AM257" s="16">
        <f t="shared" si="119"/>
        <v>4.6332510008177978E-4</v>
      </c>
      <c r="AN257" s="16">
        <f t="shared" si="120"/>
        <v>1.7014699978805941</v>
      </c>
      <c r="AO257" s="16">
        <f t="shared" si="121"/>
        <v>-7.6770815902731968</v>
      </c>
      <c r="AP257" s="16">
        <f t="shared" si="122"/>
        <v>-1.364905688490351</v>
      </c>
      <c r="AQ257" s="16">
        <f t="shared" si="127"/>
        <v>-3.670554439056577E-3</v>
      </c>
      <c r="AR257" s="16">
        <f t="shared" si="123"/>
        <v>-240719.20155180406</v>
      </c>
      <c r="AS257" s="16">
        <f t="shared" si="124"/>
        <v>-0.13300000000000001</v>
      </c>
    </row>
    <row r="258" spans="5:45" x14ac:dyDescent="0.25">
      <c r="E258" s="1">
        <v>75</v>
      </c>
      <c r="F258" s="1">
        <v>5.3550000000000004</v>
      </c>
      <c r="G258" s="16">
        <f t="shared" si="99"/>
        <v>3.1616634383916389E-2</v>
      </c>
      <c r="H258" s="16">
        <f t="shared" si="100"/>
        <v>4.713504149332896E-4</v>
      </c>
      <c r="I258" s="16">
        <f t="shared" si="101"/>
        <v>1.6780307038997122</v>
      </c>
      <c r="J258" s="16">
        <f t="shared" si="102"/>
        <v>-7.659908759814261</v>
      </c>
      <c r="K258" s="16">
        <f t="shared" si="103"/>
        <v>-1.3310829080674158</v>
      </c>
      <c r="L258" s="16">
        <f t="shared" si="104"/>
        <v>535500</v>
      </c>
      <c r="M258" s="16" cm="1">
        <f t="array" ref="M258">SUMPRODUCT($L$3:$L$1001,H259:H1257-H258:H1256)</f>
        <v>-103.49610808601821</v>
      </c>
      <c r="N258" s="16">
        <f t="shared" si="105"/>
        <v>-4.5542815440126354</v>
      </c>
      <c r="P258" s="16">
        <f t="shared" si="106"/>
        <v>-0.12699999999999978</v>
      </c>
      <c r="Q258" s="1">
        <v>6.4889999999999999</v>
      </c>
      <c r="R258" s="16">
        <f t="shared" si="96"/>
        <v>3.1616634383916389E-2</v>
      </c>
      <c r="S258" s="16">
        <f t="shared" si="107"/>
        <v>4.713504149332896E-4</v>
      </c>
      <c r="T258" s="16">
        <f t="shared" si="108"/>
        <v>1.8701084356390314</v>
      </c>
      <c r="U258" s="16">
        <f t="shared" si="109"/>
        <v>-7.659908759814261</v>
      </c>
      <c r="V258" s="16">
        <f t="shared" si="110"/>
        <v>-1.3665677263747464</v>
      </c>
      <c r="W258" s="16">
        <f t="shared" si="125"/>
        <v>-4.3390344634923464E-3</v>
      </c>
      <c r="X258" s="16">
        <f t="shared" si="111"/>
        <v>-203633.53673641264</v>
      </c>
      <c r="Y258" s="16">
        <f t="shared" si="112"/>
        <v>-0.14599999999999991</v>
      </c>
      <c r="AA258" s="1">
        <v>7.57</v>
      </c>
      <c r="AB258" s="16">
        <f t="shared" si="97"/>
        <v>3.1616634383916389E-2</v>
      </c>
      <c r="AC258" s="16">
        <f t="shared" si="113"/>
        <v>4.713504149332896E-4</v>
      </c>
      <c r="AD258" s="16">
        <f t="shared" si="114"/>
        <v>2.0241930674493576</v>
      </c>
      <c r="AE258" s="16">
        <f t="shared" si="115"/>
        <v>-7.659908759814261</v>
      </c>
      <c r="AF258" s="16">
        <f t="shared" si="116"/>
        <v>-1.3213032173557784</v>
      </c>
      <c r="AG258" s="16">
        <f t="shared" si="126"/>
        <v>-5.0688554825213533E-3</v>
      </c>
      <c r="AH258" s="16">
        <f t="shared" si="117"/>
        <v>-174314.09060070931</v>
      </c>
      <c r="AI258" s="16">
        <f t="shared" si="118"/>
        <v>-0.18100000000000005</v>
      </c>
      <c r="AK258" s="1">
        <v>5.3550000000000004</v>
      </c>
      <c r="AL258" s="16">
        <f t="shared" si="98"/>
        <v>3.1616634383916389E-2</v>
      </c>
      <c r="AM258" s="16">
        <f t="shared" si="119"/>
        <v>4.713504149332896E-4</v>
      </c>
      <c r="AN258" s="16">
        <f t="shared" si="120"/>
        <v>1.6780307038997122</v>
      </c>
      <c r="AO258" s="16">
        <f t="shared" si="121"/>
        <v>-7.659908759814261</v>
      </c>
      <c r="AP258" s="16">
        <f t="shared" si="122"/>
        <v>-1.3310829080674158</v>
      </c>
      <c r="AQ258" s="16">
        <f t="shared" si="127"/>
        <v>-3.5850168694596903E-3</v>
      </c>
      <c r="AR258" s="16">
        <f t="shared" si="123"/>
        <v>-246462.69905985001</v>
      </c>
      <c r="AS258" s="16">
        <f t="shared" si="124"/>
        <v>-0.12699999999999978</v>
      </c>
    </row>
    <row r="259" spans="5:45" x14ac:dyDescent="0.25">
      <c r="E259" s="1">
        <v>76</v>
      </c>
      <c r="F259" s="1">
        <v>5.2359999999999998</v>
      </c>
      <c r="G259" s="16">
        <f t="shared" si="99"/>
        <v>3.2270605293719459E-2</v>
      </c>
      <c r="H259" s="16">
        <f t="shared" si="100"/>
        <v>4.793758454250816E-4</v>
      </c>
      <c r="I259" s="16">
        <f t="shared" si="101"/>
        <v>1.6555578480476534</v>
      </c>
      <c r="J259" s="16">
        <f t="shared" si="102"/>
        <v>-7.6430256222457027</v>
      </c>
      <c r="K259" s="16">
        <f t="shared" si="103"/>
        <v>-1.3616232083605615</v>
      </c>
      <c r="L259" s="16">
        <f t="shared" si="104"/>
        <v>523600</v>
      </c>
      <c r="M259" s="16" cm="1">
        <f t="array" ref="M259">SUMPRODUCT($L$3:$L$1001,H260:H1258-H259:H1257)</f>
        <v>-101.24855472265425</v>
      </c>
      <c r="N259" s="16">
        <f t="shared" si="105"/>
        <v>-4.7346438350474722</v>
      </c>
      <c r="P259" s="16">
        <f t="shared" si="106"/>
        <v>-0.11900000000000066</v>
      </c>
      <c r="Q259" s="1">
        <v>6.3410000000000002</v>
      </c>
      <c r="R259" s="16">
        <f t="shared" ref="R259:R322" si="128" xml:space="preserve"> $C$5*(1-COS(RADIANS(E259))) + $C$4*(1-SQRT(1-($C$5/$C$4)^2*SIN(RADIANS(E259))^2))</f>
        <v>3.2270605293719459E-2</v>
      </c>
      <c r="S259" s="16">
        <f t="shared" si="107"/>
        <v>4.793758454250816E-4</v>
      </c>
      <c r="T259" s="16">
        <f t="shared" si="108"/>
        <v>1.8470364847178946</v>
      </c>
      <c r="U259" s="16">
        <f t="shared" si="109"/>
        <v>-7.6430256222457027</v>
      </c>
      <c r="V259" s="16">
        <f t="shared" si="110"/>
        <v>-1.3743415248808797</v>
      </c>
      <c r="W259" s="16">
        <f t="shared" si="125"/>
        <v>-4.2436172337121207E-3</v>
      </c>
      <c r="X259" s="16">
        <f t="shared" si="111"/>
        <v>-208212.21263851368</v>
      </c>
      <c r="Y259" s="16">
        <f t="shared" si="112"/>
        <v>-0.14799999999999969</v>
      </c>
      <c r="AA259" s="1">
        <v>7.4029999999999996</v>
      </c>
      <c r="AB259" s="16">
        <f t="shared" ref="AB259:AB322" si="129" xml:space="preserve"> $C$5*(1-COS(RADIANS(E259))) + $C$4*(1-SQRT(1-($C$5/$C$4)^2*SIN(RADIANS(E259))^2))</f>
        <v>3.2270605293719459E-2</v>
      </c>
      <c r="AC259" s="16">
        <f t="shared" si="113"/>
        <v>4.793758454250816E-4</v>
      </c>
      <c r="AD259" s="16">
        <f t="shared" si="114"/>
        <v>2.0018853234609613</v>
      </c>
      <c r="AE259" s="16">
        <f t="shared" si="115"/>
        <v>-7.6430256222457027</v>
      </c>
      <c r="AF259" s="16">
        <f t="shared" si="116"/>
        <v>-1.3165002165510158</v>
      </c>
      <c r="AG259" s="16">
        <f t="shared" si="126"/>
        <v>-4.9505597872092398E-3</v>
      </c>
      <c r="AH259" s="16">
        <f t="shared" si="117"/>
        <v>-178479.39865407068</v>
      </c>
      <c r="AI259" s="16">
        <f t="shared" si="118"/>
        <v>-0.1670000000000007</v>
      </c>
      <c r="AK259" s="1">
        <v>5.2359999999999998</v>
      </c>
      <c r="AL259" s="16">
        <f t="shared" ref="AL259:AL322" si="130" xml:space="preserve"> $C$5*(1-COS(RADIANS(E259))) + $C$4*(1-SQRT(1-($C$5/$C$4)^2*SIN(RADIANS(E259))^2))</f>
        <v>3.2270605293719459E-2</v>
      </c>
      <c r="AM259" s="16">
        <f t="shared" si="119"/>
        <v>4.793758454250816E-4</v>
      </c>
      <c r="AN259" s="16">
        <f t="shared" si="120"/>
        <v>1.6555578480476534</v>
      </c>
      <c r="AO259" s="16">
        <f t="shared" si="121"/>
        <v>-7.6430256222457027</v>
      </c>
      <c r="AP259" s="16">
        <f t="shared" si="122"/>
        <v>-1.3616232083605615</v>
      </c>
      <c r="AQ259" s="16">
        <f t="shared" si="127"/>
        <v>-3.5020142219954397E-3</v>
      </c>
      <c r="AR259" s="16">
        <f t="shared" si="123"/>
        <v>-252304.21060902244</v>
      </c>
      <c r="AS259" s="16">
        <f t="shared" si="124"/>
        <v>-0.11900000000000066</v>
      </c>
    </row>
    <row r="260" spans="5:45" x14ac:dyDescent="0.25">
      <c r="E260" s="1">
        <v>77</v>
      </c>
      <c r="F260" s="1">
        <v>5.1189999999999998</v>
      </c>
      <c r="G260" s="16">
        <f t="shared" ref="G260:G323" si="131" xml:space="preserve"> $C$5*(1-COS(RADIANS(E260))) + $C$4*(1-SQRT(1-($C$5/$C$4)^2*SIN(RADIANS(E260))^2))</f>
        <v>3.292434142624745E-2</v>
      </c>
      <c r="H260" s="16">
        <f t="shared" ref="H260:H323" si="132">($B$10+(((PI()*$C$4*$C$4)/4)*G260))</f>
        <v>4.8739839476623836E-4</v>
      </c>
      <c r="I260" s="16">
        <f t="shared" ref="I260:I323" si="133">LN(F260)</f>
        <v>1.6329591074754461</v>
      </c>
      <c r="J260" s="16">
        <f t="shared" ref="J260:J323" si="134">LN(H260)</f>
        <v>-7.6264287102413775</v>
      </c>
      <c r="K260" s="16">
        <f t="shared" ref="K260:K323" si="135">(I261-I260)/(J261-J260)</f>
        <v>-1.3927487802957341</v>
      </c>
      <c r="L260" s="16">
        <f t="shared" ref="L260:L323" si="136">F260*100000</f>
        <v>511900</v>
      </c>
      <c r="M260" s="16" cm="1">
        <f t="array" ref="M260">SUMPRODUCT($L$3:$L$1001,H261:H1259-H260:H1258)</f>
        <v>-98.99493689338459</v>
      </c>
      <c r="N260" s="16">
        <f t="shared" ref="N260:N323" si="137">H260*1000000/M260</f>
        <v>-4.9234679071633325</v>
      </c>
      <c r="P260" s="16">
        <f t="shared" ref="P260:P323" si="138">(F260-F259)/(E260-E259)</f>
        <v>-0.11699999999999999</v>
      </c>
      <c r="Q260" s="1">
        <v>6.1980000000000004</v>
      </c>
      <c r="R260" s="16">
        <f t="shared" si="128"/>
        <v>3.292434142624745E-2</v>
      </c>
      <c r="S260" s="16">
        <f t="shared" ref="S260:S323" si="139">($B$10+(((PI()*$C$4*$C$4)/4)*R260))</f>
        <v>4.8739839476623836E-4</v>
      </c>
      <c r="T260" s="16">
        <f t="shared" ref="T260:T323" si="140">LN(Q260)</f>
        <v>1.8242266593655565</v>
      </c>
      <c r="U260" s="16">
        <f t="shared" ref="U260:U323" si="141">LN(S260)</f>
        <v>-7.6264287102413775</v>
      </c>
      <c r="V260" s="16">
        <f t="shared" ref="V260:V323" si="142">(T261-T260)/(U261-U260)</f>
        <v>-1.3094404666896426</v>
      </c>
      <c r="W260" s="16">
        <f t="shared" si="125"/>
        <v>-4.1453408163599883E-3</v>
      </c>
      <c r="X260" s="16">
        <f t="shared" ref="X260:X323" si="143">$B$12/W260</f>
        <v>-213148.44133804951</v>
      </c>
      <c r="Y260" s="16">
        <f t="shared" ref="Y260:Y323" si="144">(Q260-Q259)/(E260-E259)</f>
        <v>-0.14299999999999979</v>
      </c>
      <c r="AA260" s="1">
        <v>7.2430000000000003</v>
      </c>
      <c r="AB260" s="16">
        <f t="shared" si="129"/>
        <v>3.292434142624745E-2</v>
      </c>
      <c r="AC260" s="16">
        <f t="shared" ref="AC260:AC323" si="145">($B$10+(((PI()*$C$4*$C$4)/4)*AB260))</f>
        <v>4.8739839476623836E-4</v>
      </c>
      <c r="AD260" s="16">
        <f t="shared" ref="AD260:AD323" si="146">LN(AA260)</f>
        <v>1.980035485213189</v>
      </c>
      <c r="AE260" s="16">
        <f t="shared" ref="AE260:AE323" si="147">LN(AC260)</f>
        <v>-7.6264287102413775</v>
      </c>
      <c r="AF260" s="16">
        <f t="shared" ref="AF260:AF323" si="148">(AD261-AD260)/(AE261-AE260)</f>
        <v>-1.3519312855952732</v>
      </c>
      <c r="AG260" s="16">
        <f t="shared" si="126"/>
        <v>-4.8396085891047142E-3</v>
      </c>
      <c r="AH260" s="16">
        <f t="shared" ref="AH260:AH323" si="149">$B$12/AG260</f>
        <v>-182571.15581852925</v>
      </c>
      <c r="AI260" s="16">
        <f t="shared" ref="AI260:AI323" si="150">(AA260-AA259)/(E260-E259)</f>
        <v>-0.15999999999999925</v>
      </c>
      <c r="AK260" s="1">
        <v>5.1189999999999998</v>
      </c>
      <c r="AL260" s="16">
        <f t="shared" si="130"/>
        <v>3.292434142624745E-2</v>
      </c>
      <c r="AM260" s="16">
        <f t="shared" ref="AM260:AM323" si="151">($B$10+(((PI()*$C$4*$C$4)/4)*AL260))</f>
        <v>4.8739839476623836E-4</v>
      </c>
      <c r="AN260" s="16">
        <f t="shared" ref="AN260:AN323" si="152">LN(AK260)</f>
        <v>1.6329591074754461</v>
      </c>
      <c r="AO260" s="16">
        <f t="shared" ref="AO260:AO323" si="153">LN(AM260)</f>
        <v>-7.6264287102413775</v>
      </c>
      <c r="AP260" s="16">
        <f t="shared" ref="AP260:AP323" si="154">(AN261-AN260)/(AO261-AO260)</f>
        <v>-1.3927487802957341</v>
      </c>
      <c r="AQ260" s="16">
        <f t="shared" si="127"/>
        <v>-3.4229623899165586E-3</v>
      </c>
      <c r="AR260" s="16">
        <f t="shared" ref="AR260:AR323" si="155">$B$12/AQ260</f>
        <v>-258131.06694510544</v>
      </c>
      <c r="AS260" s="16">
        <f t="shared" ref="AS260:AS323" si="156">(AK260-AK259)/(E260-E259)</f>
        <v>-0.11699999999999999</v>
      </c>
    </row>
    <row r="261" spans="5:45" x14ac:dyDescent="0.25">
      <c r="E261" s="1">
        <v>78</v>
      </c>
      <c r="F261" s="1">
        <v>5.0039999999999996</v>
      </c>
      <c r="G261" s="16">
        <f t="shared" si="131"/>
        <v>3.3577601435129459E-2</v>
      </c>
      <c r="H261" s="16">
        <f t="shared" si="132"/>
        <v>4.9541510119119044E-4</v>
      </c>
      <c r="I261" s="16">
        <f t="shared" si="133"/>
        <v>1.6102375926046646</v>
      </c>
      <c r="J261" s="16">
        <f t="shared" si="134"/>
        <v>-7.6101145585492418</v>
      </c>
      <c r="K261" s="16">
        <f t="shared" si="135"/>
        <v>-1.3862073585167993</v>
      </c>
      <c r="L261" s="16">
        <f t="shared" si="136"/>
        <v>500399.99999999994</v>
      </c>
      <c r="M261" s="16" cm="1">
        <f t="array" ref="M261">SUMPRODUCT($L$3:$L$1001,H262:H1260-H261:H1259)</f>
        <v>-96.541893524291496</v>
      </c>
      <c r="N261" s="16">
        <f t="shared" si="137"/>
        <v>-5.1316074618583691</v>
      </c>
      <c r="P261" s="16">
        <f t="shared" si="138"/>
        <v>-0.11500000000000021</v>
      </c>
      <c r="Q261" s="1">
        <v>6.0670000000000002</v>
      </c>
      <c r="R261" s="16">
        <f t="shared" si="128"/>
        <v>3.3577601435129459E-2</v>
      </c>
      <c r="S261" s="16">
        <f t="shared" si="139"/>
        <v>4.9541510119119044E-4</v>
      </c>
      <c r="T261" s="16">
        <f t="shared" si="140"/>
        <v>1.8028642489601607</v>
      </c>
      <c r="U261" s="16">
        <f t="shared" si="141"/>
        <v>-7.6101145585492418</v>
      </c>
      <c r="V261" s="16">
        <f t="shared" si="142"/>
        <v>-1.4138838574534991</v>
      </c>
      <c r="W261" s="16">
        <f t="shared" ref="W261:W324" si="157">Q260*(R260-R261)</f>
        <v>-4.0489055350506915E-3</v>
      </c>
      <c r="X261" s="16">
        <f t="shared" si="143"/>
        <v>-218225.12927831672</v>
      </c>
      <c r="Y261" s="16">
        <f t="shared" si="144"/>
        <v>-0.13100000000000023</v>
      </c>
      <c r="AA261" s="1">
        <v>7.085</v>
      </c>
      <c r="AB261" s="16">
        <f t="shared" si="129"/>
        <v>3.3577601435129459E-2</v>
      </c>
      <c r="AC261" s="16">
        <f t="shared" si="145"/>
        <v>4.9541510119119044E-4</v>
      </c>
      <c r="AD261" s="16">
        <f t="shared" si="146"/>
        <v>1.9579798731426437</v>
      </c>
      <c r="AE261" s="16">
        <f t="shared" si="147"/>
        <v>-7.6101145585492418</v>
      </c>
      <c r="AF261" s="16">
        <f t="shared" si="148"/>
        <v>-1.3705004843346313</v>
      </c>
      <c r="AG261" s="16">
        <f t="shared" ref="AG261:AG324" si="158">AA260*(AB260-AB261)</f>
        <v>-4.731562244332391E-3</v>
      </c>
      <c r="AH261" s="16">
        <f t="shared" si="149"/>
        <v>-186740.21141336559</v>
      </c>
      <c r="AI261" s="16">
        <f t="shared" si="150"/>
        <v>-0.15800000000000036</v>
      </c>
      <c r="AK261" s="1">
        <v>5.0039999999999996</v>
      </c>
      <c r="AL261" s="16">
        <f t="shared" si="130"/>
        <v>3.3577601435129459E-2</v>
      </c>
      <c r="AM261" s="16">
        <f t="shared" si="151"/>
        <v>4.9541510119119044E-4</v>
      </c>
      <c r="AN261" s="16">
        <f t="shared" si="152"/>
        <v>1.6102375926046646</v>
      </c>
      <c r="AO261" s="16">
        <f t="shared" si="153"/>
        <v>-7.6101145585492418</v>
      </c>
      <c r="AP261" s="16">
        <f t="shared" si="154"/>
        <v>-1.3862073585167993</v>
      </c>
      <c r="AQ261" s="16">
        <f t="shared" ref="AQ261:AQ324" si="159">AK260*(AL260-AL261)</f>
        <v>-3.3440379854670038E-3</v>
      </c>
      <c r="AR261" s="16">
        <f t="shared" si="155"/>
        <v>-264223.35441824712</v>
      </c>
      <c r="AS261" s="16">
        <f t="shared" si="156"/>
        <v>-0.11500000000000021</v>
      </c>
    </row>
    <row r="262" spans="5:45" x14ac:dyDescent="0.25">
      <c r="E262" s="1">
        <v>79</v>
      </c>
      <c r="F262" s="1">
        <v>4.8940000000000001</v>
      </c>
      <c r="G262" s="16">
        <f t="shared" si="131"/>
        <v>3.4230146968325152E-2</v>
      </c>
      <c r="H262" s="16">
        <f t="shared" si="132"/>
        <v>5.0342303968033272E-4</v>
      </c>
      <c r="I262" s="16">
        <f t="shared" si="133"/>
        <v>1.58800996502048</v>
      </c>
      <c r="J262" s="16">
        <f t="shared" si="134"/>
        <v>-7.594079708173056</v>
      </c>
      <c r="K262" s="16">
        <f t="shared" si="135"/>
        <v>-1.3630024890128951</v>
      </c>
      <c r="L262" s="16">
        <f t="shared" si="136"/>
        <v>489400</v>
      </c>
      <c r="M262" s="16" cm="1">
        <f t="array" ref="M262">SUMPRODUCT($L$3:$L$1001,H263:H1261-H262:H1260)</f>
        <v>-94.663005587162871</v>
      </c>
      <c r="N262" s="16">
        <f t="shared" si="137"/>
        <v>-5.3180546778307791</v>
      </c>
      <c r="P262" s="16">
        <f t="shared" si="138"/>
        <v>-0.10999999999999943</v>
      </c>
      <c r="Q262" s="1">
        <v>5.931</v>
      </c>
      <c r="R262" s="16">
        <f t="shared" si="128"/>
        <v>3.4230146968325152E-2</v>
      </c>
      <c r="S262" s="16">
        <f t="shared" si="139"/>
        <v>5.0342303968033272E-4</v>
      </c>
      <c r="T262" s="16">
        <f t="shared" si="140"/>
        <v>1.7801928328565895</v>
      </c>
      <c r="U262" s="16">
        <f t="shared" si="141"/>
        <v>-7.594079708173056</v>
      </c>
      <c r="V262" s="16">
        <f t="shared" si="142"/>
        <v>-1.2533821499718081</v>
      </c>
      <c r="W262" s="16">
        <f t="shared" si="157"/>
        <v>-3.958993749898272E-3</v>
      </c>
      <c r="X262" s="16">
        <f t="shared" si="143"/>
        <v>-223181.18937288877</v>
      </c>
      <c r="Y262" s="16">
        <f t="shared" si="144"/>
        <v>-0.13600000000000012</v>
      </c>
      <c r="AA262" s="1">
        <v>6.931</v>
      </c>
      <c r="AB262" s="16">
        <f t="shared" si="129"/>
        <v>3.4230146968325152E-2</v>
      </c>
      <c r="AC262" s="16">
        <f t="shared" si="145"/>
        <v>5.0342303968033272E-4</v>
      </c>
      <c r="AD262" s="16">
        <f t="shared" si="146"/>
        <v>1.9360041029358477</v>
      </c>
      <c r="AE262" s="16">
        <f t="shared" si="147"/>
        <v>-7.594079708173056</v>
      </c>
      <c r="AF262" s="16">
        <f t="shared" si="148"/>
        <v>-1.2948727266702027</v>
      </c>
      <c r="AG262" s="16">
        <f t="shared" si="158"/>
        <v>-4.6232851026914877E-3</v>
      </c>
      <c r="AH262" s="16">
        <f t="shared" si="149"/>
        <v>-191113.65926962826</v>
      </c>
      <c r="AI262" s="16">
        <f t="shared" si="150"/>
        <v>-0.15399999999999991</v>
      </c>
      <c r="AK262" s="1">
        <v>4.8940000000000001</v>
      </c>
      <c r="AL262" s="16">
        <f t="shared" si="130"/>
        <v>3.4230146968325152E-2</v>
      </c>
      <c r="AM262" s="16">
        <f t="shared" si="151"/>
        <v>5.0342303968033272E-4</v>
      </c>
      <c r="AN262" s="16">
        <f t="shared" si="152"/>
        <v>1.58800996502048</v>
      </c>
      <c r="AO262" s="16">
        <f t="shared" si="153"/>
        <v>-7.594079708173056</v>
      </c>
      <c r="AP262" s="16">
        <f t="shared" si="154"/>
        <v>-1.3630024890128951</v>
      </c>
      <c r="AQ262" s="16">
        <f t="shared" si="159"/>
        <v>-3.2653378481112493E-3</v>
      </c>
      <c r="AR262" s="16">
        <f t="shared" si="155"/>
        <v>-270591.58191952767</v>
      </c>
      <c r="AS262" s="16">
        <f t="shared" si="156"/>
        <v>-0.10999999999999943</v>
      </c>
    </row>
    <row r="263" spans="5:45" x14ac:dyDescent="0.25">
      <c r="E263" s="1">
        <v>80</v>
      </c>
      <c r="F263" s="1">
        <v>4.79</v>
      </c>
      <c r="G263" s="16">
        <f t="shared" si="131"/>
        <v>3.488174280319975E-2</v>
      </c>
      <c r="H263" s="16">
        <f t="shared" si="132"/>
        <v>5.1141932361764423E-4</v>
      </c>
      <c r="I263" s="16">
        <f t="shared" si="133"/>
        <v>1.5665304114228238</v>
      </c>
      <c r="J263" s="16">
        <f t="shared" si="134"/>
        <v>-7.578320710100197</v>
      </c>
      <c r="K263" s="16">
        <f t="shared" si="135"/>
        <v>-1.3072810174924074</v>
      </c>
      <c r="L263" s="16">
        <f t="shared" si="136"/>
        <v>479000</v>
      </c>
      <c r="M263" s="16" cm="1">
        <f t="array" ref="M263">SUMPRODUCT($L$3:$L$1001,H264:H1262-H263:H1261)</f>
        <v>-92.294673775725911</v>
      </c>
      <c r="N263" s="16">
        <f t="shared" si="137"/>
        <v>-5.5411574979980136</v>
      </c>
      <c r="P263" s="16">
        <f t="shared" si="138"/>
        <v>-0.10400000000000009</v>
      </c>
      <c r="Q263" s="1">
        <v>5.8150000000000004</v>
      </c>
      <c r="R263" s="16">
        <f t="shared" si="128"/>
        <v>3.488174280319975E-2</v>
      </c>
      <c r="S263" s="16">
        <f t="shared" si="139"/>
        <v>5.1141932361764423E-4</v>
      </c>
      <c r="T263" s="16">
        <f t="shared" si="140"/>
        <v>1.7604407859706279</v>
      </c>
      <c r="U263" s="16">
        <f t="shared" si="141"/>
        <v>-7.578320710100197</v>
      </c>
      <c r="V263" s="16">
        <f t="shared" si="142"/>
        <v>-1.3351307961884014</v>
      </c>
      <c r="W263" s="16">
        <f t="shared" si="157"/>
        <v>-3.8646148966412401E-3</v>
      </c>
      <c r="X263" s="16">
        <f t="shared" si="143"/>
        <v>-228631.56031149384</v>
      </c>
      <c r="Y263" s="16">
        <f t="shared" si="144"/>
        <v>-0.11599999999999966</v>
      </c>
      <c r="AA263" s="1">
        <v>6.7910000000000004</v>
      </c>
      <c r="AB263" s="16">
        <f t="shared" si="129"/>
        <v>3.488174280319975E-2</v>
      </c>
      <c r="AC263" s="16">
        <f t="shared" si="145"/>
        <v>5.1141932361764423E-4</v>
      </c>
      <c r="AD263" s="16">
        <f t="shared" si="146"/>
        <v>1.9155982061316543</v>
      </c>
      <c r="AE263" s="16">
        <f t="shared" si="147"/>
        <v>-7.578320710100197</v>
      </c>
      <c r="AF263" s="16">
        <f t="shared" si="148"/>
        <v>-1.3645192607107752</v>
      </c>
      <c r="AG263" s="16">
        <f t="shared" si="158"/>
        <v>-4.516210731515838E-3</v>
      </c>
      <c r="AH263" s="16">
        <f t="shared" si="149"/>
        <v>-195644.75316800893</v>
      </c>
      <c r="AI263" s="16">
        <f t="shared" si="150"/>
        <v>-0.13999999999999968</v>
      </c>
      <c r="AK263" s="1">
        <v>4.79</v>
      </c>
      <c r="AL263" s="16">
        <f t="shared" si="130"/>
        <v>3.488174280319975E-2</v>
      </c>
      <c r="AM263" s="16">
        <f t="shared" si="151"/>
        <v>5.1141932361764423E-4</v>
      </c>
      <c r="AN263" s="16">
        <f t="shared" si="152"/>
        <v>1.5665304114228238</v>
      </c>
      <c r="AO263" s="16">
        <f t="shared" si="153"/>
        <v>-7.578320710100197</v>
      </c>
      <c r="AP263" s="16">
        <f t="shared" si="154"/>
        <v>-1.3072810174924074</v>
      </c>
      <c r="AQ263" s="16">
        <f t="shared" si="159"/>
        <v>-3.1889100158762822E-3</v>
      </c>
      <c r="AR263" s="16">
        <f t="shared" si="155"/>
        <v>-277076.78467663872</v>
      </c>
      <c r="AS263" s="16">
        <f t="shared" si="156"/>
        <v>-0.10400000000000009</v>
      </c>
    </row>
    <row r="264" spans="5:45" x14ac:dyDescent="0.25">
      <c r="E264" s="1">
        <v>81</v>
      </c>
      <c r="F264" s="1">
        <v>4.694</v>
      </c>
      <c r="G264" s="16">
        <f t="shared" si="131"/>
        <v>3.5532156976266625E-2</v>
      </c>
      <c r="H264" s="16">
        <f t="shared" si="132"/>
        <v>5.1940110638286916E-4</v>
      </c>
      <c r="I264" s="16">
        <f t="shared" si="133"/>
        <v>1.5462850974288318</v>
      </c>
      <c r="J264" s="16">
        <f t="shared" si="134"/>
        <v>-7.562834128620703</v>
      </c>
      <c r="K264" s="16">
        <f t="shared" si="135"/>
        <v>-1.3578811605814158</v>
      </c>
      <c r="L264" s="16">
        <f t="shared" si="136"/>
        <v>469400</v>
      </c>
      <c r="M264" s="16" cm="1">
        <f t="array" ref="M264">SUMPRODUCT($L$3:$L$1001,H265:H1263-H264:H1262)</f>
        <v>-90.403848504352027</v>
      </c>
      <c r="N264" s="16">
        <f t="shared" si="137"/>
        <v>-5.7453428695335376</v>
      </c>
      <c r="P264" s="16">
        <f t="shared" si="138"/>
        <v>-9.6000000000000085E-2</v>
      </c>
      <c r="Q264" s="1">
        <v>5.6959999999999997</v>
      </c>
      <c r="R264" s="16">
        <f t="shared" si="128"/>
        <v>3.5532156976266625E-2</v>
      </c>
      <c r="S264" s="16">
        <f t="shared" si="139"/>
        <v>5.1940110638286916E-4</v>
      </c>
      <c r="T264" s="16">
        <f t="shared" si="140"/>
        <v>1.7397641741096745</v>
      </c>
      <c r="U264" s="16">
        <f t="shared" si="141"/>
        <v>-7.562834128620703</v>
      </c>
      <c r="V264" s="16">
        <f t="shared" si="142"/>
        <v>-1.3049908712858609</v>
      </c>
      <c r="W264" s="16">
        <f t="shared" si="157"/>
        <v>-3.7821584163838799E-3</v>
      </c>
      <c r="X264" s="16">
        <f t="shared" si="143"/>
        <v>-233616.05637526757</v>
      </c>
      <c r="Y264" s="16">
        <f t="shared" si="144"/>
        <v>-0.11900000000000066</v>
      </c>
      <c r="AA264" s="1">
        <v>6.649</v>
      </c>
      <c r="AB264" s="16">
        <f t="shared" si="129"/>
        <v>3.5532156976266625E-2</v>
      </c>
      <c r="AC264" s="16">
        <f t="shared" si="145"/>
        <v>5.1940110638286916E-4</v>
      </c>
      <c r="AD264" s="16">
        <f t="shared" si="146"/>
        <v>1.894466467420318</v>
      </c>
      <c r="AE264" s="16">
        <f t="shared" si="147"/>
        <v>-7.562834128620703</v>
      </c>
      <c r="AF264" s="16">
        <f t="shared" si="148"/>
        <v>-1.3177071747489995</v>
      </c>
      <c r="AG264" s="16">
        <f t="shared" si="158"/>
        <v>-4.4169626492971499E-3</v>
      </c>
      <c r="AH264" s="16">
        <f t="shared" si="149"/>
        <v>-200040.84344311312</v>
      </c>
      <c r="AI264" s="16">
        <f t="shared" si="150"/>
        <v>-0.14200000000000035</v>
      </c>
      <c r="AK264" s="1">
        <v>4.694</v>
      </c>
      <c r="AL264" s="16">
        <f t="shared" si="130"/>
        <v>3.5532156976266625E-2</v>
      </c>
      <c r="AM264" s="16">
        <f t="shared" si="151"/>
        <v>5.1940110638286916E-4</v>
      </c>
      <c r="AN264" s="16">
        <f t="shared" si="152"/>
        <v>1.5462850974288318</v>
      </c>
      <c r="AO264" s="16">
        <f t="shared" si="153"/>
        <v>-7.562834128620703</v>
      </c>
      <c r="AP264" s="16">
        <f t="shared" si="154"/>
        <v>-1.3578811605814158</v>
      </c>
      <c r="AQ264" s="16">
        <f t="shared" si="159"/>
        <v>-3.1154838889903324E-3</v>
      </c>
      <c r="AR264" s="16">
        <f t="shared" si="155"/>
        <v>-283606.96614241775</v>
      </c>
      <c r="AS264" s="16">
        <f t="shared" si="156"/>
        <v>-9.6000000000000085E-2</v>
      </c>
    </row>
    <row r="265" spans="5:45" x14ac:dyDescent="0.25">
      <c r="E265" s="1">
        <v>82</v>
      </c>
      <c r="F265" s="1">
        <v>4.5979999999999999</v>
      </c>
      <c r="G265" s="16">
        <f t="shared" si="131"/>
        <v>3.618116090740911E-2</v>
      </c>
      <c r="H265" s="16">
        <f t="shared" si="132"/>
        <v>5.2736558287594772E-4</v>
      </c>
      <c r="I265" s="16">
        <f t="shared" si="133"/>
        <v>1.5256214263409897</v>
      </c>
      <c r="J265" s="16">
        <f t="shared" si="134"/>
        <v>-7.5476165442784957</v>
      </c>
      <c r="K265" s="16">
        <f t="shared" si="135"/>
        <v>-1.4557446670377083</v>
      </c>
      <c r="L265" s="16">
        <f t="shared" si="136"/>
        <v>459800</v>
      </c>
      <c r="M265" s="16" cm="1">
        <f t="array" ref="M265">SUMPRODUCT($L$3:$L$1001,H266:H1264-H265:H1263)</f>
        <v>-88.603783787330059</v>
      </c>
      <c r="N265" s="16">
        <f t="shared" si="137"/>
        <v>-5.9519532951521485</v>
      </c>
      <c r="P265" s="16">
        <f t="shared" si="138"/>
        <v>-9.6000000000000085E-2</v>
      </c>
      <c r="Q265" s="1">
        <v>5.5839999999999996</v>
      </c>
      <c r="R265" s="16">
        <f t="shared" si="128"/>
        <v>3.618116090740911E-2</v>
      </c>
      <c r="S265" s="16">
        <f t="shared" si="139"/>
        <v>5.2736558287594772E-4</v>
      </c>
      <c r="T265" s="16">
        <f t="shared" si="140"/>
        <v>1.7199053654600713</v>
      </c>
      <c r="U265" s="16">
        <f t="shared" si="141"/>
        <v>-7.5476165442784957</v>
      </c>
      <c r="V265" s="16">
        <f t="shared" si="142"/>
        <v>-1.3917601721214912</v>
      </c>
      <c r="W265" s="16">
        <f t="shared" si="157"/>
        <v>-3.6967263917875928E-3</v>
      </c>
      <c r="X265" s="16">
        <f t="shared" si="143"/>
        <v>-239014.96626448131</v>
      </c>
      <c r="Y265" s="16">
        <f t="shared" si="144"/>
        <v>-0.1120000000000001</v>
      </c>
      <c r="AA265" s="1">
        <v>6.5170000000000003</v>
      </c>
      <c r="AB265" s="16">
        <f t="shared" si="129"/>
        <v>3.618116090740911E-2</v>
      </c>
      <c r="AC265" s="16">
        <f t="shared" si="145"/>
        <v>5.2736558287594772E-4</v>
      </c>
      <c r="AD265" s="16">
        <f t="shared" si="146"/>
        <v>1.8744141473502434</v>
      </c>
      <c r="AE265" s="16">
        <f t="shared" si="147"/>
        <v>-7.5476165442784957</v>
      </c>
      <c r="AF265" s="16">
        <f t="shared" si="148"/>
        <v>-1.3371410733358251</v>
      </c>
      <c r="AG265" s="16">
        <f t="shared" si="158"/>
        <v>-4.3152271381663807E-3</v>
      </c>
      <c r="AH265" s="16">
        <f t="shared" si="149"/>
        <v>-204756.99320837503</v>
      </c>
      <c r="AI265" s="16">
        <f t="shared" si="150"/>
        <v>-0.13199999999999967</v>
      </c>
      <c r="AK265" s="1">
        <v>4.5979999999999999</v>
      </c>
      <c r="AL265" s="16">
        <f t="shared" si="130"/>
        <v>3.618116090740911E-2</v>
      </c>
      <c r="AM265" s="16">
        <f t="shared" si="151"/>
        <v>5.2736558287594772E-4</v>
      </c>
      <c r="AN265" s="16">
        <f t="shared" si="152"/>
        <v>1.5256214263409897</v>
      </c>
      <c r="AO265" s="16">
        <f t="shared" si="153"/>
        <v>-7.5476165442784957</v>
      </c>
      <c r="AP265" s="16">
        <f t="shared" si="154"/>
        <v>-1.4557446670377083</v>
      </c>
      <c r="AQ265" s="16">
        <f t="shared" si="159"/>
        <v>-3.0464244527828232E-3</v>
      </c>
      <c r="AR265" s="16">
        <f t="shared" si="155"/>
        <v>-290036.05620845454</v>
      </c>
      <c r="AS265" s="16">
        <f t="shared" si="156"/>
        <v>-9.6000000000000085E-2</v>
      </c>
    </row>
    <row r="266" spans="5:45" x14ac:dyDescent="0.25">
      <c r="E266" s="1">
        <v>83</v>
      </c>
      <c r="F266" s="1">
        <v>4.4989999999999997</v>
      </c>
      <c r="G266" s="16">
        <f t="shared" si="131"/>
        <v>3.6828529518405324E-2</v>
      </c>
      <c r="H266" s="16">
        <f t="shared" si="132"/>
        <v>5.3530999097153495E-4</v>
      </c>
      <c r="I266" s="16">
        <f t="shared" si="133"/>
        <v>1.5038551498590351</v>
      </c>
      <c r="J266" s="16">
        <f t="shared" si="134"/>
        <v>-7.5326645564918966</v>
      </c>
      <c r="K266" s="16">
        <f t="shared" si="135"/>
        <v>-1.4837649495230745</v>
      </c>
      <c r="L266" s="16">
        <f t="shared" si="136"/>
        <v>449899.99999999994</v>
      </c>
      <c r="M266" s="16" cm="1">
        <f t="array" ref="M266">SUMPRODUCT($L$3:$L$1001,H267:H1265-H266:H1264)</f>
        <v>-86.411016157010778</v>
      </c>
      <c r="N266" s="16">
        <f t="shared" si="137"/>
        <v>-6.1949276235667048</v>
      </c>
      <c r="P266" s="16">
        <f t="shared" si="138"/>
        <v>-9.9000000000000199E-2</v>
      </c>
      <c r="Q266" s="1">
        <v>5.4690000000000003</v>
      </c>
      <c r="R266" s="16">
        <f t="shared" si="128"/>
        <v>3.6828529518405324E-2</v>
      </c>
      <c r="S266" s="16">
        <f t="shared" si="139"/>
        <v>5.3530999097153495E-4</v>
      </c>
      <c r="T266" s="16">
        <f t="shared" si="140"/>
        <v>1.6990957843646357</v>
      </c>
      <c r="U266" s="16">
        <f t="shared" si="141"/>
        <v>-7.5326645564918966</v>
      </c>
      <c r="V266" s="16">
        <f t="shared" si="142"/>
        <v>-1.4848649177340492</v>
      </c>
      <c r="W266" s="16">
        <f t="shared" si="157"/>
        <v>-3.6149063238028602E-3</v>
      </c>
      <c r="X266" s="16">
        <f t="shared" si="143"/>
        <v>-244424.84940871599</v>
      </c>
      <c r="Y266" s="16">
        <f t="shared" si="144"/>
        <v>-0.11499999999999932</v>
      </c>
      <c r="AA266" s="1">
        <v>6.3879999999999999</v>
      </c>
      <c r="AB266" s="16">
        <f t="shared" si="129"/>
        <v>3.6828529518405324E-2</v>
      </c>
      <c r="AC266" s="16">
        <f t="shared" si="145"/>
        <v>5.3530999097153495E-4</v>
      </c>
      <c r="AD266" s="16">
        <f t="shared" si="146"/>
        <v>1.8544212303527661</v>
      </c>
      <c r="AE266" s="16">
        <f t="shared" si="147"/>
        <v>-7.5326645564918966</v>
      </c>
      <c r="AF266" s="16">
        <f t="shared" si="148"/>
        <v>-1.3996532447803749</v>
      </c>
      <c r="AG266" s="16">
        <f t="shared" si="158"/>
        <v>-4.2189012378623285E-3</v>
      </c>
      <c r="AH266" s="16">
        <f t="shared" si="149"/>
        <v>-209432.00231675158</v>
      </c>
      <c r="AI266" s="16">
        <f t="shared" si="150"/>
        <v>-0.12900000000000045</v>
      </c>
      <c r="AK266" s="1">
        <v>4.4989999999999997</v>
      </c>
      <c r="AL266" s="16">
        <f t="shared" si="130"/>
        <v>3.6828529518405324E-2</v>
      </c>
      <c r="AM266" s="16">
        <f t="shared" si="151"/>
        <v>5.3530999097153495E-4</v>
      </c>
      <c r="AN266" s="16">
        <f t="shared" si="152"/>
        <v>1.5038551498590351</v>
      </c>
      <c r="AO266" s="16">
        <f t="shared" si="153"/>
        <v>-7.5326645564918966</v>
      </c>
      <c r="AP266" s="16">
        <f t="shared" si="154"/>
        <v>-1.4837649495230745</v>
      </c>
      <c r="AQ266" s="16">
        <f t="shared" si="159"/>
        <v>-2.9766008733605933E-3</v>
      </c>
      <c r="AR266" s="16">
        <f t="shared" si="155"/>
        <v>-296839.57353159419</v>
      </c>
      <c r="AS266" s="16">
        <f t="shared" si="156"/>
        <v>-9.9000000000000199E-2</v>
      </c>
    </row>
    <row r="267" spans="5:45" x14ac:dyDescent="0.25">
      <c r="E267" s="1">
        <v>84</v>
      </c>
      <c r="F267" s="1">
        <v>4.4020000000000001</v>
      </c>
      <c r="G267" s="16">
        <f t="shared" si="131"/>
        <v>3.747404134559313E-2</v>
      </c>
      <c r="H267" s="16">
        <f t="shared" si="132"/>
        <v>5.4323161290160743E-4</v>
      </c>
      <c r="I267" s="16">
        <f t="shared" si="133"/>
        <v>1.4820589831042699</v>
      </c>
      <c r="J267" s="16">
        <f t="shared" si="134"/>
        <v>-7.5179747858771027</v>
      </c>
      <c r="K267" s="16">
        <f t="shared" si="135"/>
        <v>-1.6406828323594742</v>
      </c>
      <c r="L267" s="16">
        <f t="shared" si="136"/>
        <v>440200</v>
      </c>
      <c r="M267" s="16" cm="1">
        <f t="array" ref="M267">SUMPRODUCT($L$3:$L$1001,H268:H1266-H267:H1265)</f>
        <v>-85.372651422873204</v>
      </c>
      <c r="N267" s="16">
        <f t="shared" si="137"/>
        <v>-6.3630636257369853</v>
      </c>
      <c r="P267" s="16">
        <f t="shared" si="138"/>
        <v>-9.6999999999999531E-2</v>
      </c>
      <c r="Q267" s="1">
        <v>5.351</v>
      </c>
      <c r="R267" s="16">
        <f t="shared" si="128"/>
        <v>3.747404134559313E-2</v>
      </c>
      <c r="S267" s="16">
        <f t="shared" si="139"/>
        <v>5.4323161290160743E-4</v>
      </c>
      <c r="T267" s="16">
        <f t="shared" si="140"/>
        <v>1.6772834593291677</v>
      </c>
      <c r="U267" s="16">
        <f t="shared" si="141"/>
        <v>-7.5179747858771027</v>
      </c>
      <c r="V267" s="16">
        <f t="shared" si="142"/>
        <v>-1.5849438414264596</v>
      </c>
      <c r="W267" s="16">
        <f t="shared" si="157"/>
        <v>-3.5303041828901099E-3</v>
      </c>
      <c r="X267" s="16">
        <f t="shared" si="143"/>
        <v>-250282.38022786626</v>
      </c>
      <c r="Y267" s="16">
        <f t="shared" si="144"/>
        <v>-0.11800000000000033</v>
      </c>
      <c r="AA267" s="1">
        <v>6.258</v>
      </c>
      <c r="AB267" s="16">
        <f t="shared" si="129"/>
        <v>3.747404134559313E-2</v>
      </c>
      <c r="AC267" s="16">
        <f t="shared" si="145"/>
        <v>5.4323161290160743E-4</v>
      </c>
      <c r="AD267" s="16">
        <f t="shared" si="146"/>
        <v>1.8338606452466903</v>
      </c>
      <c r="AE267" s="16">
        <f t="shared" si="147"/>
        <v>-7.5179747858771027</v>
      </c>
      <c r="AF267" s="16">
        <f t="shared" si="148"/>
        <v>-1.3755589683910445</v>
      </c>
      <c r="AG267" s="16">
        <f t="shared" si="158"/>
        <v>-4.1235295520757028E-3</v>
      </c>
      <c r="AH267" s="16">
        <f t="shared" si="149"/>
        <v>-214275.88250879789</v>
      </c>
      <c r="AI267" s="16">
        <f t="shared" si="150"/>
        <v>-0.12999999999999989</v>
      </c>
      <c r="AK267" s="1">
        <v>4.4020000000000001</v>
      </c>
      <c r="AL267" s="16">
        <f t="shared" si="130"/>
        <v>3.747404134559313E-2</v>
      </c>
      <c r="AM267" s="16">
        <f t="shared" si="151"/>
        <v>5.4323161290160743E-4</v>
      </c>
      <c r="AN267" s="16">
        <f t="shared" si="152"/>
        <v>1.4820589831042699</v>
      </c>
      <c r="AO267" s="16">
        <f t="shared" si="153"/>
        <v>-7.5179747858771027</v>
      </c>
      <c r="AP267" s="16">
        <f t="shared" si="154"/>
        <v>-1.6406828323594742</v>
      </c>
      <c r="AQ267" s="16">
        <f t="shared" si="159"/>
        <v>-2.904157710517938E-3</v>
      </c>
      <c r="AR267" s="16">
        <f t="shared" si="155"/>
        <v>-304244.12924343208</v>
      </c>
      <c r="AS267" s="16">
        <f t="shared" si="156"/>
        <v>-9.6999999999999531E-2</v>
      </c>
    </row>
    <row r="268" spans="5:45" x14ac:dyDescent="0.25">
      <c r="E268" s="1">
        <v>85</v>
      </c>
      <c r="F268" s="1">
        <v>4.2990000000000004</v>
      </c>
      <c r="G268" s="16">
        <f t="shared" si="131"/>
        <v>3.8117478646525031E-2</v>
      </c>
      <c r="H268" s="16">
        <f t="shared" si="132"/>
        <v>5.5112777656431567E-4</v>
      </c>
      <c r="I268" s="16">
        <f t="shared" si="133"/>
        <v>1.4583824375141445</v>
      </c>
      <c r="J268" s="16">
        <f t="shared" si="134"/>
        <v>-7.5035438763050948</v>
      </c>
      <c r="K268" s="16">
        <f t="shared" si="135"/>
        <v>-1.6267532864178886</v>
      </c>
      <c r="L268" s="16">
        <f t="shared" si="136"/>
        <v>429900.00000000006</v>
      </c>
      <c r="M268" s="16" cm="1">
        <f t="array" ref="M268">SUMPRODUCT($L$3:$L$1001,H269:H1267-H268:H1266)</f>
        <v>-83.554817526172542</v>
      </c>
      <c r="N268" s="16">
        <f t="shared" si="137"/>
        <v>-6.5960023955732003</v>
      </c>
      <c r="P268" s="16">
        <f t="shared" si="138"/>
        <v>-0.10299999999999976</v>
      </c>
      <c r="Q268" s="1">
        <v>5.23</v>
      </c>
      <c r="R268" s="16">
        <f t="shared" si="128"/>
        <v>3.8117478646525031E-2</v>
      </c>
      <c r="S268" s="16">
        <f t="shared" si="139"/>
        <v>5.5112777656431567E-4</v>
      </c>
      <c r="T268" s="16">
        <f t="shared" si="140"/>
        <v>1.6544112780768316</v>
      </c>
      <c r="U268" s="16">
        <f t="shared" si="141"/>
        <v>-7.5035438763050948</v>
      </c>
      <c r="V268" s="16">
        <f t="shared" si="142"/>
        <v>-1.4169391383019574</v>
      </c>
      <c r="W268" s="16">
        <f t="shared" si="157"/>
        <v>-3.4430329972866026E-3</v>
      </c>
      <c r="X268" s="16">
        <f t="shared" si="143"/>
        <v>-256626.33338642368</v>
      </c>
      <c r="Y268" s="16">
        <f t="shared" si="144"/>
        <v>-0.12099999999999955</v>
      </c>
      <c r="AA268" s="1">
        <v>6.1349999999999998</v>
      </c>
      <c r="AB268" s="16">
        <f t="shared" si="129"/>
        <v>3.8117478646525031E-2</v>
      </c>
      <c r="AC268" s="16">
        <f t="shared" si="145"/>
        <v>5.5112777656431567E-4</v>
      </c>
      <c r="AD268" s="16">
        <f t="shared" si="146"/>
        <v>1.8140100781628747</v>
      </c>
      <c r="AE268" s="16">
        <f t="shared" si="147"/>
        <v>-7.5035438763050948</v>
      </c>
      <c r="AF268" s="16">
        <f t="shared" si="148"/>
        <v>-1.5579093330326585</v>
      </c>
      <c r="AG268" s="16">
        <f t="shared" si="158"/>
        <v>-4.0266306292318374E-3</v>
      </c>
      <c r="AH268" s="16">
        <f t="shared" si="149"/>
        <v>-219432.3282120091</v>
      </c>
      <c r="AI268" s="16">
        <f t="shared" si="150"/>
        <v>-0.12300000000000022</v>
      </c>
      <c r="AK268" s="1">
        <v>4.2990000000000004</v>
      </c>
      <c r="AL268" s="16">
        <f t="shared" si="130"/>
        <v>3.8117478646525031E-2</v>
      </c>
      <c r="AM268" s="16">
        <f t="shared" si="151"/>
        <v>5.5112777656431567E-4</v>
      </c>
      <c r="AN268" s="16">
        <f t="shared" si="152"/>
        <v>1.4583824375141445</v>
      </c>
      <c r="AO268" s="16">
        <f t="shared" si="153"/>
        <v>-7.5035438763050948</v>
      </c>
      <c r="AP268" s="16">
        <f t="shared" si="154"/>
        <v>-1.6267532864178886</v>
      </c>
      <c r="AQ268" s="16">
        <f t="shared" si="159"/>
        <v>-2.8324109987022286E-3</v>
      </c>
      <c r="AR268" s="16">
        <f t="shared" si="155"/>
        <v>-311950.82007059362</v>
      </c>
      <c r="AS268" s="16">
        <f t="shared" si="156"/>
        <v>-0.10299999999999976</v>
      </c>
    </row>
    <row r="269" spans="5:45" x14ac:dyDescent="0.25">
      <c r="E269" s="1">
        <v>86</v>
      </c>
      <c r="F269" s="1">
        <v>4.2009999999999996</v>
      </c>
      <c r="G269" s="16">
        <f t="shared" si="131"/>
        <v>3.8758627500477434E-2</v>
      </c>
      <c r="H269" s="16">
        <f t="shared" si="132"/>
        <v>5.5899585675741866E-4</v>
      </c>
      <c r="I269" s="16">
        <f t="shared" si="133"/>
        <v>1.435322592187245</v>
      </c>
      <c r="J269" s="16">
        <f t="shared" si="134"/>
        <v>-7.4893684967196155</v>
      </c>
      <c r="K269" s="16">
        <f t="shared" si="135"/>
        <v>-1.7128254542052497</v>
      </c>
      <c r="L269" s="16">
        <f t="shared" si="136"/>
        <v>420099.99999999994</v>
      </c>
      <c r="M269" s="16" cm="1">
        <f t="array" ref="M269">SUMPRODUCT($L$3:$L$1001,H270:H1268-H269:H1267)</f>
        <v>-82.40787879930474</v>
      </c>
      <c r="N269" s="16">
        <f t="shared" si="137"/>
        <v>-6.7832817068230957</v>
      </c>
      <c r="P269" s="16">
        <f t="shared" si="138"/>
        <v>-9.8000000000000753E-2</v>
      </c>
      <c r="Q269" s="1">
        <v>5.1260000000000003</v>
      </c>
      <c r="R269" s="16">
        <f t="shared" si="128"/>
        <v>3.8758627500477434E-2</v>
      </c>
      <c r="S269" s="16">
        <f t="shared" si="139"/>
        <v>5.5899585675741866E-4</v>
      </c>
      <c r="T269" s="16">
        <f t="shared" si="140"/>
        <v>1.6343256279418794</v>
      </c>
      <c r="U269" s="16">
        <f t="shared" si="141"/>
        <v>-7.4893684967196155</v>
      </c>
      <c r="V269" s="16">
        <f t="shared" si="142"/>
        <v>-1.4149946808758507</v>
      </c>
      <c r="W269" s="16">
        <f t="shared" si="157"/>
        <v>-3.3532085061710676E-3</v>
      </c>
      <c r="X269" s="16">
        <f t="shared" si="143"/>
        <v>-263500.74330184009</v>
      </c>
      <c r="Y269" s="16">
        <f t="shared" si="144"/>
        <v>-0.10400000000000009</v>
      </c>
      <c r="AA269" s="1">
        <v>6.0010000000000003</v>
      </c>
      <c r="AB269" s="16">
        <f t="shared" si="129"/>
        <v>3.8758627500477434E-2</v>
      </c>
      <c r="AC269" s="16">
        <f t="shared" si="145"/>
        <v>5.5899585675741866E-4</v>
      </c>
      <c r="AD269" s="16">
        <f t="shared" si="146"/>
        <v>1.7919261220073759</v>
      </c>
      <c r="AE269" s="16">
        <f t="shared" si="147"/>
        <v>-7.4893684967196155</v>
      </c>
      <c r="AF269" s="16">
        <f t="shared" si="148"/>
        <v>-1.3531357962530253</v>
      </c>
      <c r="AG269" s="16">
        <f t="shared" si="158"/>
        <v>-3.9334482189979916E-3</v>
      </c>
      <c r="AH269" s="16">
        <f t="shared" si="149"/>
        <v>-224630.62550425821</v>
      </c>
      <c r="AI269" s="16">
        <f t="shared" si="150"/>
        <v>-0.13399999999999945</v>
      </c>
      <c r="AK269" s="1">
        <v>4.2009999999999996</v>
      </c>
      <c r="AL269" s="16">
        <f t="shared" si="130"/>
        <v>3.8758627500477434E-2</v>
      </c>
      <c r="AM269" s="16">
        <f t="shared" si="151"/>
        <v>5.5899585675741866E-4</v>
      </c>
      <c r="AN269" s="16">
        <f t="shared" si="152"/>
        <v>1.435322592187245</v>
      </c>
      <c r="AO269" s="16">
        <f t="shared" si="153"/>
        <v>-7.4893684967196155</v>
      </c>
      <c r="AP269" s="16">
        <f t="shared" si="154"/>
        <v>-1.7128254542052497</v>
      </c>
      <c r="AQ269" s="16">
        <f t="shared" si="159"/>
        <v>-2.7562989231413805E-3</v>
      </c>
      <c r="AR269" s="16">
        <f t="shared" si="155"/>
        <v>-320564.98894362029</v>
      </c>
      <c r="AS269" s="16">
        <f t="shared" si="156"/>
        <v>-9.8000000000000753E-2</v>
      </c>
    </row>
    <row r="270" spans="5:45" x14ac:dyDescent="0.25">
      <c r="E270" s="1">
        <v>87</v>
      </c>
      <c r="F270" s="1">
        <v>4.1020000000000003</v>
      </c>
      <c r="G270" s="16">
        <f t="shared" si="131"/>
        <v>3.9397277902692721E-2</v>
      </c>
      <c r="H270" s="16">
        <f t="shared" si="132"/>
        <v>5.6683327633480821E-4</v>
      </c>
      <c r="I270" s="16">
        <f t="shared" si="133"/>
        <v>1.411474659650189</v>
      </c>
      <c r="J270" s="16">
        <f t="shared" si="134"/>
        <v>-7.475445342741196</v>
      </c>
      <c r="K270" s="16">
        <f t="shared" si="135"/>
        <v>-1.9329153750824435</v>
      </c>
      <c r="L270" s="16">
        <f t="shared" si="136"/>
        <v>410200.00000000006</v>
      </c>
      <c r="M270" s="16" cm="1">
        <f t="array" ref="M270">SUMPRODUCT($L$3:$L$1001,H271:H1269-H270:H1268)</f>
        <v>-81.545044121870916</v>
      </c>
      <c r="N270" s="16">
        <f t="shared" si="137"/>
        <v>-6.9511676943563003</v>
      </c>
      <c r="P270" s="16">
        <f t="shared" si="138"/>
        <v>-9.8999999999999311E-2</v>
      </c>
      <c r="Q270" s="1">
        <v>5.0259999999999998</v>
      </c>
      <c r="R270" s="16">
        <f t="shared" si="128"/>
        <v>3.9397277902692721E-2</v>
      </c>
      <c r="S270" s="16">
        <f t="shared" si="139"/>
        <v>5.6683327633480821E-4</v>
      </c>
      <c r="T270" s="16">
        <f t="shared" si="140"/>
        <v>1.6146244391214004</v>
      </c>
      <c r="U270" s="16">
        <f t="shared" si="141"/>
        <v>-7.475445342741196</v>
      </c>
      <c r="V270" s="16">
        <f t="shared" si="142"/>
        <v>-1.7821399275199075</v>
      </c>
      <c r="W270" s="16">
        <f t="shared" si="157"/>
        <v>-3.2737219617555583E-3</v>
      </c>
      <c r="X270" s="16">
        <f t="shared" si="143"/>
        <v>-269898.58764557593</v>
      </c>
      <c r="Y270" s="16">
        <f t="shared" si="144"/>
        <v>-0.10000000000000053</v>
      </c>
      <c r="AA270" s="1">
        <v>5.8890000000000002</v>
      </c>
      <c r="AB270" s="16">
        <f t="shared" si="129"/>
        <v>3.9397277902692721E-2</v>
      </c>
      <c r="AC270" s="16">
        <f t="shared" si="145"/>
        <v>5.6683327633480821E-4</v>
      </c>
      <c r="AD270" s="16">
        <f t="shared" si="146"/>
        <v>1.7730862039624338</v>
      </c>
      <c r="AE270" s="16">
        <f t="shared" si="147"/>
        <v>-7.475445342741196</v>
      </c>
      <c r="AF270" s="16">
        <f t="shared" si="148"/>
        <v>-1.5562916285405179</v>
      </c>
      <c r="AG270" s="16">
        <f t="shared" si="158"/>
        <v>-3.8325410636939339E-3</v>
      </c>
      <c r="AH270" s="16">
        <f t="shared" si="149"/>
        <v>-230544.93588922214</v>
      </c>
      <c r="AI270" s="16">
        <f t="shared" si="150"/>
        <v>-0.1120000000000001</v>
      </c>
      <c r="AK270" s="1">
        <v>4.1020000000000003</v>
      </c>
      <c r="AL270" s="16">
        <f t="shared" si="130"/>
        <v>3.9397277902692721E-2</v>
      </c>
      <c r="AM270" s="16">
        <f t="shared" si="151"/>
        <v>5.6683327633480821E-4</v>
      </c>
      <c r="AN270" s="16">
        <f t="shared" si="152"/>
        <v>1.411474659650189</v>
      </c>
      <c r="AO270" s="16">
        <f t="shared" si="153"/>
        <v>-7.475445342741196</v>
      </c>
      <c r="AP270" s="16">
        <f t="shared" si="154"/>
        <v>-1.9329153750824435</v>
      </c>
      <c r="AQ270" s="16">
        <f t="shared" si="159"/>
        <v>-2.6829703397064177E-3</v>
      </c>
      <c r="AR270" s="16">
        <f t="shared" si="155"/>
        <v>-329326.38901957212</v>
      </c>
      <c r="AS270" s="16">
        <f t="shared" si="156"/>
        <v>-9.8999999999999311E-2</v>
      </c>
    </row>
    <row r="271" spans="5:45" x14ac:dyDescent="0.25">
      <c r="E271" s="1">
        <v>88</v>
      </c>
      <c r="F271" s="1">
        <v>3.9950000000000001</v>
      </c>
      <c r="G271" s="16">
        <f t="shared" si="131"/>
        <v>4.003322385224857E-2</v>
      </c>
      <c r="H271" s="16">
        <f t="shared" si="132"/>
        <v>5.7463750728482712E-4</v>
      </c>
      <c r="I271" s="16">
        <f t="shared" si="133"/>
        <v>1.3850435792182381</v>
      </c>
      <c r="J271" s="16">
        <f t="shared" si="134"/>
        <v>-7.4617711380798442</v>
      </c>
      <c r="K271" s="16">
        <f t="shared" si="135"/>
        <v>-1.8113314998890371</v>
      </c>
      <c r="L271" s="16">
        <f t="shared" si="136"/>
        <v>399500</v>
      </c>
      <c r="M271" s="16" cm="1">
        <f t="array" ref="M271">SUMPRODUCT($L$3:$L$1001,H272:H1270-H271:H1269)</f>
        <v>-80.386093399654769</v>
      </c>
      <c r="N271" s="16">
        <f t="shared" si="137"/>
        <v>-7.1484691316930578</v>
      </c>
      <c r="P271" s="16">
        <f t="shared" si="138"/>
        <v>-0.10700000000000021</v>
      </c>
      <c r="Q271" s="1">
        <v>4.9050000000000002</v>
      </c>
      <c r="R271" s="16">
        <f t="shared" si="128"/>
        <v>4.003322385224857E-2</v>
      </c>
      <c r="S271" s="16">
        <f t="shared" si="139"/>
        <v>5.7463750728482712E-4</v>
      </c>
      <c r="T271" s="16">
        <f t="shared" si="140"/>
        <v>1.5902550930173265</v>
      </c>
      <c r="U271" s="16">
        <f t="shared" si="141"/>
        <v>-7.4617711380798442</v>
      </c>
      <c r="V271" s="16">
        <f t="shared" si="142"/>
        <v>-1.7201153426210141</v>
      </c>
      <c r="W271" s="16">
        <f t="shared" si="157"/>
        <v>-3.1962643424676995E-3</v>
      </c>
      <c r="X271" s="16">
        <f t="shared" si="143"/>
        <v>-276439.25506485492</v>
      </c>
      <c r="Y271" s="16">
        <f t="shared" si="144"/>
        <v>-0.12099999999999955</v>
      </c>
      <c r="AA271" s="1">
        <v>5.7649999999999997</v>
      </c>
      <c r="AB271" s="16">
        <f t="shared" si="129"/>
        <v>4.003322385224857E-2</v>
      </c>
      <c r="AC271" s="16">
        <f t="shared" si="145"/>
        <v>5.7463750728482712E-4</v>
      </c>
      <c r="AD271" s="16">
        <f t="shared" si="146"/>
        <v>1.7518051537210222</v>
      </c>
      <c r="AE271" s="16">
        <f t="shared" si="147"/>
        <v>-7.4617711380798442</v>
      </c>
      <c r="AF271" s="16">
        <f t="shared" si="148"/>
        <v>-1.7381338840777409</v>
      </c>
      <c r="AG271" s="16">
        <f t="shared" si="158"/>
        <v>-3.7450856969343978E-3</v>
      </c>
      <c r="AH271" s="16">
        <f t="shared" si="149"/>
        <v>-235928.62896178654</v>
      </c>
      <c r="AI271" s="16">
        <f t="shared" si="150"/>
        <v>-0.12400000000000055</v>
      </c>
      <c r="AK271" s="1">
        <v>3.9950000000000001</v>
      </c>
      <c r="AL271" s="16">
        <f t="shared" si="130"/>
        <v>4.003322385224857E-2</v>
      </c>
      <c r="AM271" s="16">
        <f t="shared" si="151"/>
        <v>5.7463750728482712E-4</v>
      </c>
      <c r="AN271" s="16">
        <f t="shared" si="152"/>
        <v>1.3850435792182381</v>
      </c>
      <c r="AO271" s="16">
        <f t="shared" si="153"/>
        <v>-7.4617711380798442</v>
      </c>
      <c r="AP271" s="16">
        <f t="shared" si="154"/>
        <v>-1.8113314998890371</v>
      </c>
      <c r="AQ271" s="16">
        <f t="shared" si="159"/>
        <v>-2.6086502850780949E-3</v>
      </c>
      <c r="AR271" s="16">
        <f t="shared" si="155"/>
        <v>-338708.84835591435</v>
      </c>
      <c r="AS271" s="16">
        <f t="shared" si="156"/>
        <v>-0.10700000000000021</v>
      </c>
    </row>
    <row r="272" spans="5:45" x14ac:dyDescent="0.25">
      <c r="E272" s="1">
        <v>89</v>
      </c>
      <c r="F272" s="1">
        <v>3.899</v>
      </c>
      <c r="G272" s="16">
        <f t="shared" si="131"/>
        <v>4.0666263433463148E-2</v>
      </c>
      <c r="H272" s="16">
        <f t="shared" si="132"/>
        <v>5.8240607172926179E-4</v>
      </c>
      <c r="I272" s="16">
        <f t="shared" si="133"/>
        <v>1.3607201100004602</v>
      </c>
      <c r="J272" s="16">
        <f t="shared" si="134"/>
        <v>-7.4483426357768323</v>
      </c>
      <c r="K272" s="16">
        <f t="shared" si="135"/>
        <v>-2.110305689666863</v>
      </c>
      <c r="L272" s="16">
        <f t="shared" si="136"/>
        <v>389900</v>
      </c>
      <c r="M272" s="16" cm="1">
        <f t="array" ref="M272">SUMPRODUCT($L$3:$L$1001,H273:H1271-H272:H1270)</f>
        <v>-79.607818870239583</v>
      </c>
      <c r="N272" s="16">
        <f t="shared" si="137"/>
        <v>-7.3159405695887907</v>
      </c>
      <c r="P272" s="16">
        <f t="shared" si="138"/>
        <v>-9.6000000000000085E-2</v>
      </c>
      <c r="Q272" s="1">
        <v>4.7930000000000001</v>
      </c>
      <c r="R272" s="16">
        <f t="shared" si="128"/>
        <v>4.0666263433463148E-2</v>
      </c>
      <c r="S272" s="16">
        <f t="shared" si="139"/>
        <v>5.8240607172926179E-4</v>
      </c>
      <c r="T272" s="16">
        <f t="shared" si="140"/>
        <v>1.5671565201774942</v>
      </c>
      <c r="U272" s="16">
        <f t="shared" si="141"/>
        <v>-7.4483426357768323</v>
      </c>
      <c r="V272" s="16">
        <f t="shared" si="142"/>
        <v>-1.7122062695240556</v>
      </c>
      <c r="W272" s="16">
        <f t="shared" si="157"/>
        <v>-3.1050591458575069E-3</v>
      </c>
      <c r="X272" s="16">
        <f t="shared" si="143"/>
        <v>-284559.13150669402</v>
      </c>
      <c r="Y272" s="16">
        <f t="shared" si="144"/>
        <v>-0.1120000000000001</v>
      </c>
      <c r="AA272" s="1">
        <v>5.6319999999999997</v>
      </c>
      <c r="AB272" s="16">
        <f t="shared" si="129"/>
        <v>4.0666263433463148E-2</v>
      </c>
      <c r="AC272" s="16">
        <f t="shared" si="145"/>
        <v>5.8240607172926179E-4</v>
      </c>
      <c r="AD272" s="16">
        <f t="shared" si="146"/>
        <v>1.7284646188557413</v>
      </c>
      <c r="AE272" s="16">
        <f t="shared" si="147"/>
        <v>-7.4483426357768323</v>
      </c>
      <c r="AF272" s="16">
        <f t="shared" si="148"/>
        <v>-1.4546752218117818</v>
      </c>
      <c r="AG272" s="16">
        <f t="shared" si="158"/>
        <v>-3.6494731857020443E-3</v>
      </c>
      <c r="AH272" s="16">
        <f t="shared" si="149"/>
        <v>-242109.72073553063</v>
      </c>
      <c r="AI272" s="16">
        <f t="shared" si="150"/>
        <v>-0.13300000000000001</v>
      </c>
      <c r="AK272" s="1">
        <v>3.899</v>
      </c>
      <c r="AL272" s="16">
        <f t="shared" si="130"/>
        <v>4.0666263433463148E-2</v>
      </c>
      <c r="AM272" s="16">
        <f t="shared" si="151"/>
        <v>5.8240607172926179E-4</v>
      </c>
      <c r="AN272" s="16">
        <f t="shared" si="152"/>
        <v>1.3607201100004602</v>
      </c>
      <c r="AO272" s="16">
        <f t="shared" si="153"/>
        <v>-7.4483426357768323</v>
      </c>
      <c r="AP272" s="16">
        <f t="shared" si="154"/>
        <v>-2.110305689666863</v>
      </c>
      <c r="AQ272" s="16">
        <f t="shared" si="159"/>
        <v>-2.5289931269522406E-3</v>
      </c>
      <c r="AR272" s="16">
        <f t="shared" si="155"/>
        <v>-349377.356705966</v>
      </c>
      <c r="AS272" s="16">
        <f t="shared" si="156"/>
        <v>-9.6000000000000085E-2</v>
      </c>
    </row>
    <row r="273" spans="5:45" x14ac:dyDescent="0.25">
      <c r="E273" s="1">
        <v>90</v>
      </c>
      <c r="F273" s="1">
        <v>3.7919999999999998</v>
      </c>
      <c r="G273" s="16">
        <f t="shared" si="131"/>
        <v>4.1296198890762026E-2</v>
      </c>
      <c r="H273" s="16">
        <f t="shared" si="132"/>
        <v>5.9013654284209723E-4</v>
      </c>
      <c r="I273" s="16">
        <f t="shared" si="133"/>
        <v>1.3328935843927754</v>
      </c>
      <c r="J273" s="16">
        <f t="shared" si="134"/>
        <v>-7.4351566192940366</v>
      </c>
      <c r="K273" s="16">
        <f t="shared" si="135"/>
        <v>-2.2527679853815323</v>
      </c>
      <c r="L273" s="16">
        <f t="shared" si="136"/>
        <v>379200</v>
      </c>
      <c r="M273" s="16" cm="1">
        <f t="array" ref="M273">SUMPRODUCT($L$3:$L$1001,H274:H1272-H273:H1271)</f>
        <v>-78.726698217819234</v>
      </c>
      <c r="N273" s="16">
        <f t="shared" si="137"/>
        <v>-7.4960154077505052</v>
      </c>
      <c r="P273" s="16">
        <f t="shared" si="138"/>
        <v>-0.10700000000000021</v>
      </c>
      <c r="Q273" s="1">
        <v>4.6859999999999999</v>
      </c>
      <c r="R273" s="16">
        <f t="shared" si="128"/>
        <v>4.1296198890762026E-2</v>
      </c>
      <c r="S273" s="16">
        <f t="shared" si="139"/>
        <v>5.9013654284209723E-4</v>
      </c>
      <c r="T273" s="16">
        <f t="shared" si="140"/>
        <v>1.5445793400856038</v>
      </c>
      <c r="U273" s="16">
        <f t="shared" si="141"/>
        <v>-7.4351566192940366</v>
      </c>
      <c r="V273" s="16">
        <f t="shared" si="142"/>
        <v>-2.1222400508698058</v>
      </c>
      <c r="W273" s="16">
        <f t="shared" si="157"/>
        <v>-3.0192806468335195E-3</v>
      </c>
      <c r="X273" s="16">
        <f t="shared" si="143"/>
        <v>-292643.52578445442</v>
      </c>
      <c r="Y273" s="16">
        <f t="shared" si="144"/>
        <v>-0.10700000000000021</v>
      </c>
      <c r="AA273" s="1">
        <v>5.5250000000000004</v>
      </c>
      <c r="AB273" s="16">
        <f t="shared" si="129"/>
        <v>4.1296198890762026E-2</v>
      </c>
      <c r="AC273" s="16">
        <f t="shared" si="145"/>
        <v>5.9013654284209723E-4</v>
      </c>
      <c r="AD273" s="16">
        <f t="shared" si="146"/>
        <v>1.7092832474038167</v>
      </c>
      <c r="AE273" s="16">
        <f t="shared" si="147"/>
        <v>-7.4351566192940366</v>
      </c>
      <c r="AF273" s="16">
        <f t="shared" si="148"/>
        <v>-1.8534447660541007</v>
      </c>
      <c r="AG273" s="16">
        <f t="shared" si="158"/>
        <v>-3.5477964955072778E-3</v>
      </c>
      <c r="AH273" s="16">
        <f t="shared" si="149"/>
        <v>-249048.36986592505</v>
      </c>
      <c r="AI273" s="16">
        <f t="shared" si="150"/>
        <v>-0.10699999999999932</v>
      </c>
      <c r="AK273" s="1">
        <v>3.7919999999999998</v>
      </c>
      <c r="AL273" s="16">
        <f t="shared" si="130"/>
        <v>4.1296198890762026E-2</v>
      </c>
      <c r="AM273" s="16">
        <f t="shared" si="151"/>
        <v>5.9013654284209723E-4</v>
      </c>
      <c r="AN273" s="16">
        <f t="shared" si="152"/>
        <v>1.3328935843927754</v>
      </c>
      <c r="AO273" s="16">
        <f t="shared" si="153"/>
        <v>-7.4351566192940366</v>
      </c>
      <c r="AP273" s="16">
        <f t="shared" si="154"/>
        <v>-2.2527679853815323</v>
      </c>
      <c r="AQ273" s="16">
        <f t="shared" si="159"/>
        <v>-2.4561183480083233E-3</v>
      </c>
      <c r="AR273" s="16">
        <f t="shared" si="155"/>
        <v>-359743.63146573218</v>
      </c>
      <c r="AS273" s="16">
        <f t="shared" si="156"/>
        <v>-0.10700000000000021</v>
      </c>
    </row>
    <row r="274" spans="5:45" x14ac:dyDescent="0.25">
      <c r="E274" s="1">
        <v>91</v>
      </c>
      <c r="F274" s="1">
        <v>3.6829999999999998</v>
      </c>
      <c r="G274" s="16">
        <f t="shared" si="131"/>
        <v>4.1922836696947567E-2</v>
      </c>
      <c r="H274" s="16">
        <f t="shared" si="132"/>
        <v>5.9782654568730869E-4</v>
      </c>
      <c r="I274" s="16">
        <f t="shared" si="133"/>
        <v>1.3037276374629283</v>
      </c>
      <c r="J274" s="16">
        <f t="shared" si="134"/>
        <v>-7.4222099034675031</v>
      </c>
      <c r="K274" s="16">
        <f t="shared" si="135"/>
        <v>-2.27555936814319</v>
      </c>
      <c r="L274" s="16">
        <f t="shared" si="136"/>
        <v>368300</v>
      </c>
      <c r="M274" s="16" cm="1">
        <f t="array" ref="M274">SUMPRODUCT($L$3:$L$1001,H275:H1273-H274:H1272)</f>
        <v>-77.645971260962114</v>
      </c>
      <c r="N274" s="16">
        <f t="shared" si="137"/>
        <v>-7.6993891116135291</v>
      </c>
      <c r="P274" s="16">
        <f t="shared" si="138"/>
        <v>-0.10899999999999999</v>
      </c>
      <c r="Q274" s="1">
        <v>4.5590000000000002</v>
      </c>
      <c r="R274" s="16">
        <f t="shared" si="128"/>
        <v>4.1922836696947567E-2</v>
      </c>
      <c r="S274" s="16">
        <f t="shared" si="139"/>
        <v>5.9782654568730869E-4</v>
      </c>
      <c r="T274" s="16">
        <f t="shared" si="140"/>
        <v>1.5171033012313044</v>
      </c>
      <c r="U274" s="16">
        <f t="shared" si="141"/>
        <v>-7.4222099034675031</v>
      </c>
      <c r="V274" s="16">
        <f t="shared" si="142"/>
        <v>-1.9392323015181492</v>
      </c>
      <c r="W274" s="16">
        <f t="shared" si="157"/>
        <v>-2.9364247597854463E-3</v>
      </c>
      <c r="X274" s="16">
        <f t="shared" si="143"/>
        <v>-300900.92752340389</v>
      </c>
      <c r="Y274" s="16">
        <f t="shared" si="144"/>
        <v>-0.12699999999999978</v>
      </c>
      <c r="AA274" s="1">
        <v>5.3940000000000001</v>
      </c>
      <c r="AB274" s="16">
        <f t="shared" si="129"/>
        <v>4.1922836696947567E-2</v>
      </c>
      <c r="AC274" s="16">
        <f t="shared" si="145"/>
        <v>5.9782654568730869E-4</v>
      </c>
      <c r="AD274" s="16">
        <f t="shared" si="146"/>
        <v>1.6852872247175383</v>
      </c>
      <c r="AE274" s="16">
        <f t="shared" si="147"/>
        <v>-7.4222099034675031</v>
      </c>
      <c r="AF274" s="16">
        <f t="shared" si="148"/>
        <v>-2.1288700743423257</v>
      </c>
      <c r="AG274" s="16">
        <f t="shared" si="158"/>
        <v>-3.4621738791751158E-3</v>
      </c>
      <c r="AH274" s="16">
        <f t="shared" si="149"/>
        <v>-255207.55590491774</v>
      </c>
      <c r="AI274" s="16">
        <f t="shared" si="150"/>
        <v>-0.13100000000000023</v>
      </c>
      <c r="AK274" s="1">
        <v>3.6829999999999998</v>
      </c>
      <c r="AL274" s="16">
        <f t="shared" si="130"/>
        <v>4.1922836696947567E-2</v>
      </c>
      <c r="AM274" s="16">
        <f t="shared" si="151"/>
        <v>5.9782654568730869E-4</v>
      </c>
      <c r="AN274" s="16">
        <f t="shared" si="152"/>
        <v>1.3037276374629283</v>
      </c>
      <c r="AO274" s="16">
        <f t="shared" si="153"/>
        <v>-7.4222099034675031</v>
      </c>
      <c r="AP274" s="16">
        <f t="shared" si="154"/>
        <v>-2.27555936814319</v>
      </c>
      <c r="AQ274" s="16">
        <f t="shared" si="159"/>
        <v>-2.3762105610555724E-3</v>
      </c>
      <c r="AR274" s="16">
        <f t="shared" si="155"/>
        <v>-371841.17784142157</v>
      </c>
      <c r="AS274" s="16">
        <f t="shared" si="156"/>
        <v>-0.10899999999999999</v>
      </c>
    </row>
    <row r="275" spans="5:45" x14ac:dyDescent="0.25">
      <c r="E275" s="1">
        <v>92</v>
      </c>
      <c r="F275" s="1">
        <v>3.5779999999999998</v>
      </c>
      <c r="G275" s="16">
        <f t="shared" si="131"/>
        <v>4.254598761482864E-2</v>
      </c>
      <c r="H275" s="16">
        <f t="shared" si="132"/>
        <v>6.054737579751716E-4</v>
      </c>
      <c r="I275" s="16">
        <f t="shared" si="133"/>
        <v>1.2748039850865274</v>
      </c>
      <c r="J275" s="16">
        <f t="shared" si="134"/>
        <v>-7.4094993353402465</v>
      </c>
      <c r="K275" s="16">
        <f t="shared" si="135"/>
        <v>-1.9269037318303266</v>
      </c>
      <c r="L275" s="16">
        <f t="shared" si="136"/>
        <v>357800</v>
      </c>
      <c r="M275" s="16" cm="1">
        <f t="array" ref="M275">SUMPRODUCT($L$3:$L$1001,H276:H1274-H275:H1273)</f>
        <v>-76.752361653671187</v>
      </c>
      <c r="N275" s="16">
        <f t="shared" si="137"/>
        <v>-7.8886661586681068</v>
      </c>
      <c r="P275" s="16">
        <f t="shared" si="138"/>
        <v>-0.10499999999999998</v>
      </c>
      <c r="Q275" s="1">
        <v>4.4480000000000004</v>
      </c>
      <c r="R275" s="16">
        <f t="shared" si="128"/>
        <v>4.254598761482864E-2</v>
      </c>
      <c r="S275" s="16">
        <f t="shared" si="139"/>
        <v>6.054737579751716E-4</v>
      </c>
      <c r="T275" s="16">
        <f t="shared" si="140"/>
        <v>1.4924545569482814</v>
      </c>
      <c r="U275" s="16">
        <f t="shared" si="141"/>
        <v>-7.4094993353402465</v>
      </c>
      <c r="V275" s="16">
        <f t="shared" si="142"/>
        <v>-2.2474314286033481</v>
      </c>
      <c r="W275" s="16">
        <f t="shared" si="157"/>
        <v>-2.8409450346198102E-3</v>
      </c>
      <c r="X275" s="16">
        <f t="shared" si="143"/>
        <v>-311013.73770167766</v>
      </c>
      <c r="Y275" s="16">
        <f t="shared" si="144"/>
        <v>-0.11099999999999977</v>
      </c>
      <c r="AA275" s="1">
        <v>5.25</v>
      </c>
      <c r="AB275" s="16">
        <f t="shared" si="129"/>
        <v>4.254598761482864E-2</v>
      </c>
      <c r="AC275" s="16">
        <f t="shared" si="145"/>
        <v>6.054737579751716E-4</v>
      </c>
      <c r="AD275" s="16">
        <f t="shared" si="146"/>
        <v>1.6582280766035324</v>
      </c>
      <c r="AE275" s="16">
        <f t="shared" si="147"/>
        <v>-7.4094993353402465</v>
      </c>
      <c r="AF275" s="16">
        <f t="shared" si="148"/>
        <v>-1.8843743344148249</v>
      </c>
      <c r="AG275" s="16">
        <f t="shared" si="158"/>
        <v>-3.3612760510505057E-3</v>
      </c>
      <c r="AH275" s="16">
        <f t="shared" si="149"/>
        <v>-262868.30370447692</v>
      </c>
      <c r="AI275" s="16">
        <f t="shared" si="150"/>
        <v>-0.14400000000000013</v>
      </c>
      <c r="AK275" s="1">
        <v>3.5779999999999998</v>
      </c>
      <c r="AL275" s="16">
        <f t="shared" si="130"/>
        <v>4.254598761482864E-2</v>
      </c>
      <c r="AM275" s="16">
        <f t="shared" si="151"/>
        <v>6.054737579751716E-4</v>
      </c>
      <c r="AN275" s="16">
        <f t="shared" si="152"/>
        <v>1.2748039850865274</v>
      </c>
      <c r="AO275" s="16">
        <f t="shared" si="153"/>
        <v>-7.4094993353402465</v>
      </c>
      <c r="AP275" s="16">
        <f t="shared" si="154"/>
        <v>-1.9269037318303266</v>
      </c>
      <c r="AQ275" s="16">
        <f t="shared" si="159"/>
        <v>-2.2950648305559902E-3</v>
      </c>
      <c r="AR275" s="16">
        <f t="shared" si="155"/>
        <v>-384988.22432309226</v>
      </c>
      <c r="AS275" s="16">
        <f t="shared" si="156"/>
        <v>-0.10499999999999998</v>
      </c>
    </row>
    <row r="276" spans="5:45" x14ac:dyDescent="0.25">
      <c r="E276" s="1">
        <v>93</v>
      </c>
      <c r="F276" s="1">
        <v>3.4929999999999999</v>
      </c>
      <c r="G276" s="16">
        <f t="shared" si="131"/>
        <v>4.3165466752184682E-2</v>
      </c>
      <c r="H276" s="16">
        <f t="shared" si="132"/>
        <v>6.1307591073677271E-4</v>
      </c>
      <c r="I276" s="16">
        <f t="shared" si="133"/>
        <v>1.250760965824695</v>
      </c>
      <c r="J276" s="16">
        <f t="shared" si="134"/>
        <v>-7.3970217948878263</v>
      </c>
      <c r="K276" s="16">
        <f t="shared" si="135"/>
        <v>-2.2513753133940515</v>
      </c>
      <c r="L276" s="16">
        <f t="shared" si="136"/>
        <v>349300</v>
      </c>
      <c r="M276" s="16" cm="1">
        <f t="array" ref="M276">SUMPRODUCT($L$3:$L$1001,H277:H1275-H276:H1274)</f>
        <v>-76.142519477698926</v>
      </c>
      <c r="N276" s="16">
        <f t="shared" si="137"/>
        <v>-8.051689318165181</v>
      </c>
      <c r="P276" s="16">
        <f t="shared" si="138"/>
        <v>-8.4999999999999964E-2</v>
      </c>
      <c r="Q276" s="1">
        <v>4.3250000000000002</v>
      </c>
      <c r="R276" s="16">
        <f t="shared" si="128"/>
        <v>4.3165466752184682E-2</v>
      </c>
      <c r="S276" s="16">
        <f t="shared" si="139"/>
        <v>6.1307591073677271E-4</v>
      </c>
      <c r="T276" s="16">
        <f t="shared" si="140"/>
        <v>1.4644121403838426</v>
      </c>
      <c r="U276" s="16">
        <f t="shared" si="141"/>
        <v>-7.3970217948878263</v>
      </c>
      <c r="V276" s="16">
        <f t="shared" si="142"/>
        <v>-1.3514831178614721</v>
      </c>
      <c r="W276" s="16">
        <f t="shared" si="157"/>
        <v>-2.7554432029596766E-3</v>
      </c>
      <c r="X276" s="16">
        <f t="shared" si="143"/>
        <v>-320664.5424130194</v>
      </c>
      <c r="Y276" s="16">
        <f t="shared" si="144"/>
        <v>-0.12300000000000022</v>
      </c>
      <c r="AA276" s="1">
        <v>5.1280000000000001</v>
      </c>
      <c r="AB276" s="16">
        <f t="shared" si="129"/>
        <v>4.3165466752184682E-2</v>
      </c>
      <c r="AC276" s="16">
        <f t="shared" si="145"/>
        <v>6.1307591073677271E-4</v>
      </c>
      <c r="AD276" s="16">
        <f t="shared" si="146"/>
        <v>1.634715719618369</v>
      </c>
      <c r="AE276" s="16">
        <f t="shared" si="147"/>
        <v>-7.3970217948878263</v>
      </c>
      <c r="AF276" s="16">
        <f t="shared" si="148"/>
        <v>-1.8356021815882895</v>
      </c>
      <c r="AG276" s="16">
        <f t="shared" si="158"/>
        <v>-3.2522654711192225E-3</v>
      </c>
      <c r="AH276" s="16">
        <f t="shared" si="149"/>
        <v>-271679.21612440195</v>
      </c>
      <c r="AI276" s="16">
        <f t="shared" si="150"/>
        <v>-0.12199999999999989</v>
      </c>
      <c r="AK276" s="1">
        <v>3.4929999999999999</v>
      </c>
      <c r="AL276" s="16">
        <f t="shared" si="130"/>
        <v>4.3165466752184682E-2</v>
      </c>
      <c r="AM276" s="16">
        <f t="shared" si="151"/>
        <v>6.1307591073677271E-4</v>
      </c>
      <c r="AN276" s="16">
        <f t="shared" si="152"/>
        <v>1.250760965824695</v>
      </c>
      <c r="AO276" s="16">
        <f t="shared" si="153"/>
        <v>-7.3970217948878263</v>
      </c>
      <c r="AP276" s="16">
        <f t="shared" si="154"/>
        <v>-2.2513753133940515</v>
      </c>
      <c r="AQ276" s="16">
        <f t="shared" si="159"/>
        <v>-2.2164963534599194E-3</v>
      </c>
      <c r="AR276" s="16">
        <f t="shared" si="155"/>
        <v>-398634.95937761612</v>
      </c>
      <c r="AS276" s="16">
        <f t="shared" si="156"/>
        <v>-8.4999999999999964E-2</v>
      </c>
    </row>
    <row r="277" spans="5:45" x14ac:dyDescent="0.25">
      <c r="E277" s="1">
        <v>94</v>
      </c>
      <c r="F277" s="1">
        <v>3.3980000000000001</v>
      </c>
      <c r="G277" s="16">
        <f t="shared" si="131"/>
        <v>4.3781093610054458E-2</v>
      </c>
      <c r="H277" s="16">
        <f t="shared" si="132"/>
        <v>6.2063078891660191E-4</v>
      </c>
      <c r="I277" s="16">
        <f t="shared" si="133"/>
        <v>1.2231870232497404</v>
      </c>
      <c r="J277" s="16">
        <f t="shared" si="134"/>
        <v>-7.3847741956488591</v>
      </c>
      <c r="K277" s="16">
        <f t="shared" si="135"/>
        <v>-1.9819819905349338</v>
      </c>
      <c r="L277" s="16">
        <f t="shared" si="136"/>
        <v>339800</v>
      </c>
      <c r="M277" s="16" cm="1">
        <f t="array" ref="M277">SUMPRODUCT($L$3:$L$1001,H278:H1276-H277:H1275)</f>
        <v>-75.332918681332274</v>
      </c>
      <c r="N277" s="16">
        <f t="shared" si="137"/>
        <v>-8.2385071464169375</v>
      </c>
      <c r="P277" s="16">
        <f t="shared" si="138"/>
        <v>-9.4999999999999751E-2</v>
      </c>
      <c r="Q277" s="1">
        <v>4.2539999999999996</v>
      </c>
      <c r="R277" s="16">
        <f t="shared" si="128"/>
        <v>4.3781093610054458E-2</v>
      </c>
      <c r="S277" s="16">
        <f t="shared" si="139"/>
        <v>6.2063078891660191E-4</v>
      </c>
      <c r="T277" s="16">
        <f t="shared" si="140"/>
        <v>1.4478597167780454</v>
      </c>
      <c r="U277" s="16">
        <f t="shared" si="141"/>
        <v>-7.3847741956488591</v>
      </c>
      <c r="V277" s="16">
        <f t="shared" si="142"/>
        <v>-2.2396689853855607</v>
      </c>
      <c r="W277" s="16">
        <f t="shared" si="157"/>
        <v>-2.6625861602867823E-3</v>
      </c>
      <c r="X277" s="16">
        <f t="shared" si="143"/>
        <v>-331847.64008799673</v>
      </c>
      <c r="Y277" s="16">
        <f t="shared" si="144"/>
        <v>-7.1000000000000618E-2</v>
      </c>
      <c r="AA277" s="1">
        <v>5.0140000000000002</v>
      </c>
      <c r="AB277" s="16">
        <f t="shared" si="129"/>
        <v>4.3781093610054458E-2</v>
      </c>
      <c r="AC277" s="16">
        <f t="shared" si="145"/>
        <v>6.2063078891660191E-4</v>
      </c>
      <c r="AD277" s="16">
        <f t="shared" si="146"/>
        <v>1.6122339997361017</v>
      </c>
      <c r="AE277" s="16">
        <f t="shared" si="147"/>
        <v>-7.3847741956488591</v>
      </c>
      <c r="AF277" s="16">
        <f t="shared" si="148"/>
        <v>-1.4223678531490664</v>
      </c>
      <c r="AG277" s="16">
        <f t="shared" si="158"/>
        <v>-3.1569345271562129E-3</v>
      </c>
      <c r="AH277" s="16">
        <f t="shared" si="149"/>
        <v>-279883.19878716569</v>
      </c>
      <c r="AI277" s="16">
        <f t="shared" si="150"/>
        <v>-0.11399999999999988</v>
      </c>
      <c r="AK277" s="1">
        <v>3.3980000000000001</v>
      </c>
      <c r="AL277" s="16">
        <f t="shared" si="130"/>
        <v>4.3781093610054458E-2</v>
      </c>
      <c r="AM277" s="16">
        <f t="shared" si="151"/>
        <v>6.2063078891660191E-4</v>
      </c>
      <c r="AN277" s="16">
        <f t="shared" si="152"/>
        <v>1.2231870232497404</v>
      </c>
      <c r="AO277" s="16">
        <f t="shared" si="153"/>
        <v>-7.3847741956488591</v>
      </c>
      <c r="AP277" s="16">
        <f t="shared" si="154"/>
        <v>-1.9819819905349338</v>
      </c>
      <c r="AQ277" s="16">
        <f t="shared" si="159"/>
        <v>-2.1503846145391283E-3</v>
      </c>
      <c r="AR277" s="16">
        <f t="shared" si="155"/>
        <v>-410890.65083898819</v>
      </c>
      <c r="AS277" s="16">
        <f t="shared" si="156"/>
        <v>-9.4999999999999751E-2</v>
      </c>
    </row>
    <row r="278" spans="5:45" x14ac:dyDescent="0.25">
      <c r="E278" s="1">
        <v>95</v>
      </c>
      <c r="F278" s="1">
        <v>3.3180000000000001</v>
      </c>
      <c r="G278" s="16">
        <f t="shared" si="131"/>
        <v>4.4392692124356418E-2</v>
      </c>
      <c r="H278" s="16">
        <f t="shared" si="132"/>
        <v>6.2813623188331079E-4</v>
      </c>
      <c r="I278" s="16">
        <f t="shared" si="133"/>
        <v>1.1993621917682529</v>
      </c>
      <c r="J278" s="16">
        <f t="shared" si="134"/>
        <v>-7.3727534852714367</v>
      </c>
      <c r="K278" s="16">
        <f t="shared" si="135"/>
        <v>-2.1736695729453874</v>
      </c>
      <c r="L278" s="16">
        <f t="shared" si="136"/>
        <v>331800</v>
      </c>
      <c r="M278" s="16" cm="1">
        <f t="array" ref="M278">SUMPRODUCT($L$3:$L$1001,H279:H1277-H278:H1276)</f>
        <v>-74.903655370304051</v>
      </c>
      <c r="N278" s="16">
        <f t="shared" si="137"/>
        <v>-8.385922272791225</v>
      </c>
      <c r="P278" s="16">
        <f t="shared" si="138"/>
        <v>-8.0000000000000071E-2</v>
      </c>
      <c r="Q278" s="1">
        <v>4.141</v>
      </c>
      <c r="R278" s="16">
        <f t="shared" si="128"/>
        <v>4.4392692124356418E-2</v>
      </c>
      <c r="S278" s="16">
        <f t="shared" si="139"/>
        <v>6.2813623188331079E-4</v>
      </c>
      <c r="T278" s="16">
        <f t="shared" si="140"/>
        <v>1.4209373045634301</v>
      </c>
      <c r="U278" s="16">
        <f t="shared" si="141"/>
        <v>-7.3727534852714367</v>
      </c>
      <c r="V278" s="16">
        <f t="shared" si="142"/>
        <v>-2.0092672986513351</v>
      </c>
      <c r="W278" s="16">
        <f t="shared" si="157"/>
        <v>-2.6017400798405378E-3</v>
      </c>
      <c r="X278" s="16">
        <f t="shared" si="143"/>
        <v>-339608.45692021778</v>
      </c>
      <c r="Y278" s="16">
        <f t="shared" si="144"/>
        <v>-0.11299999999999955</v>
      </c>
      <c r="AA278" s="1">
        <v>4.9290000000000003</v>
      </c>
      <c r="AB278" s="16">
        <f t="shared" si="129"/>
        <v>4.4392692124356418E-2</v>
      </c>
      <c r="AC278" s="16">
        <f t="shared" si="145"/>
        <v>6.2813623188331079E-4</v>
      </c>
      <c r="AD278" s="16">
        <f t="shared" si="146"/>
        <v>1.5951361277232408</v>
      </c>
      <c r="AE278" s="16">
        <f t="shared" si="147"/>
        <v>-7.3727534852714367</v>
      </c>
      <c r="AF278" s="16">
        <f t="shared" si="148"/>
        <v>-2.071660299226231</v>
      </c>
      <c r="AG278" s="16">
        <f t="shared" si="158"/>
        <v>-3.066554950710028E-3</v>
      </c>
      <c r="AH278" s="16">
        <f t="shared" si="149"/>
        <v>-288132.10525301279</v>
      </c>
      <c r="AI278" s="16">
        <f t="shared" si="150"/>
        <v>-8.4999999999999964E-2</v>
      </c>
      <c r="AK278" s="1">
        <v>3.3180000000000001</v>
      </c>
      <c r="AL278" s="16">
        <f t="shared" si="130"/>
        <v>4.4392692124356418E-2</v>
      </c>
      <c r="AM278" s="16">
        <f t="shared" si="151"/>
        <v>6.2813623188331079E-4</v>
      </c>
      <c r="AN278" s="16">
        <f t="shared" si="152"/>
        <v>1.1993621917682529</v>
      </c>
      <c r="AO278" s="16">
        <f t="shared" si="153"/>
        <v>-7.3727534852714367</v>
      </c>
      <c r="AP278" s="16">
        <f t="shared" si="154"/>
        <v>-2.1736695729453874</v>
      </c>
      <c r="AQ278" s="16">
        <f t="shared" si="159"/>
        <v>-2.0782117515980602E-3</v>
      </c>
      <c r="AR278" s="16">
        <f t="shared" si="155"/>
        <v>-425160.2047494427</v>
      </c>
      <c r="AS278" s="16">
        <f t="shared" si="156"/>
        <v>-8.0000000000000071E-2</v>
      </c>
    </row>
    <row r="279" spans="5:45" x14ac:dyDescent="0.25">
      <c r="E279" s="1">
        <v>96</v>
      </c>
      <c r="F279" s="1">
        <v>3.234</v>
      </c>
      <c r="G279" s="16">
        <f t="shared" si="131"/>
        <v>4.5000090700864179E-2</v>
      </c>
      <c r="H279" s="16">
        <f t="shared" si="132"/>
        <v>6.3559013385892666E-4</v>
      </c>
      <c r="I279" s="16">
        <f t="shared" si="133"/>
        <v>1.1737197611549151</v>
      </c>
      <c r="J279" s="16">
        <f t="shared" si="134"/>
        <v>-7.3609566459852376</v>
      </c>
      <c r="K279" s="16">
        <f t="shared" si="135"/>
        <v>-2.0269815742507187</v>
      </c>
      <c r="L279" s="16">
        <f t="shared" si="136"/>
        <v>323400</v>
      </c>
      <c r="M279" s="16" cm="1">
        <f t="array" ref="M279">SUMPRODUCT($L$3:$L$1001,H280:H1278-H279:H1277)</f>
        <v>-74.081120878634323</v>
      </c>
      <c r="N279" s="16">
        <f t="shared" si="137"/>
        <v>-8.579650608961515</v>
      </c>
      <c r="P279" s="16">
        <f t="shared" si="138"/>
        <v>-8.4000000000000075E-2</v>
      </c>
      <c r="Q279" s="1">
        <v>4.0439999999999996</v>
      </c>
      <c r="R279" s="16">
        <f t="shared" si="128"/>
        <v>4.5000090700864179E-2</v>
      </c>
      <c r="S279" s="16">
        <f t="shared" si="139"/>
        <v>6.3559013385892666E-4</v>
      </c>
      <c r="T279" s="16">
        <f t="shared" si="140"/>
        <v>1.3972343011582249</v>
      </c>
      <c r="U279" s="16">
        <f t="shared" si="141"/>
        <v>-7.3609566459852376</v>
      </c>
      <c r="V279" s="16">
        <f t="shared" si="142"/>
        <v>-1.3563686621630777</v>
      </c>
      <c r="W279" s="16">
        <f t="shared" si="157"/>
        <v>-2.5152375053186351E-3</v>
      </c>
      <c r="X279" s="16">
        <f t="shared" si="143"/>
        <v>-351288.07198276749</v>
      </c>
      <c r="Y279" s="16">
        <f t="shared" si="144"/>
        <v>-9.7000000000000419E-2</v>
      </c>
      <c r="AA279" s="1">
        <v>4.8099999999999996</v>
      </c>
      <c r="AB279" s="16">
        <f t="shared" si="129"/>
        <v>4.5000090700864179E-2</v>
      </c>
      <c r="AC279" s="16">
        <f t="shared" si="145"/>
        <v>6.3559013385892666E-4</v>
      </c>
      <c r="AD279" s="16">
        <f t="shared" si="146"/>
        <v>1.5706970841176697</v>
      </c>
      <c r="AE279" s="16">
        <f t="shared" si="147"/>
        <v>-7.3609566459852376</v>
      </c>
      <c r="AF279" s="16">
        <f t="shared" si="148"/>
        <v>-2.3115296505012686</v>
      </c>
      <c r="AG279" s="16">
        <f t="shared" si="158"/>
        <v>-2.9938675836067505E-3</v>
      </c>
      <c r="AH279" s="16">
        <f t="shared" si="149"/>
        <v>-295127.59303725709</v>
      </c>
      <c r="AI279" s="16">
        <f t="shared" si="150"/>
        <v>-0.11900000000000066</v>
      </c>
      <c r="AK279" s="1">
        <v>3.234</v>
      </c>
      <c r="AL279" s="16">
        <f t="shared" si="130"/>
        <v>4.5000090700864179E-2</v>
      </c>
      <c r="AM279" s="16">
        <f t="shared" si="151"/>
        <v>6.3559013385892666E-4</v>
      </c>
      <c r="AN279" s="16">
        <f t="shared" si="152"/>
        <v>1.1737197611549151</v>
      </c>
      <c r="AO279" s="16">
        <f t="shared" si="153"/>
        <v>-7.3609566459852376</v>
      </c>
      <c r="AP279" s="16">
        <f t="shared" si="154"/>
        <v>-2.0269815742507187</v>
      </c>
      <c r="AQ279" s="16">
        <f t="shared" si="159"/>
        <v>-2.0153484768527484E-3</v>
      </c>
      <c r="AR279" s="16">
        <f t="shared" si="155"/>
        <v>-438421.91262225446</v>
      </c>
      <c r="AS279" s="16">
        <f t="shared" si="156"/>
        <v>-8.4000000000000075E-2</v>
      </c>
    </row>
    <row r="280" spans="5:45" x14ac:dyDescent="0.25">
      <c r="E280" s="1">
        <v>97</v>
      </c>
      <c r="F280" s="1">
        <v>3.1589999999999998</v>
      </c>
      <c r="G280" s="16">
        <f t="shared" si="131"/>
        <v>4.560312224357594E-2</v>
      </c>
      <c r="H280" s="16">
        <f t="shared" si="132"/>
        <v>6.4299044426699772E-4</v>
      </c>
      <c r="I280" s="16">
        <f t="shared" si="133"/>
        <v>1.1502555218199482</v>
      </c>
      <c r="J280" s="16">
        <f t="shared" si="134"/>
        <v>-7.3493806950081595</v>
      </c>
      <c r="K280" s="16">
        <f t="shared" si="135"/>
        <v>-2.1440703674338315</v>
      </c>
      <c r="L280" s="16">
        <f t="shared" si="136"/>
        <v>315900</v>
      </c>
      <c r="M280" s="16" cm="1">
        <f t="array" ref="M280">SUMPRODUCT($L$3:$L$1001,H281:H1279-H280:H1278)</f>
        <v>-73.928876656309157</v>
      </c>
      <c r="N280" s="16">
        <f t="shared" si="137"/>
        <v>-8.6974193758715046</v>
      </c>
      <c r="P280" s="16">
        <f t="shared" si="138"/>
        <v>-7.5000000000000178E-2</v>
      </c>
      <c r="Q280" s="1">
        <v>3.9809999999999999</v>
      </c>
      <c r="R280" s="16">
        <f t="shared" si="128"/>
        <v>4.560312224357594E-2</v>
      </c>
      <c r="S280" s="16">
        <f t="shared" si="139"/>
        <v>6.4299044426699772E-4</v>
      </c>
      <c r="T280" s="16">
        <f t="shared" si="140"/>
        <v>1.3815330440181801</v>
      </c>
      <c r="U280" s="16">
        <f t="shared" si="141"/>
        <v>-7.3493806950081595</v>
      </c>
      <c r="V280" s="16">
        <f t="shared" si="142"/>
        <v>-2.6491401253503777</v>
      </c>
      <c r="W280" s="16">
        <f t="shared" si="157"/>
        <v>-2.4386595587263626E-3</v>
      </c>
      <c r="X280" s="16">
        <f t="shared" si="143"/>
        <v>-362319.09889201279</v>
      </c>
      <c r="Y280" s="16">
        <f t="shared" si="144"/>
        <v>-6.2999999999999723E-2</v>
      </c>
      <c r="AA280" s="1">
        <v>4.6829999999999998</v>
      </c>
      <c r="AB280" s="16">
        <f t="shared" si="129"/>
        <v>4.560312224357594E-2</v>
      </c>
      <c r="AC280" s="16">
        <f t="shared" si="145"/>
        <v>6.4299044426699772E-4</v>
      </c>
      <c r="AD280" s="16">
        <f t="shared" si="146"/>
        <v>1.5439389302014046</v>
      </c>
      <c r="AE280" s="16">
        <f t="shared" si="147"/>
        <v>-7.3493806950081595</v>
      </c>
      <c r="AF280" s="16">
        <f t="shared" si="148"/>
        <v>-0.96409404657425168</v>
      </c>
      <c r="AG280" s="16">
        <f t="shared" si="158"/>
        <v>-2.9005817204435717E-3</v>
      </c>
      <c r="AH280" s="16">
        <f t="shared" si="149"/>
        <v>-304619.21744683984</v>
      </c>
      <c r="AI280" s="16">
        <f t="shared" si="150"/>
        <v>-0.12699999999999978</v>
      </c>
      <c r="AK280" s="1">
        <v>3.1589999999999998</v>
      </c>
      <c r="AL280" s="16">
        <f t="shared" si="130"/>
        <v>4.560312224357594E-2</v>
      </c>
      <c r="AM280" s="16">
        <f t="shared" si="151"/>
        <v>6.4299044426699772E-4</v>
      </c>
      <c r="AN280" s="16">
        <f t="shared" si="152"/>
        <v>1.1502555218199482</v>
      </c>
      <c r="AO280" s="16">
        <f t="shared" si="153"/>
        <v>-7.3493806950081595</v>
      </c>
      <c r="AP280" s="16">
        <f t="shared" si="154"/>
        <v>-2.1440703674338315</v>
      </c>
      <c r="AQ280" s="16">
        <f t="shared" si="159"/>
        <v>-1.9502040091298363E-3</v>
      </c>
      <c r="AR280" s="16">
        <f t="shared" si="155"/>
        <v>-453066.92514511425</v>
      </c>
      <c r="AS280" s="16">
        <f t="shared" si="156"/>
        <v>-7.5000000000000178E-2</v>
      </c>
    </row>
    <row r="281" spans="5:45" x14ac:dyDescent="0.25">
      <c r="E281" s="1">
        <v>98</v>
      </c>
      <c r="F281" s="1">
        <v>3.0830000000000002</v>
      </c>
      <c r="G281" s="16">
        <f t="shared" si="131"/>
        <v>4.6201624176533819E-2</v>
      </c>
      <c r="H281" s="16">
        <f t="shared" si="132"/>
        <v>6.5033516800035618E-4</v>
      </c>
      <c r="I281" s="16">
        <f t="shared" si="133"/>
        <v>1.1259031489040134</v>
      </c>
      <c r="J281" s="16">
        <f t="shared" si="134"/>
        <v>-7.3380226848953285</v>
      </c>
      <c r="K281" s="16">
        <f t="shared" si="135"/>
        <v>-1.9420466224279658</v>
      </c>
      <c r="L281" s="16">
        <f t="shared" si="136"/>
        <v>308300</v>
      </c>
      <c r="M281" s="16" cm="1">
        <f t="array" ref="M281">SUMPRODUCT($L$3:$L$1001,H282:H1280-H281:H1279)</f>
        <v>-73.286538662873397</v>
      </c>
      <c r="N281" s="16">
        <f t="shared" si="137"/>
        <v>-8.8738693335207657</v>
      </c>
      <c r="P281" s="16">
        <f t="shared" si="138"/>
        <v>-7.5999999999999623E-2</v>
      </c>
      <c r="Q281" s="1">
        <v>3.863</v>
      </c>
      <c r="R281" s="16">
        <f t="shared" si="128"/>
        <v>4.6201624176533819E-2</v>
      </c>
      <c r="S281" s="16">
        <f t="shared" si="139"/>
        <v>6.5033516800035618E-4</v>
      </c>
      <c r="T281" s="16">
        <f t="shared" si="140"/>
        <v>1.3514440836841441</v>
      </c>
      <c r="U281" s="16">
        <f t="shared" si="141"/>
        <v>-7.3380226848953285</v>
      </c>
      <c r="V281" s="16">
        <f t="shared" si="142"/>
        <v>-1.2633420190386455</v>
      </c>
      <c r="W281" s="16">
        <f t="shared" si="157"/>
        <v>-2.3826361951053156E-3</v>
      </c>
      <c r="X281" s="16">
        <f t="shared" si="143"/>
        <v>-370838.37458579114</v>
      </c>
      <c r="Y281" s="16">
        <f t="shared" si="144"/>
        <v>-0.11799999999999988</v>
      </c>
      <c r="AA281" s="1">
        <v>4.6319999999999997</v>
      </c>
      <c r="AB281" s="16">
        <f t="shared" si="129"/>
        <v>4.6201624176533819E-2</v>
      </c>
      <c r="AC281" s="16">
        <f t="shared" si="145"/>
        <v>6.5033516800035618E-4</v>
      </c>
      <c r="AD281" s="16">
        <f t="shared" si="146"/>
        <v>1.5329887402706941</v>
      </c>
      <c r="AE281" s="16">
        <f t="shared" si="147"/>
        <v>-7.3380226848953285</v>
      </c>
      <c r="AF281" s="16">
        <f t="shared" si="148"/>
        <v>-2.1172235593360145</v>
      </c>
      <c r="AG281" s="16">
        <f t="shared" si="158"/>
        <v>-2.802784552041747E-3</v>
      </c>
      <c r="AH281" s="16">
        <f t="shared" si="149"/>
        <v>-315248.25309118821</v>
      </c>
      <c r="AI281" s="16">
        <f t="shared" si="150"/>
        <v>-5.1000000000000156E-2</v>
      </c>
      <c r="AK281" s="1">
        <v>3.0830000000000002</v>
      </c>
      <c r="AL281" s="16">
        <f t="shared" si="130"/>
        <v>4.6201624176533819E-2</v>
      </c>
      <c r="AM281" s="16">
        <f t="shared" si="151"/>
        <v>6.5033516800035618E-4</v>
      </c>
      <c r="AN281" s="16">
        <f t="shared" si="152"/>
        <v>1.1259031489040134</v>
      </c>
      <c r="AO281" s="16">
        <f t="shared" si="153"/>
        <v>-7.3380226848953285</v>
      </c>
      <c r="AP281" s="16">
        <f t="shared" si="154"/>
        <v>-1.9420466224279658</v>
      </c>
      <c r="AQ281" s="16">
        <f t="shared" si="159"/>
        <v>-1.8906676062139392E-3</v>
      </c>
      <c r="AR281" s="16">
        <f t="shared" si="155"/>
        <v>-467333.83008104924</v>
      </c>
      <c r="AS281" s="16">
        <f t="shared" si="156"/>
        <v>-7.5999999999999623E-2</v>
      </c>
    </row>
    <row r="282" spans="5:45" x14ac:dyDescent="0.25">
      <c r="E282" s="1">
        <v>99</v>
      </c>
      <c r="F282" s="1">
        <v>3.0169999999999999</v>
      </c>
      <c r="G282" s="16">
        <f t="shared" si="131"/>
        <v>4.6795438459163244E-2</v>
      </c>
      <c r="H282" s="16">
        <f t="shared" si="132"/>
        <v>6.5762236560936121E-4</v>
      </c>
      <c r="I282" s="16">
        <f t="shared" si="133"/>
        <v>1.104262960176924</v>
      </c>
      <c r="J282" s="16">
        <f t="shared" si="134"/>
        <v>-7.3268797038375233</v>
      </c>
      <c r="K282" s="16">
        <f t="shared" si="135"/>
        <v>-2.5208984253420073</v>
      </c>
      <c r="L282" s="16">
        <f t="shared" si="136"/>
        <v>301700</v>
      </c>
      <c r="M282" s="16" cm="1">
        <f t="array" ref="M282">SUMPRODUCT($L$3:$L$1001,H283:H1281-H282:H1280)</f>
        <v>-72.637497659027957</v>
      </c>
      <c r="N282" s="16">
        <f t="shared" si="137"/>
        <v>-9.0534832118852151</v>
      </c>
      <c r="P282" s="16">
        <f t="shared" si="138"/>
        <v>-6.6000000000000281E-2</v>
      </c>
      <c r="Q282" s="1">
        <v>3.8090000000000002</v>
      </c>
      <c r="R282" s="16">
        <f t="shared" si="128"/>
        <v>4.6795438459163244E-2</v>
      </c>
      <c r="S282" s="16">
        <f t="shared" si="139"/>
        <v>6.5762236560936121E-4</v>
      </c>
      <c r="T282" s="16">
        <f t="shared" si="140"/>
        <v>1.3373666874964671</v>
      </c>
      <c r="U282" s="16">
        <f t="shared" si="141"/>
        <v>-7.3268797038375233</v>
      </c>
      <c r="V282" s="16">
        <f t="shared" si="142"/>
        <v>-2.0646494704874589</v>
      </c>
      <c r="W282" s="16">
        <f t="shared" si="157"/>
        <v>-2.2939045737974681E-3</v>
      </c>
      <c r="X282" s="16">
        <f t="shared" si="143"/>
        <v>-385182.95133760042</v>
      </c>
      <c r="Y282" s="16">
        <f t="shared" si="144"/>
        <v>-5.3999999999999826E-2</v>
      </c>
      <c r="AA282" s="1">
        <v>4.524</v>
      </c>
      <c r="AB282" s="16">
        <f t="shared" si="129"/>
        <v>4.6795438459163244E-2</v>
      </c>
      <c r="AC282" s="16">
        <f t="shared" si="145"/>
        <v>6.5762236560936121E-4</v>
      </c>
      <c r="AD282" s="16">
        <f t="shared" si="146"/>
        <v>1.509396558253874</v>
      </c>
      <c r="AE282" s="16">
        <f t="shared" si="147"/>
        <v>-7.3268797038375233</v>
      </c>
      <c r="AF282" s="16">
        <f t="shared" si="148"/>
        <v>-2.4386349373857574</v>
      </c>
      <c r="AG282" s="16">
        <f t="shared" si="158"/>
        <v>-2.750547757139496E-3</v>
      </c>
      <c r="AH282" s="16">
        <f t="shared" si="149"/>
        <v>-321235.26360473887</v>
      </c>
      <c r="AI282" s="16">
        <f t="shared" si="150"/>
        <v>-0.10799999999999965</v>
      </c>
      <c r="AK282" s="1">
        <v>3.0169999999999999</v>
      </c>
      <c r="AL282" s="16">
        <f t="shared" si="130"/>
        <v>4.6795438459163244E-2</v>
      </c>
      <c r="AM282" s="16">
        <f t="shared" si="151"/>
        <v>6.5762236560936121E-4</v>
      </c>
      <c r="AN282" s="16">
        <f t="shared" si="152"/>
        <v>1.104262960176924</v>
      </c>
      <c r="AO282" s="16">
        <f t="shared" si="153"/>
        <v>-7.3268797038375233</v>
      </c>
      <c r="AP282" s="16">
        <f t="shared" si="154"/>
        <v>-2.5208984253420073</v>
      </c>
      <c r="AQ282" s="16">
        <f t="shared" si="159"/>
        <v>-1.830729433346517E-3</v>
      </c>
      <c r="AR282" s="16">
        <f t="shared" si="155"/>
        <v>-482634.36296372052</v>
      </c>
      <c r="AS282" s="16">
        <f t="shared" si="156"/>
        <v>-6.6000000000000281E-2</v>
      </c>
    </row>
    <row r="283" spans="5:45" x14ac:dyDescent="0.25">
      <c r="E283" s="1">
        <v>100</v>
      </c>
      <c r="F283" s="1">
        <v>2.9350000000000001</v>
      </c>
      <c r="G283" s="16">
        <f t="shared" si="131"/>
        <v>4.7384411595218737E-2</v>
      </c>
      <c r="H283" s="16">
        <f t="shared" si="132"/>
        <v>6.6485015341168031E-4</v>
      </c>
      <c r="I283" s="16">
        <f t="shared" si="133"/>
        <v>1.0767074532800598</v>
      </c>
      <c r="J283" s="16">
        <f t="shared" si="134"/>
        <v>-7.3159488759152813</v>
      </c>
      <c r="K283" s="16">
        <f t="shared" si="135"/>
        <v>-2.0238560410140876</v>
      </c>
      <c r="L283" s="16">
        <f t="shared" si="136"/>
        <v>293500</v>
      </c>
      <c r="M283" s="16" cm="1">
        <f t="array" ref="M283">SUMPRODUCT($L$3:$L$1001,H284:H1282-H283:H1281)</f>
        <v>-72.465173671739251</v>
      </c>
      <c r="N283" s="16">
        <f t="shared" si="137"/>
        <v>-9.174754157402452</v>
      </c>
      <c r="P283" s="16">
        <f t="shared" si="138"/>
        <v>-8.1999999999999851E-2</v>
      </c>
      <c r="Q283" s="1">
        <v>3.7240000000000002</v>
      </c>
      <c r="R283" s="16">
        <f t="shared" si="128"/>
        <v>4.7384411595218737E-2</v>
      </c>
      <c r="S283" s="16">
        <f t="shared" si="139"/>
        <v>6.6485015341168031E-4</v>
      </c>
      <c r="T283" s="16">
        <f t="shared" si="140"/>
        <v>1.3147983594148207</v>
      </c>
      <c r="U283" s="16">
        <f t="shared" si="141"/>
        <v>-7.3159488759152813</v>
      </c>
      <c r="V283" s="16">
        <f t="shared" si="142"/>
        <v>-2.2561409772320107</v>
      </c>
      <c r="W283" s="16">
        <f t="shared" si="157"/>
        <v>-2.2433986752353721E-3</v>
      </c>
      <c r="X283" s="16">
        <f t="shared" si="143"/>
        <v>-393854.62048087677</v>
      </c>
      <c r="Y283" s="16">
        <f t="shared" si="144"/>
        <v>-8.4999999999999964E-2</v>
      </c>
      <c r="AA283" s="1">
        <v>4.4050000000000002</v>
      </c>
      <c r="AB283" s="16">
        <f t="shared" si="129"/>
        <v>4.7384411595218737E-2</v>
      </c>
      <c r="AC283" s="16">
        <f t="shared" si="145"/>
        <v>6.6485015341168031E-4</v>
      </c>
      <c r="AD283" s="16">
        <f t="shared" si="146"/>
        <v>1.4827402593881429</v>
      </c>
      <c r="AE283" s="16">
        <f t="shared" si="147"/>
        <v>-7.3159488759152813</v>
      </c>
      <c r="AF283" s="16">
        <f t="shared" si="148"/>
        <v>-1.1290149092700903</v>
      </c>
      <c r="AG283" s="16">
        <f t="shared" si="158"/>
        <v>-2.6645144675150494E-3</v>
      </c>
      <c r="AH283" s="16">
        <f t="shared" si="149"/>
        <v>-331607.48218648537</v>
      </c>
      <c r="AI283" s="16">
        <f t="shared" si="150"/>
        <v>-0.11899999999999977</v>
      </c>
      <c r="AK283" s="1">
        <v>2.9350000000000001</v>
      </c>
      <c r="AL283" s="16">
        <f t="shared" si="130"/>
        <v>4.7384411595218737E-2</v>
      </c>
      <c r="AM283" s="16">
        <f t="shared" si="151"/>
        <v>6.6485015341168031E-4</v>
      </c>
      <c r="AN283" s="16">
        <f t="shared" si="152"/>
        <v>1.0767074532800598</v>
      </c>
      <c r="AO283" s="16">
        <f t="shared" si="153"/>
        <v>-7.3159488759152813</v>
      </c>
      <c r="AP283" s="16">
        <f t="shared" si="154"/>
        <v>-2.0238560410140876</v>
      </c>
      <c r="AQ283" s="16">
        <f t="shared" si="159"/>
        <v>-1.7769319514794218E-3</v>
      </c>
      <c r="AR283" s="16">
        <f t="shared" si="155"/>
        <v>-497246.35379902541</v>
      </c>
      <c r="AS283" s="16">
        <f t="shared" si="156"/>
        <v>-8.1999999999999851E-2</v>
      </c>
    </row>
    <row r="284" spans="5:45" x14ac:dyDescent="0.25">
      <c r="E284" s="1">
        <v>101</v>
      </c>
      <c r="F284" s="1">
        <v>2.8719999999999999</v>
      </c>
      <c r="G284" s="16">
        <f t="shared" si="131"/>
        <v>4.7968394635436382E-2</v>
      </c>
      <c r="H284" s="16">
        <f t="shared" si="132"/>
        <v>6.7201670352483962E-4</v>
      </c>
      <c r="I284" s="16">
        <f t="shared" si="133"/>
        <v>1.0550086511859778</v>
      </c>
      <c r="J284" s="16">
        <f t="shared" si="134"/>
        <v>-7.3052273613142678</v>
      </c>
      <c r="K284" s="16">
        <f t="shared" si="135"/>
        <v>-2.5845489447317842</v>
      </c>
      <c r="L284" s="16">
        <f t="shared" si="136"/>
        <v>287200</v>
      </c>
      <c r="M284" s="16" cm="1">
        <f t="array" ref="M284">SUMPRODUCT($L$3:$L$1001,H285:H1283-H284:H1282)</f>
        <v>-72.189346330219507</v>
      </c>
      <c r="N284" s="16">
        <f t="shared" si="137"/>
        <v>-9.3090842026855096</v>
      </c>
      <c r="P284" s="16">
        <f t="shared" si="138"/>
        <v>-6.3000000000000167E-2</v>
      </c>
      <c r="Q284" s="1">
        <v>3.6349999999999998</v>
      </c>
      <c r="R284" s="16">
        <f t="shared" si="128"/>
        <v>4.7968394635436382E-2</v>
      </c>
      <c r="S284" s="16">
        <f t="shared" si="139"/>
        <v>6.7201670352483962E-4</v>
      </c>
      <c r="T284" s="16">
        <f t="shared" si="140"/>
        <v>1.2906091109854827</v>
      </c>
      <c r="U284" s="16">
        <f t="shared" si="141"/>
        <v>-7.3052273613142678</v>
      </c>
      <c r="V284" s="16">
        <f t="shared" si="142"/>
        <v>-1.8225946535921893</v>
      </c>
      <c r="W284" s="16">
        <f t="shared" si="157"/>
        <v>-2.1747528417705099E-3</v>
      </c>
      <c r="X284" s="16">
        <f t="shared" si="143"/>
        <v>-406286.59811419988</v>
      </c>
      <c r="Y284" s="16">
        <f t="shared" si="144"/>
        <v>-8.9000000000000412E-2</v>
      </c>
      <c r="AA284" s="1">
        <v>4.3520000000000003</v>
      </c>
      <c r="AB284" s="16">
        <f t="shared" si="129"/>
        <v>4.7968394635436382E-2</v>
      </c>
      <c r="AC284" s="16">
        <f t="shared" si="145"/>
        <v>6.7201670352483962E-4</v>
      </c>
      <c r="AD284" s="16">
        <f t="shared" si="146"/>
        <v>1.4706355095536416</v>
      </c>
      <c r="AE284" s="16">
        <f t="shared" si="147"/>
        <v>-7.3052273613142678</v>
      </c>
      <c r="AF284" s="16">
        <f t="shared" si="148"/>
        <v>-1.7867341041081766</v>
      </c>
      <c r="AG284" s="16">
        <f t="shared" si="158"/>
        <v>-2.5724452921587261E-3</v>
      </c>
      <c r="AH284" s="16">
        <f t="shared" si="149"/>
        <v>-343475.88907543255</v>
      </c>
      <c r="AI284" s="16">
        <f t="shared" si="150"/>
        <v>-5.2999999999999936E-2</v>
      </c>
      <c r="AK284" s="1">
        <v>2.8719999999999999</v>
      </c>
      <c r="AL284" s="16">
        <f t="shared" si="130"/>
        <v>4.7968394635436382E-2</v>
      </c>
      <c r="AM284" s="16">
        <f t="shared" si="151"/>
        <v>6.7201670352483962E-4</v>
      </c>
      <c r="AN284" s="16">
        <f t="shared" si="152"/>
        <v>1.0550086511859778</v>
      </c>
      <c r="AO284" s="16">
        <f t="shared" si="153"/>
        <v>-7.3052273613142678</v>
      </c>
      <c r="AP284" s="16">
        <f t="shared" si="154"/>
        <v>-2.5845489447317842</v>
      </c>
      <c r="AQ284" s="16">
        <f t="shared" si="159"/>
        <v>-1.7139902230387878E-3</v>
      </c>
      <c r="AR284" s="16">
        <f t="shared" si="155"/>
        <v>-515506.4025135538</v>
      </c>
      <c r="AS284" s="16">
        <f t="shared" si="156"/>
        <v>-6.3000000000000167E-2</v>
      </c>
    </row>
    <row r="285" spans="5:45" x14ac:dyDescent="0.25">
      <c r="E285" s="1">
        <v>102</v>
      </c>
      <c r="F285" s="1">
        <v>2.7949999999999999</v>
      </c>
      <c r="G285" s="16">
        <f t="shared" si="131"/>
        <v>4.8547243174008131E-2</v>
      </c>
      <c r="H285" s="16">
        <f t="shared" si="132"/>
        <v>6.7912024382295755E-4</v>
      </c>
      <c r="I285" s="16">
        <f t="shared" si="133"/>
        <v>1.0278321066070624</v>
      </c>
      <c r="J285" s="16">
        <f t="shared" si="134"/>
        <v>-7.294712356506829</v>
      </c>
      <c r="K285" s="16">
        <f t="shared" si="135"/>
        <v>-2.1755047478909257</v>
      </c>
      <c r="L285" s="16">
        <f t="shared" si="136"/>
        <v>279500</v>
      </c>
      <c r="M285" s="16" cm="1">
        <f t="array" ref="M285">SUMPRODUCT($L$3:$L$1001,H286:H1284-H285:H1283)</f>
        <v>-71.326474297485447</v>
      </c>
      <c r="N285" s="16">
        <f t="shared" si="137"/>
        <v>-9.5212927669817464</v>
      </c>
      <c r="P285" s="16">
        <f t="shared" si="138"/>
        <v>-7.6999999999999957E-2</v>
      </c>
      <c r="Q285" s="1">
        <v>3.5659999999999998</v>
      </c>
      <c r="R285" s="16">
        <f t="shared" si="128"/>
        <v>4.8547243174008131E-2</v>
      </c>
      <c r="S285" s="16">
        <f t="shared" si="139"/>
        <v>6.7912024382295755E-4</v>
      </c>
      <c r="T285" s="16">
        <f t="shared" si="140"/>
        <v>1.2714445194409487</v>
      </c>
      <c r="U285" s="16">
        <f t="shared" si="141"/>
        <v>-7.294712356506829</v>
      </c>
      <c r="V285" s="16">
        <f t="shared" si="142"/>
        <v>-1.9504056394750202</v>
      </c>
      <c r="W285" s="16">
        <f t="shared" si="157"/>
        <v>-2.1041144377083095E-3</v>
      </c>
      <c r="X285" s="16">
        <f t="shared" si="143"/>
        <v>-419926.27301415708</v>
      </c>
      <c r="Y285" s="16">
        <f t="shared" si="144"/>
        <v>-6.899999999999995E-2</v>
      </c>
      <c r="AA285" s="1">
        <v>4.2709999999999999</v>
      </c>
      <c r="AB285" s="16">
        <f t="shared" si="129"/>
        <v>4.8547243174008131E-2</v>
      </c>
      <c r="AC285" s="16">
        <f t="shared" si="145"/>
        <v>6.7912024382295755E-4</v>
      </c>
      <c r="AD285" s="16">
        <f t="shared" si="146"/>
        <v>1.4518479918593294</v>
      </c>
      <c r="AE285" s="16">
        <f t="shared" si="147"/>
        <v>-7.294712356506829</v>
      </c>
      <c r="AF285" s="16">
        <f t="shared" si="148"/>
        <v>-1.8569267015629012</v>
      </c>
      <c r="AG285" s="16">
        <f t="shared" si="158"/>
        <v>-2.5191488398642542E-3</v>
      </c>
      <c r="AH285" s="16">
        <f t="shared" si="149"/>
        <v>-350742.6476117787</v>
      </c>
      <c r="AI285" s="16">
        <f t="shared" si="150"/>
        <v>-8.1000000000000405E-2</v>
      </c>
      <c r="AK285" s="1">
        <v>2.7949999999999999</v>
      </c>
      <c r="AL285" s="16">
        <f t="shared" si="130"/>
        <v>4.8547243174008131E-2</v>
      </c>
      <c r="AM285" s="16">
        <f t="shared" si="151"/>
        <v>6.7912024382295755E-4</v>
      </c>
      <c r="AN285" s="16">
        <f t="shared" si="152"/>
        <v>1.0278321066070624</v>
      </c>
      <c r="AO285" s="16">
        <f t="shared" si="153"/>
        <v>-7.294712356506829</v>
      </c>
      <c r="AP285" s="16">
        <f t="shared" si="154"/>
        <v>-2.1755047478909257</v>
      </c>
      <c r="AQ285" s="16">
        <f t="shared" si="159"/>
        <v>-1.6624530027780646E-3</v>
      </c>
      <c r="AR285" s="16">
        <f t="shared" si="155"/>
        <v>-531487.46601896279</v>
      </c>
      <c r="AS285" s="16">
        <f t="shared" si="156"/>
        <v>-7.6999999999999957E-2</v>
      </c>
    </row>
    <row r="286" spans="5:45" x14ac:dyDescent="0.25">
      <c r="E286" s="1">
        <v>103</v>
      </c>
      <c r="F286" s="1">
        <v>2.7330000000000001</v>
      </c>
      <c r="G286" s="16">
        <f t="shared" si="131"/>
        <v>4.9120817339005723E-2</v>
      </c>
      <c r="H286" s="16">
        <f t="shared" si="132"/>
        <v>6.8615905781922834E-4</v>
      </c>
      <c r="I286" s="16">
        <f t="shared" si="133"/>
        <v>1.005399906945931</v>
      </c>
      <c r="J286" s="16">
        <f t="shared" si="134"/>
        <v>-7.2844010944041475</v>
      </c>
      <c r="K286" s="16">
        <f t="shared" si="135"/>
        <v>-2.4921094457791506</v>
      </c>
      <c r="L286" s="16">
        <f t="shared" si="136"/>
        <v>273300</v>
      </c>
      <c r="M286" s="16" cm="1">
        <f t="array" ref="M286">SUMPRODUCT($L$3:$L$1001,H287:H1285-H286:H1284)</f>
        <v>-71.133527039110632</v>
      </c>
      <c r="N286" s="16">
        <f t="shared" si="137"/>
        <v>-9.6460710775941756</v>
      </c>
      <c r="P286" s="16">
        <f t="shared" si="138"/>
        <v>-6.1999999999999833E-2</v>
      </c>
      <c r="Q286" s="1">
        <v>3.4950000000000001</v>
      </c>
      <c r="R286" s="16">
        <f t="shared" si="128"/>
        <v>4.9120817339005723E-2</v>
      </c>
      <c r="S286" s="16">
        <f t="shared" si="139"/>
        <v>6.8615905781922834E-4</v>
      </c>
      <c r="T286" s="16">
        <f t="shared" si="140"/>
        <v>1.2513333756857736</v>
      </c>
      <c r="U286" s="16">
        <f t="shared" si="141"/>
        <v>-7.2844010944041475</v>
      </c>
      <c r="V286" s="16">
        <f t="shared" si="142"/>
        <v>-2.551350722880585</v>
      </c>
      <c r="W286" s="16">
        <f t="shared" si="157"/>
        <v>-2.0453654723814139E-3</v>
      </c>
      <c r="X286" s="16">
        <f t="shared" si="143"/>
        <v>-431987.8015704389</v>
      </c>
      <c r="Y286" s="16">
        <f t="shared" si="144"/>
        <v>-7.099999999999973E-2</v>
      </c>
      <c r="AA286" s="1">
        <v>4.1900000000000004</v>
      </c>
      <c r="AB286" s="16">
        <f t="shared" si="129"/>
        <v>4.9120817339005723E-2</v>
      </c>
      <c r="AC286" s="16">
        <f t="shared" si="145"/>
        <v>6.8615905781922834E-4</v>
      </c>
      <c r="AD286" s="16">
        <f t="shared" si="146"/>
        <v>1.4327007339340465</v>
      </c>
      <c r="AE286" s="16">
        <f t="shared" si="147"/>
        <v>-7.2844010944041475</v>
      </c>
      <c r="AF286" s="16">
        <f t="shared" si="148"/>
        <v>-2.6313637867508191</v>
      </c>
      <c r="AG286" s="16">
        <f t="shared" si="158"/>
        <v>-2.4497352587047167E-3</v>
      </c>
      <c r="AH286" s="16">
        <f t="shared" si="149"/>
        <v>-360680.98815270077</v>
      </c>
      <c r="AI286" s="16">
        <f t="shared" si="150"/>
        <v>-8.0999999999999517E-2</v>
      </c>
      <c r="AK286" s="1">
        <v>2.7330000000000001</v>
      </c>
      <c r="AL286" s="16">
        <f t="shared" si="130"/>
        <v>4.9120817339005723E-2</v>
      </c>
      <c r="AM286" s="16">
        <f t="shared" si="151"/>
        <v>6.8615905781922834E-4</v>
      </c>
      <c r="AN286" s="16">
        <f t="shared" si="152"/>
        <v>1.005399906945931</v>
      </c>
      <c r="AO286" s="16">
        <f t="shared" si="153"/>
        <v>-7.2844010944041475</v>
      </c>
      <c r="AP286" s="16">
        <f t="shared" si="154"/>
        <v>-2.4921094457791506</v>
      </c>
      <c r="AQ286" s="16">
        <f t="shared" si="159"/>
        <v>-1.6031397911682704E-3</v>
      </c>
      <c r="AR286" s="16">
        <f t="shared" si="155"/>
        <v>-551151.52071562968</v>
      </c>
      <c r="AS286" s="16">
        <f t="shared" si="156"/>
        <v>-6.1999999999999833E-2</v>
      </c>
    </row>
    <row r="287" spans="5:45" x14ac:dyDescent="0.25">
      <c r="E287" s="1">
        <v>104</v>
      </c>
      <c r="F287" s="1">
        <v>2.665</v>
      </c>
      <c r="G287" s="16">
        <f t="shared" si="131"/>
        <v>4.9688981776895541E-2</v>
      </c>
      <c r="H287" s="16">
        <f t="shared" si="132"/>
        <v>6.9313148447589098E-4</v>
      </c>
      <c r="I287" s="16">
        <f t="shared" si="133"/>
        <v>0.98020405761780782</v>
      </c>
      <c r="J287" s="16">
        <f t="shared" si="134"/>
        <v>-7.274290844482822</v>
      </c>
      <c r="K287" s="16">
        <f t="shared" si="135"/>
        <v>-2.1812512878449635</v>
      </c>
      <c r="L287" s="16">
        <f t="shared" si="136"/>
        <v>266500</v>
      </c>
      <c r="M287" s="16" cm="1">
        <f t="array" ref="M287">SUMPRODUCT($L$3:$L$1001,H288:H1286-H287:H1285)</f>
        <v>-71.417081204249527</v>
      </c>
      <c r="N287" s="16">
        <f t="shared" si="137"/>
        <v>-9.705402024111951</v>
      </c>
      <c r="P287" s="16">
        <f t="shared" si="138"/>
        <v>-6.800000000000006E-2</v>
      </c>
      <c r="Q287" s="1">
        <v>3.4060000000000001</v>
      </c>
      <c r="R287" s="16">
        <f t="shared" si="128"/>
        <v>4.9688981776895541E-2</v>
      </c>
      <c r="S287" s="16">
        <f t="shared" si="139"/>
        <v>6.9313148447589098E-4</v>
      </c>
      <c r="T287" s="16">
        <f t="shared" si="140"/>
        <v>1.2255385822404965</v>
      </c>
      <c r="U287" s="16">
        <f t="shared" si="141"/>
        <v>-7.274290844482822</v>
      </c>
      <c r="V287" s="16">
        <f t="shared" si="142"/>
        <v>-1.4319129880217365</v>
      </c>
      <c r="W287" s="16">
        <f t="shared" si="157"/>
        <v>-1.9857347104249128E-3</v>
      </c>
      <c r="X287" s="16">
        <f t="shared" si="143"/>
        <v>-444960.2100338267</v>
      </c>
      <c r="Y287" s="16">
        <f t="shared" si="144"/>
        <v>-8.8999999999999968E-2</v>
      </c>
      <c r="AA287" s="1">
        <v>4.08</v>
      </c>
      <c r="AB287" s="16">
        <f t="shared" si="129"/>
        <v>4.9688981776895541E-2</v>
      </c>
      <c r="AC287" s="16">
        <f t="shared" si="145"/>
        <v>6.9313148447589098E-4</v>
      </c>
      <c r="AD287" s="16">
        <f t="shared" si="146"/>
        <v>1.4060969884160703</v>
      </c>
      <c r="AE287" s="16">
        <f t="shared" si="147"/>
        <v>-7.274290844482822</v>
      </c>
      <c r="AF287" s="16">
        <f t="shared" si="148"/>
        <v>-1.1939607870919138</v>
      </c>
      <c r="AG287" s="16">
        <f t="shared" si="158"/>
        <v>-2.3806089947583362E-3</v>
      </c>
      <c r="AH287" s="16">
        <f t="shared" si="149"/>
        <v>-371154.16087547119</v>
      </c>
      <c r="AI287" s="16">
        <f t="shared" si="150"/>
        <v>-0.11000000000000032</v>
      </c>
      <c r="AK287" s="1">
        <v>2.665</v>
      </c>
      <c r="AL287" s="16">
        <f t="shared" si="130"/>
        <v>4.9688981776895541E-2</v>
      </c>
      <c r="AM287" s="16">
        <f t="shared" si="151"/>
        <v>6.9313148447589098E-4</v>
      </c>
      <c r="AN287" s="16">
        <f t="shared" si="152"/>
        <v>0.98020405761780782</v>
      </c>
      <c r="AO287" s="16">
        <f t="shared" si="153"/>
        <v>-7.274290844482822</v>
      </c>
      <c r="AP287" s="16">
        <f t="shared" si="154"/>
        <v>-2.1812512878449635</v>
      </c>
      <c r="AQ287" s="16">
        <f t="shared" si="159"/>
        <v>-1.5527934087528716E-3</v>
      </c>
      <c r="AR287" s="16">
        <f t="shared" si="155"/>
        <v>-569021.56387421314</v>
      </c>
      <c r="AS287" s="16">
        <f t="shared" si="156"/>
        <v>-6.800000000000006E-2</v>
      </c>
    </row>
    <row r="288" spans="5:45" x14ac:dyDescent="0.25">
      <c r="E288" s="1">
        <v>105</v>
      </c>
      <c r="F288" s="1">
        <v>2.6080000000000001</v>
      </c>
      <c r="G288" s="16">
        <f t="shared" si="131"/>
        <v>5.025160563129788E-2</v>
      </c>
      <c r="H288" s="16">
        <f t="shared" si="132"/>
        <v>7.0003591794356589E-4</v>
      </c>
      <c r="I288" s="16">
        <f t="shared" si="133"/>
        <v>0.95858364406440655</v>
      </c>
      <c r="J288" s="16">
        <f t="shared" si="134"/>
        <v>-7.2643789128892999</v>
      </c>
      <c r="K288" s="16">
        <f t="shared" si="135"/>
        <v>-2.6380977820105795</v>
      </c>
      <c r="L288" s="16">
        <f t="shared" si="136"/>
        <v>260800</v>
      </c>
      <c r="M288" s="16" cm="1">
        <f t="array" ref="M288">SUMPRODUCT($L$3:$L$1001,H289:H1287-H288:H1286)</f>
        <v>-71.016732336971188</v>
      </c>
      <c r="N288" s="16">
        <f t="shared" si="137"/>
        <v>-9.8573377696671134</v>
      </c>
      <c r="P288" s="16">
        <f t="shared" si="138"/>
        <v>-5.699999999999994E-2</v>
      </c>
      <c r="Q288" s="1">
        <v>3.3580000000000001</v>
      </c>
      <c r="R288" s="16">
        <f t="shared" si="128"/>
        <v>5.025160563129788E-2</v>
      </c>
      <c r="S288" s="16">
        <f t="shared" si="139"/>
        <v>7.0003591794356589E-4</v>
      </c>
      <c r="T288" s="16">
        <f t="shared" si="140"/>
        <v>1.2113455586553492</v>
      </c>
      <c r="U288" s="16">
        <f t="shared" si="141"/>
        <v>-7.2643789128892999</v>
      </c>
      <c r="V288" s="16">
        <f t="shared" si="142"/>
        <v>-2.670174762788454</v>
      </c>
      <c r="W288" s="16">
        <f t="shared" si="157"/>
        <v>-1.9162968480943658E-3</v>
      </c>
      <c r="X288" s="16">
        <f t="shared" si="143"/>
        <v>-461083.53969312517</v>
      </c>
      <c r="Y288" s="16">
        <f t="shared" si="144"/>
        <v>-4.8000000000000043E-2</v>
      </c>
      <c r="AA288" s="1">
        <v>4.032</v>
      </c>
      <c r="AB288" s="16">
        <f t="shared" si="129"/>
        <v>5.025160563129788E-2</v>
      </c>
      <c r="AC288" s="16">
        <f t="shared" si="145"/>
        <v>7.0003591794356589E-4</v>
      </c>
      <c r="AD288" s="16">
        <f t="shared" si="146"/>
        <v>1.3942625307690675</v>
      </c>
      <c r="AE288" s="16">
        <f t="shared" si="147"/>
        <v>-7.2643789128892999</v>
      </c>
      <c r="AF288" s="16">
        <f t="shared" si="148"/>
        <v>-1.9584795703879416</v>
      </c>
      <c r="AG288" s="16">
        <f t="shared" si="158"/>
        <v>-2.2955053259615422E-3</v>
      </c>
      <c r="AH288" s="16">
        <f t="shared" si="149"/>
        <v>-384914.34710656479</v>
      </c>
      <c r="AI288" s="16">
        <f t="shared" si="150"/>
        <v>-4.8000000000000043E-2</v>
      </c>
      <c r="AK288" s="1">
        <v>2.6080000000000001</v>
      </c>
      <c r="AL288" s="16">
        <f t="shared" si="130"/>
        <v>5.025160563129788E-2</v>
      </c>
      <c r="AM288" s="16">
        <f t="shared" si="151"/>
        <v>7.0003591794356589E-4</v>
      </c>
      <c r="AN288" s="16">
        <f t="shared" si="152"/>
        <v>0.95858364406440655</v>
      </c>
      <c r="AO288" s="16">
        <f t="shared" si="153"/>
        <v>-7.2643789128892999</v>
      </c>
      <c r="AP288" s="16">
        <f t="shared" si="154"/>
        <v>-2.6380977820105795</v>
      </c>
      <c r="AQ288" s="16">
        <f t="shared" si="159"/>
        <v>-1.4993925719822328E-3</v>
      </c>
      <c r="AR288" s="16">
        <f t="shared" si="155"/>
        <v>-589287.25560779904</v>
      </c>
      <c r="AS288" s="16">
        <f t="shared" si="156"/>
        <v>-5.699999999999994E-2</v>
      </c>
    </row>
    <row r="289" spans="5:45" x14ac:dyDescent="0.25">
      <c r="E289" s="1">
        <v>106</v>
      </c>
      <c r="F289" s="1">
        <v>2.5419999999999998</v>
      </c>
      <c r="G289" s="16">
        <f t="shared" si="131"/>
        <v>5.080856251615519E-2</v>
      </c>
      <c r="H289" s="16">
        <f t="shared" si="132"/>
        <v>7.0687080723197979E-4</v>
      </c>
      <c r="I289" s="16">
        <f t="shared" si="133"/>
        <v>0.93295117276726225</v>
      </c>
      <c r="J289" s="16">
        <f t="shared" si="134"/>
        <v>-7.2546626425251253</v>
      </c>
      <c r="K289" s="16">
        <f t="shared" si="135"/>
        <v>-2.8896903607598565</v>
      </c>
      <c r="L289" s="16">
        <f t="shared" si="136"/>
        <v>254199.99999999997</v>
      </c>
      <c r="M289" s="16" cm="1">
        <f t="array" ref="M289">SUMPRODUCT($L$3:$L$1001,H290:H1288-H289:H1287)</f>
        <v>-71.769570287653323</v>
      </c>
      <c r="N289" s="16">
        <f t="shared" si="137"/>
        <v>-9.8491715137603997</v>
      </c>
      <c r="P289" s="16">
        <f t="shared" si="138"/>
        <v>-6.6000000000000281E-2</v>
      </c>
      <c r="Q289" s="1">
        <v>3.2719999999999998</v>
      </c>
      <c r="R289" s="16">
        <f t="shared" si="128"/>
        <v>5.080856251615519E-2</v>
      </c>
      <c r="S289" s="16">
        <f t="shared" si="139"/>
        <v>7.0687080723197979E-4</v>
      </c>
      <c r="T289" s="16">
        <f t="shared" si="140"/>
        <v>1.1854014187405006</v>
      </c>
      <c r="U289" s="16">
        <f t="shared" si="141"/>
        <v>-7.2546626425251253</v>
      </c>
      <c r="V289" s="16">
        <f t="shared" si="142"/>
        <v>-2.6322028344025914</v>
      </c>
      <c r="W289" s="16">
        <f t="shared" si="157"/>
        <v>-1.8702612193508463E-3</v>
      </c>
      <c r="X289" s="16">
        <f t="shared" si="143"/>
        <v>-472432.90117987414</v>
      </c>
      <c r="Y289" s="16">
        <f t="shared" si="144"/>
        <v>-8.6000000000000298E-2</v>
      </c>
      <c r="AA289" s="1">
        <v>3.956</v>
      </c>
      <c r="AB289" s="16">
        <f t="shared" si="129"/>
        <v>5.080856251615519E-2</v>
      </c>
      <c r="AC289" s="16">
        <f t="shared" si="145"/>
        <v>7.0687080723197979E-4</v>
      </c>
      <c r="AD289" s="16">
        <f t="shared" si="146"/>
        <v>1.3752334137604656</v>
      </c>
      <c r="AE289" s="16">
        <f t="shared" si="147"/>
        <v>-7.2546626425251253</v>
      </c>
      <c r="AF289" s="16">
        <f t="shared" si="148"/>
        <v>-2.5796113090774226</v>
      </c>
      <c r="AG289" s="16">
        <f t="shared" si="158"/>
        <v>-2.2456501597446729E-3</v>
      </c>
      <c r="AH289" s="16">
        <f t="shared" si="149"/>
        <v>-393459.74259970669</v>
      </c>
      <c r="AI289" s="16">
        <f t="shared" si="150"/>
        <v>-7.6000000000000068E-2</v>
      </c>
      <c r="AK289" s="1">
        <v>2.5419999999999998</v>
      </c>
      <c r="AL289" s="16">
        <f t="shared" si="130"/>
        <v>5.080856251615519E-2</v>
      </c>
      <c r="AM289" s="16">
        <f t="shared" si="151"/>
        <v>7.0687080723197979E-4</v>
      </c>
      <c r="AN289" s="16">
        <f t="shared" si="152"/>
        <v>0.93295117276726225</v>
      </c>
      <c r="AO289" s="16">
        <f t="shared" si="153"/>
        <v>-7.2546626425251253</v>
      </c>
      <c r="AP289" s="16">
        <f t="shared" si="154"/>
        <v>-2.8896903607598565</v>
      </c>
      <c r="AQ289" s="16">
        <f t="shared" si="159"/>
        <v>-1.452543555707864E-3</v>
      </c>
      <c r="AR289" s="16">
        <f t="shared" si="155"/>
        <v>-608293.58978604956</v>
      </c>
      <c r="AS289" s="16">
        <f t="shared" si="156"/>
        <v>-6.6000000000000281E-2</v>
      </c>
    </row>
    <row r="290" spans="5:45" x14ac:dyDescent="0.25">
      <c r="E290" s="1">
        <v>107</v>
      </c>
      <c r="F290" s="1">
        <v>2.4729999999999999</v>
      </c>
      <c r="G290" s="16">
        <f t="shared" si="131"/>
        <v>5.1359730483484675E-2</v>
      </c>
      <c r="H290" s="16">
        <f t="shared" si="132"/>
        <v>7.1363465581423115E-4</v>
      </c>
      <c r="I290" s="16">
        <f t="shared" si="133"/>
        <v>0.90543198853927909</v>
      </c>
      <c r="J290" s="16">
        <f t="shared" si="134"/>
        <v>-7.2451394131156093</v>
      </c>
      <c r="K290" s="16">
        <f t="shared" si="135"/>
        <v>-3.3445618926506815</v>
      </c>
      <c r="L290" s="16">
        <f t="shared" si="136"/>
        <v>247300</v>
      </c>
      <c r="M290" s="16" cm="1">
        <f t="array" ref="M290">SUMPRODUCT($L$3:$L$1001,H291:H1289-H290:H1288)</f>
        <v>-71.741643541544931</v>
      </c>
      <c r="N290" s="16">
        <f t="shared" si="137"/>
        <v>-9.9472861309759626</v>
      </c>
      <c r="P290" s="16">
        <f t="shared" si="138"/>
        <v>-6.899999999999995E-2</v>
      </c>
      <c r="Q290" s="1">
        <v>3.1909999999999998</v>
      </c>
      <c r="R290" s="16">
        <f t="shared" si="128"/>
        <v>5.1359730483484675E-2</v>
      </c>
      <c r="S290" s="16">
        <f t="shared" si="139"/>
        <v>7.1363465581423115E-4</v>
      </c>
      <c r="T290" s="16">
        <f t="shared" si="140"/>
        <v>1.1603343472961065</v>
      </c>
      <c r="U290" s="16">
        <f t="shared" si="141"/>
        <v>-7.2451394131156093</v>
      </c>
      <c r="V290" s="16">
        <f t="shared" si="142"/>
        <v>-2.3080248117185596</v>
      </c>
      <c r="W290" s="16">
        <f t="shared" si="157"/>
        <v>-1.8034215891020767E-3</v>
      </c>
      <c r="X290" s="16">
        <f t="shared" si="143"/>
        <v>-489942.528780561</v>
      </c>
      <c r="Y290" s="16">
        <f t="shared" si="144"/>
        <v>-8.0999999999999961E-2</v>
      </c>
      <c r="AA290" s="1">
        <v>3.86</v>
      </c>
      <c r="AB290" s="16">
        <f t="shared" si="129"/>
        <v>5.1359730483484675E-2</v>
      </c>
      <c r="AC290" s="16">
        <f t="shared" si="145"/>
        <v>7.1363465581423115E-4</v>
      </c>
      <c r="AD290" s="16">
        <f t="shared" si="146"/>
        <v>1.3506671834767394</v>
      </c>
      <c r="AE290" s="16">
        <f t="shared" si="147"/>
        <v>-7.2451394131156093</v>
      </c>
      <c r="AF290" s="16">
        <f t="shared" si="148"/>
        <v>-2.6416324789994383</v>
      </c>
      <c r="AG290" s="16">
        <f t="shared" si="158"/>
        <v>-2.1804204787554448E-3</v>
      </c>
      <c r="AH290" s="16">
        <f t="shared" si="149"/>
        <v>-405230.52430990787</v>
      </c>
      <c r="AI290" s="16">
        <f t="shared" si="150"/>
        <v>-9.6000000000000085E-2</v>
      </c>
      <c r="AK290" s="1">
        <v>2.4729999999999999</v>
      </c>
      <c r="AL290" s="16">
        <f t="shared" si="130"/>
        <v>5.1359730483484675E-2</v>
      </c>
      <c r="AM290" s="16">
        <f t="shared" si="151"/>
        <v>7.1363465581423115E-4</v>
      </c>
      <c r="AN290" s="16">
        <f t="shared" si="152"/>
        <v>0.90543198853927909</v>
      </c>
      <c r="AO290" s="16">
        <f t="shared" si="153"/>
        <v>-7.2451394131156093</v>
      </c>
      <c r="AP290" s="16">
        <f t="shared" si="154"/>
        <v>-3.3445618926506815</v>
      </c>
      <c r="AQ290" s="16">
        <f t="shared" si="159"/>
        <v>-1.4010689729515523E-3</v>
      </c>
      <c r="AR290" s="16">
        <f t="shared" si="155"/>
        <v>-630641.99613296438</v>
      </c>
      <c r="AS290" s="16">
        <f t="shared" si="156"/>
        <v>-6.899999999999995E-2</v>
      </c>
    </row>
    <row r="291" spans="5:45" x14ac:dyDescent="0.25">
      <c r="E291" s="1">
        <v>108</v>
      </c>
      <c r="F291" s="1">
        <v>2.3969999999999998</v>
      </c>
      <c r="G291" s="16">
        <f t="shared" si="131"/>
        <v>5.190499198590065E-2</v>
      </c>
      <c r="H291" s="16">
        <f t="shared" si="132"/>
        <v>7.2032602116686923E-4</v>
      </c>
      <c r="I291" s="16">
        <f t="shared" si="133"/>
        <v>0.87421795545224723</v>
      </c>
      <c r="J291" s="16">
        <f t="shared" si="134"/>
        <v>-7.2358066412641984</v>
      </c>
      <c r="K291" s="16">
        <f t="shared" si="135"/>
        <v>-3.2879561660835064</v>
      </c>
      <c r="L291" s="16">
        <f t="shared" si="136"/>
        <v>239699.99999999997</v>
      </c>
      <c r="M291" s="16" cm="1">
        <f t="array" ref="M291">SUMPRODUCT($L$3:$L$1001,H292:H1290-H291:H1289)</f>
        <v>-71.899773174432298</v>
      </c>
      <c r="N291" s="16">
        <f t="shared" si="137"/>
        <v>-10.018474180986967</v>
      </c>
      <c r="P291" s="16">
        <f t="shared" si="138"/>
        <v>-7.6000000000000068E-2</v>
      </c>
      <c r="Q291" s="1">
        <v>3.1230000000000002</v>
      </c>
      <c r="R291" s="16">
        <f t="shared" si="128"/>
        <v>5.190499198590065E-2</v>
      </c>
      <c r="S291" s="16">
        <f t="shared" si="139"/>
        <v>7.2032602116686923E-4</v>
      </c>
      <c r="T291" s="16">
        <f t="shared" si="140"/>
        <v>1.1387940783009416</v>
      </c>
      <c r="U291" s="16">
        <f t="shared" si="141"/>
        <v>-7.2358066412641984</v>
      </c>
      <c r="V291" s="16">
        <f t="shared" si="142"/>
        <v>-3.1976265501300016</v>
      </c>
      <c r="W291" s="16">
        <f t="shared" si="157"/>
        <v>-1.7399294542093766E-3</v>
      </c>
      <c r="X291" s="16">
        <f t="shared" si="143"/>
        <v>-507821.12555455562</v>
      </c>
      <c r="Y291" s="16">
        <f t="shared" si="144"/>
        <v>-6.7999999999999616E-2</v>
      </c>
      <c r="AA291" s="1">
        <v>3.766</v>
      </c>
      <c r="AB291" s="16">
        <f t="shared" si="129"/>
        <v>5.190499198590065E-2</v>
      </c>
      <c r="AC291" s="16">
        <f t="shared" si="145"/>
        <v>7.2032602116686923E-4</v>
      </c>
      <c r="AD291" s="16">
        <f t="shared" si="146"/>
        <v>1.3260134302349607</v>
      </c>
      <c r="AE291" s="16">
        <f t="shared" si="147"/>
        <v>-7.2358066412641984</v>
      </c>
      <c r="AF291" s="16">
        <f t="shared" si="148"/>
        <v>-1.4027048917117377</v>
      </c>
      <c r="AG291" s="16">
        <f t="shared" si="158"/>
        <v>-2.1047093993256639E-3</v>
      </c>
      <c r="AH291" s="16">
        <f t="shared" si="149"/>
        <v>-419807.56778357178</v>
      </c>
      <c r="AI291" s="16">
        <f t="shared" si="150"/>
        <v>-9.3999999999999861E-2</v>
      </c>
      <c r="AK291" s="1">
        <v>2.3969999999999998</v>
      </c>
      <c r="AL291" s="16">
        <f t="shared" si="130"/>
        <v>5.190499198590065E-2</v>
      </c>
      <c r="AM291" s="16">
        <f t="shared" si="151"/>
        <v>7.2032602116686923E-4</v>
      </c>
      <c r="AN291" s="16">
        <f t="shared" si="152"/>
        <v>0.87421795545224723</v>
      </c>
      <c r="AO291" s="16">
        <f t="shared" si="153"/>
        <v>-7.2358066412641984</v>
      </c>
      <c r="AP291" s="16">
        <f t="shared" si="154"/>
        <v>-3.2879561660835064</v>
      </c>
      <c r="AQ291" s="16">
        <f t="shared" si="159"/>
        <v>-1.3484316954747064E-3</v>
      </c>
      <c r="AR291" s="16">
        <f t="shared" si="155"/>
        <v>-655259.68930229964</v>
      </c>
      <c r="AS291" s="16">
        <f t="shared" si="156"/>
        <v>-7.6000000000000068E-2</v>
      </c>
    </row>
    <row r="292" spans="5:45" x14ac:dyDescent="0.25">
      <c r="E292" s="1">
        <v>109</v>
      </c>
      <c r="F292" s="1">
        <v>2.3260000000000001</v>
      </c>
      <c r="G292" s="16">
        <f t="shared" si="131"/>
        <v>5.2444233834100906E-2</v>
      </c>
      <c r="H292" s="16">
        <f t="shared" si="132"/>
        <v>7.2694351424817439E-4</v>
      </c>
      <c r="I292" s="16">
        <f t="shared" si="133"/>
        <v>0.8441500540964727</v>
      </c>
      <c r="J292" s="16">
        <f t="shared" si="134"/>
        <v>-7.2266617804944788</v>
      </c>
      <c r="K292" s="16">
        <f t="shared" si="135"/>
        <v>-4.0058295465103706</v>
      </c>
      <c r="L292" s="16">
        <f t="shared" si="136"/>
        <v>232600</v>
      </c>
      <c r="M292" s="16" cm="1">
        <f t="array" ref="M292">SUMPRODUCT($L$3:$L$1001,H293:H1291-H292:H1290)</f>
        <v>-72.050499452323521</v>
      </c>
      <c r="N292" s="16">
        <f t="shared" si="137"/>
        <v>-10.089361208789395</v>
      </c>
      <c r="P292" s="16">
        <f t="shared" si="138"/>
        <v>-7.099999999999973E-2</v>
      </c>
      <c r="Q292" s="1">
        <v>3.0329999999999999</v>
      </c>
      <c r="R292" s="16">
        <f t="shared" si="128"/>
        <v>5.2444233834100906E-2</v>
      </c>
      <c r="S292" s="16">
        <f t="shared" si="139"/>
        <v>7.2694351424817439E-4</v>
      </c>
      <c r="T292" s="16">
        <f t="shared" si="140"/>
        <v>1.1095522287064441</v>
      </c>
      <c r="U292" s="16">
        <f t="shared" si="141"/>
        <v>-7.2266617804944788</v>
      </c>
      <c r="V292" s="16">
        <f t="shared" si="142"/>
        <v>-3.7039678619951828</v>
      </c>
      <c r="W292" s="16">
        <f t="shared" si="157"/>
        <v>-1.6840522919293992E-3</v>
      </c>
      <c r="X292" s="16">
        <f t="shared" si="143"/>
        <v>-524670.72314591252</v>
      </c>
      <c r="Y292" s="16">
        <f t="shared" si="144"/>
        <v>-9.0000000000000302E-2</v>
      </c>
      <c r="AA292" s="1">
        <v>3.718</v>
      </c>
      <c r="AB292" s="16">
        <f t="shared" si="129"/>
        <v>5.2444233834100906E-2</v>
      </c>
      <c r="AC292" s="16">
        <f t="shared" si="145"/>
        <v>7.2694351424817439E-4</v>
      </c>
      <c r="AD292" s="16">
        <f t="shared" si="146"/>
        <v>1.3131858892992523</v>
      </c>
      <c r="AE292" s="16">
        <f t="shared" si="147"/>
        <v>-7.2266617804944788</v>
      </c>
      <c r="AF292" s="16">
        <f t="shared" si="148"/>
        <v>-3.3829594685818685</v>
      </c>
      <c r="AG292" s="16">
        <f t="shared" si="158"/>
        <v>-2.0307848003221639E-3</v>
      </c>
      <c r="AH292" s="16">
        <f t="shared" si="149"/>
        <v>-435089.39680952858</v>
      </c>
      <c r="AI292" s="16">
        <f t="shared" si="150"/>
        <v>-4.8000000000000043E-2</v>
      </c>
      <c r="AK292" s="1">
        <v>2.3260000000000001</v>
      </c>
      <c r="AL292" s="16">
        <f t="shared" si="130"/>
        <v>5.2444233834100906E-2</v>
      </c>
      <c r="AM292" s="16">
        <f t="shared" si="151"/>
        <v>7.2694351424817439E-4</v>
      </c>
      <c r="AN292" s="16">
        <f t="shared" si="152"/>
        <v>0.8441500540964727</v>
      </c>
      <c r="AO292" s="16">
        <f t="shared" si="153"/>
        <v>-7.2266617804944788</v>
      </c>
      <c r="AP292" s="16">
        <f t="shared" si="154"/>
        <v>-4.0058295465103706</v>
      </c>
      <c r="AQ292" s="16">
        <f t="shared" si="159"/>
        <v>-1.2925627101360133E-3</v>
      </c>
      <c r="AR292" s="16">
        <f t="shared" si="155"/>
        <v>-683582.25631401129</v>
      </c>
      <c r="AS292" s="16">
        <f t="shared" si="156"/>
        <v>-7.099999999999973E-2</v>
      </c>
    </row>
    <row r="293" spans="5:45" x14ac:dyDescent="0.25">
      <c r="E293" s="1">
        <v>110</v>
      </c>
      <c r="F293" s="1">
        <v>2.2440000000000002</v>
      </c>
      <c r="G293" s="16">
        <f t="shared" si="131"/>
        <v>5.2977347149519183E-2</v>
      </c>
      <c r="H293" s="16">
        <f t="shared" si="132"/>
        <v>7.334857989171156E-4</v>
      </c>
      <c r="I293" s="16">
        <f t="shared" si="133"/>
        <v>0.80825998766044993</v>
      </c>
      <c r="J293" s="16">
        <f t="shared" si="134"/>
        <v>-7.2177023212815206</v>
      </c>
      <c r="K293" s="16">
        <f t="shared" si="135"/>
        <v>-4.452570651561615</v>
      </c>
      <c r="L293" s="16">
        <f t="shared" si="136"/>
        <v>224400.00000000003</v>
      </c>
      <c r="M293" s="16" cm="1">
        <f t="array" ref="M293">SUMPRODUCT($L$3:$L$1001,H294:H1292-H293:H1291)</f>
        <v>-72.580515416019921</v>
      </c>
      <c r="N293" s="16">
        <f t="shared" si="137"/>
        <v>-10.10582240581914</v>
      </c>
      <c r="P293" s="16">
        <f t="shared" si="138"/>
        <v>-8.1999999999999851E-2</v>
      </c>
      <c r="Q293" s="1">
        <v>2.9340000000000002</v>
      </c>
      <c r="R293" s="16">
        <f t="shared" si="128"/>
        <v>5.2977347149519183E-2</v>
      </c>
      <c r="S293" s="16">
        <f t="shared" si="139"/>
        <v>7.334857989171156E-4</v>
      </c>
      <c r="T293" s="16">
        <f t="shared" si="140"/>
        <v>1.07636667972079</v>
      </c>
      <c r="U293" s="16">
        <f t="shared" si="141"/>
        <v>-7.2177023212815206</v>
      </c>
      <c r="V293" s="16">
        <f t="shared" si="142"/>
        <v>-3.0301902737592648</v>
      </c>
      <c r="W293" s="16">
        <f t="shared" si="157"/>
        <v>-1.6169326856636328E-3</v>
      </c>
      <c r="X293" s="16">
        <f t="shared" si="143"/>
        <v>-546450.04189490248</v>
      </c>
      <c r="Y293" s="16">
        <f t="shared" si="144"/>
        <v>-9.8999999999999755E-2</v>
      </c>
      <c r="AA293" s="1">
        <v>3.6070000000000002</v>
      </c>
      <c r="AB293" s="16">
        <f t="shared" si="129"/>
        <v>5.2977347149519183E-2</v>
      </c>
      <c r="AC293" s="16">
        <f t="shared" si="145"/>
        <v>7.334857989171156E-4</v>
      </c>
      <c r="AD293" s="16">
        <f t="shared" si="146"/>
        <v>1.2828764019214021</v>
      </c>
      <c r="AE293" s="16">
        <f t="shared" si="147"/>
        <v>-7.2177023212815206</v>
      </c>
      <c r="AF293" s="16">
        <f t="shared" si="148"/>
        <v>-3.3335107399293817</v>
      </c>
      <c r="AG293" s="16">
        <f t="shared" si="158"/>
        <v>-1.9821153067251522E-3</v>
      </c>
      <c r="AH293" s="16">
        <f t="shared" si="149"/>
        <v>-445772.72110469046</v>
      </c>
      <c r="AI293" s="16">
        <f t="shared" si="150"/>
        <v>-0.11099999999999977</v>
      </c>
      <c r="AK293" s="1">
        <v>2.2440000000000002</v>
      </c>
      <c r="AL293" s="16">
        <f t="shared" si="130"/>
        <v>5.2977347149519183E-2</v>
      </c>
      <c r="AM293" s="16">
        <f t="shared" si="151"/>
        <v>7.334857989171156E-4</v>
      </c>
      <c r="AN293" s="16">
        <f t="shared" si="152"/>
        <v>0.80825998766044993</v>
      </c>
      <c r="AO293" s="16">
        <f t="shared" si="153"/>
        <v>-7.2177023212815206</v>
      </c>
      <c r="AP293" s="16">
        <f t="shared" si="154"/>
        <v>-4.452570651561615</v>
      </c>
      <c r="AQ293" s="16">
        <f t="shared" si="159"/>
        <v>-1.2400215716629112E-3</v>
      </c>
      <c r="AR293" s="16">
        <f t="shared" si="155"/>
        <v>-712546.42178299185</v>
      </c>
      <c r="AS293" s="16">
        <f t="shared" si="156"/>
        <v>-8.1999999999999851E-2</v>
      </c>
    </row>
    <row r="294" spans="5:45" x14ac:dyDescent="0.25">
      <c r="E294" s="1">
        <v>111</v>
      </c>
      <c r="F294" s="1">
        <v>2.1579999999999999</v>
      </c>
      <c r="G294" s="16">
        <f t="shared" si="131"/>
        <v>5.3504227312353735E-2</v>
      </c>
      <c r="H294" s="16">
        <f t="shared" si="132"/>
        <v>7.3995159129556566E-4</v>
      </c>
      <c r="I294" s="16">
        <f t="shared" si="133"/>
        <v>0.76918186683594292</v>
      </c>
      <c r="J294" s="16">
        <f t="shared" si="134"/>
        <v>-7.2089257910740097</v>
      </c>
      <c r="K294" s="16">
        <f t="shared" si="135"/>
        <v>-4.7309642277608921</v>
      </c>
      <c r="L294" s="16">
        <f t="shared" si="136"/>
        <v>215800</v>
      </c>
      <c r="M294" s="16" cm="1">
        <f t="array" ref="M294">SUMPRODUCT($L$3:$L$1001,H295:H1293-H294:H1292)</f>
        <v>-73.683114141041486</v>
      </c>
      <c r="N294" s="16">
        <f t="shared" si="137"/>
        <v>-10.042349592868424</v>
      </c>
      <c r="P294" s="16">
        <f t="shared" si="138"/>
        <v>-8.6000000000000298E-2</v>
      </c>
      <c r="Q294" s="1">
        <v>2.8570000000000002</v>
      </c>
      <c r="R294" s="16">
        <f t="shared" si="128"/>
        <v>5.3504227312353735E-2</v>
      </c>
      <c r="S294" s="16">
        <f t="shared" si="139"/>
        <v>7.3995159129556566E-4</v>
      </c>
      <c r="T294" s="16">
        <f t="shared" si="140"/>
        <v>1.0497721232486361</v>
      </c>
      <c r="U294" s="16">
        <f t="shared" si="141"/>
        <v>-7.2089257910740097</v>
      </c>
      <c r="V294" s="16">
        <f t="shared" si="142"/>
        <v>-4.1448160563295477</v>
      </c>
      <c r="W294" s="16">
        <f t="shared" si="157"/>
        <v>-1.545866397756575E-3</v>
      </c>
      <c r="X294" s="16">
        <f t="shared" si="143"/>
        <v>-571571.34349023097</v>
      </c>
      <c r="Y294" s="16">
        <f t="shared" si="144"/>
        <v>-7.6999999999999957E-2</v>
      </c>
      <c r="AA294" s="1">
        <v>3.5030000000000001</v>
      </c>
      <c r="AB294" s="16">
        <f t="shared" si="129"/>
        <v>5.3504227312353735E-2</v>
      </c>
      <c r="AC294" s="16">
        <f t="shared" si="145"/>
        <v>7.3995159129556566E-4</v>
      </c>
      <c r="AD294" s="16">
        <f t="shared" si="146"/>
        <v>1.2536197442153498</v>
      </c>
      <c r="AE294" s="16">
        <f t="shared" si="147"/>
        <v>-7.2089257910740097</v>
      </c>
      <c r="AF294" s="16">
        <f t="shared" si="148"/>
        <v>-3.3350873531455454</v>
      </c>
      <c r="AG294" s="16">
        <f t="shared" si="158"/>
        <v>-1.9004567473442284E-3</v>
      </c>
      <c r="AH294" s="16">
        <f t="shared" si="149"/>
        <v>-464926.62095933949</v>
      </c>
      <c r="AI294" s="16">
        <f t="shared" si="150"/>
        <v>-0.10400000000000009</v>
      </c>
      <c r="AK294" s="1">
        <v>2.1579999999999999</v>
      </c>
      <c r="AL294" s="16">
        <f t="shared" si="130"/>
        <v>5.3504227312353735E-2</v>
      </c>
      <c r="AM294" s="16">
        <f t="shared" si="151"/>
        <v>7.3995159129556566E-4</v>
      </c>
      <c r="AN294" s="16">
        <f t="shared" si="152"/>
        <v>0.76918186683594292</v>
      </c>
      <c r="AO294" s="16">
        <f t="shared" si="153"/>
        <v>-7.2089257910740097</v>
      </c>
      <c r="AP294" s="16">
        <f t="shared" si="154"/>
        <v>-4.7309642277608921</v>
      </c>
      <c r="AQ294" s="16">
        <f t="shared" si="159"/>
        <v>-1.1823190854007343E-3</v>
      </c>
      <c r="AR294" s="16">
        <f t="shared" si="155"/>
        <v>-747321.89028535539</v>
      </c>
      <c r="AS294" s="16">
        <f t="shared" si="156"/>
        <v>-8.6000000000000298E-2</v>
      </c>
    </row>
    <row r="295" spans="5:45" x14ac:dyDescent="0.25">
      <c r="E295" s="1">
        <v>112</v>
      </c>
      <c r="F295" s="1">
        <v>2.0720000000000001</v>
      </c>
      <c r="G295" s="16">
        <f t="shared" si="131"/>
        <v>5.4024773905187624E-2</v>
      </c>
      <c r="H295" s="16">
        <f t="shared" si="132"/>
        <v>7.4633965907641784E-4</v>
      </c>
      <c r="I295" s="16">
        <f t="shared" si="133"/>
        <v>0.72851432439723662</v>
      </c>
      <c r="J295" s="16">
        <f t="shared" si="134"/>
        <v>-7.2003297543083811</v>
      </c>
      <c r="K295" s="16">
        <f t="shared" si="135"/>
        <v>-5.2753854870043364</v>
      </c>
      <c r="L295" s="16">
        <f t="shared" si="136"/>
        <v>207200</v>
      </c>
      <c r="M295" s="16" cm="1">
        <f t="array" ref="M295">SUMPRODUCT($L$3:$L$1001,H296:H1294-H295:H1293)</f>
        <v>-74.004459505626514</v>
      </c>
      <c r="N295" s="16">
        <f t="shared" si="137"/>
        <v>-10.08506330648458</v>
      </c>
      <c r="P295" s="16">
        <f t="shared" si="138"/>
        <v>-8.5999999999999854E-2</v>
      </c>
      <c r="Q295" s="1">
        <v>2.7570000000000001</v>
      </c>
      <c r="R295" s="16">
        <f t="shared" si="128"/>
        <v>5.4024773905187624E-2</v>
      </c>
      <c r="S295" s="16">
        <f t="shared" si="139"/>
        <v>7.4633965907641784E-4</v>
      </c>
      <c r="T295" s="16">
        <f t="shared" si="140"/>
        <v>1.0141431320416596</v>
      </c>
      <c r="U295" s="16">
        <f t="shared" si="141"/>
        <v>-7.2003297543083811</v>
      </c>
      <c r="V295" s="16">
        <f t="shared" si="142"/>
        <v>-4.3888952592417043</v>
      </c>
      <c r="W295" s="16">
        <f t="shared" si="157"/>
        <v>-1.4872016157264233E-3</v>
      </c>
      <c r="X295" s="16">
        <f t="shared" si="143"/>
        <v>-594117.78771538532</v>
      </c>
      <c r="Y295" s="16">
        <f t="shared" si="144"/>
        <v>-0.10000000000000009</v>
      </c>
      <c r="AA295" s="1">
        <v>3.4039999999999999</v>
      </c>
      <c r="AB295" s="16">
        <f t="shared" si="129"/>
        <v>5.4024773905187624E-2</v>
      </c>
      <c r="AC295" s="16">
        <f t="shared" si="145"/>
        <v>7.4633965907641784E-4</v>
      </c>
      <c r="AD295" s="16">
        <f t="shared" si="146"/>
        <v>1.2249512107111278</v>
      </c>
      <c r="AE295" s="16">
        <f t="shared" si="147"/>
        <v>-7.2003297543083811</v>
      </c>
      <c r="AF295" s="16">
        <f t="shared" si="148"/>
        <v>-3.1831167343947016</v>
      </c>
      <c r="AG295" s="16">
        <f t="shared" si="158"/>
        <v>-1.823474714697116E-3</v>
      </c>
      <c r="AH295" s="16">
        <f t="shared" si="149"/>
        <v>-484554.53026059264</v>
      </c>
      <c r="AI295" s="16">
        <f t="shared" si="150"/>
        <v>-9.9000000000000199E-2</v>
      </c>
      <c r="AK295" s="1">
        <v>2.0720000000000001</v>
      </c>
      <c r="AL295" s="16">
        <f t="shared" si="130"/>
        <v>5.4024773905187624E-2</v>
      </c>
      <c r="AM295" s="16">
        <f t="shared" si="151"/>
        <v>7.4633965907641784E-4</v>
      </c>
      <c r="AN295" s="16">
        <f t="shared" si="152"/>
        <v>0.72851432439723662</v>
      </c>
      <c r="AO295" s="16">
        <f t="shared" si="153"/>
        <v>-7.2003297543083811</v>
      </c>
      <c r="AP295" s="16">
        <f t="shared" si="154"/>
        <v>-5.2753854870043364</v>
      </c>
      <c r="AQ295" s="16">
        <f t="shared" si="159"/>
        <v>-1.1233395473355342E-3</v>
      </c>
      <c r="AR295" s="16">
        <f t="shared" si="155"/>
        <v>-786559.09152124939</v>
      </c>
      <c r="AS295" s="16">
        <f t="shared" si="156"/>
        <v>-8.5999999999999854E-2</v>
      </c>
    </row>
    <row r="296" spans="5:45" x14ac:dyDescent="0.25">
      <c r="E296" s="1">
        <v>113</v>
      </c>
      <c r="F296" s="1">
        <v>1.982</v>
      </c>
      <c r="G296" s="16">
        <f t="shared" si="131"/>
        <v>5.4538890652422393E-2</v>
      </c>
      <c r="H296" s="16">
        <f t="shared" si="132"/>
        <v>7.5264882078032497E-4</v>
      </c>
      <c r="I296" s="16">
        <f t="shared" si="133"/>
        <v>0.68410643590779618</v>
      </c>
      <c r="J296" s="16">
        <f t="shared" si="134"/>
        <v>-7.1919118124160137</v>
      </c>
      <c r="K296" s="16">
        <f t="shared" si="135"/>
        <v>-5.8308215393854326</v>
      </c>
      <c r="L296" s="16">
        <f t="shared" si="136"/>
        <v>198200</v>
      </c>
      <c r="M296" s="16" cm="1">
        <f t="array" ref="M296">SUMPRODUCT($L$3:$L$1001,H297:H1295-H296:H1294)</f>
        <v>-75.091516414617075</v>
      </c>
      <c r="N296" s="16">
        <f t="shared" si="137"/>
        <v>-10.023087250290457</v>
      </c>
      <c r="P296" s="16">
        <f t="shared" si="138"/>
        <v>-9.000000000000008E-2</v>
      </c>
      <c r="Q296" s="1">
        <v>2.657</v>
      </c>
      <c r="R296" s="16">
        <f t="shared" si="128"/>
        <v>5.4538890652422393E-2</v>
      </c>
      <c r="S296" s="16">
        <f t="shared" si="139"/>
        <v>7.5264882078032497E-4</v>
      </c>
      <c r="T296" s="16">
        <f t="shared" si="140"/>
        <v>0.9771976667776765</v>
      </c>
      <c r="U296" s="16">
        <f t="shared" si="141"/>
        <v>-7.1919118124160137</v>
      </c>
      <c r="V296" s="16">
        <f t="shared" si="142"/>
        <v>-4.8443967504872525</v>
      </c>
      <c r="W296" s="16">
        <f t="shared" si="157"/>
        <v>-1.4174198721262584E-3</v>
      </c>
      <c r="X296" s="16">
        <f t="shared" si="143"/>
        <v>-623367.1131594124</v>
      </c>
      <c r="Y296" s="16">
        <f t="shared" si="144"/>
        <v>-0.10000000000000009</v>
      </c>
      <c r="AA296" s="1">
        <v>3.3140000000000001</v>
      </c>
      <c r="AB296" s="16">
        <f t="shared" si="129"/>
        <v>5.4538890652422393E-2</v>
      </c>
      <c r="AC296" s="16">
        <f t="shared" si="145"/>
        <v>7.5264882078032497E-4</v>
      </c>
      <c r="AD296" s="16">
        <f t="shared" si="146"/>
        <v>1.1981559190043711</v>
      </c>
      <c r="AE296" s="16">
        <f t="shared" si="147"/>
        <v>-7.1919118124160137</v>
      </c>
      <c r="AF296" s="16">
        <f t="shared" si="148"/>
        <v>-3.4157876419238105</v>
      </c>
      <c r="AG296" s="16">
        <f t="shared" si="158"/>
        <v>-1.7500534075871538E-3</v>
      </c>
      <c r="AH296" s="16">
        <f t="shared" si="149"/>
        <v>-504883.41098134557</v>
      </c>
      <c r="AI296" s="16">
        <f t="shared" si="150"/>
        <v>-8.9999999999999858E-2</v>
      </c>
      <c r="AK296" s="1">
        <v>1.982</v>
      </c>
      <c r="AL296" s="16">
        <f t="shared" si="130"/>
        <v>5.4538890652422393E-2</v>
      </c>
      <c r="AM296" s="16">
        <f t="shared" si="151"/>
        <v>7.5264882078032497E-4</v>
      </c>
      <c r="AN296" s="16">
        <f t="shared" si="152"/>
        <v>0.68410643590779618</v>
      </c>
      <c r="AO296" s="16">
        <f t="shared" si="153"/>
        <v>-7.1919118124160137</v>
      </c>
      <c r="AP296" s="16">
        <f t="shared" si="154"/>
        <v>-5.8308215393854326</v>
      </c>
      <c r="AQ296" s="16">
        <f t="shared" si="159"/>
        <v>-1.0652499002704416E-3</v>
      </c>
      <c r="AR296" s="16">
        <f t="shared" si="155"/>
        <v>-829451.31804078189</v>
      </c>
      <c r="AS296" s="16">
        <f t="shared" si="156"/>
        <v>-9.000000000000008E-2</v>
      </c>
    </row>
    <row r="297" spans="5:45" x14ac:dyDescent="0.25">
      <c r="E297" s="1">
        <v>114</v>
      </c>
      <c r="F297" s="1">
        <v>1.889</v>
      </c>
      <c r="G297" s="16">
        <f t="shared" si="131"/>
        <v>5.5046485355750865E-2</v>
      </c>
      <c r="H297" s="16">
        <f t="shared" si="132"/>
        <v>7.5887794496383204E-4</v>
      </c>
      <c r="I297" s="16">
        <f t="shared" si="133"/>
        <v>0.63604758851937249</v>
      </c>
      <c r="J297" s="16">
        <f t="shared" si="134"/>
        <v>-7.1836696038243426</v>
      </c>
      <c r="K297" s="16">
        <f t="shared" si="135"/>
        <v>-7.2267574357716216</v>
      </c>
      <c r="L297" s="16">
        <f t="shared" si="136"/>
        <v>188900</v>
      </c>
      <c r="M297" s="16" cm="1">
        <f t="array" ref="M297">SUMPRODUCT($L$3:$L$1001,H298:H1296-H297:H1295)</f>
        <v>-75.783853688230636</v>
      </c>
      <c r="N297" s="16">
        <f t="shared" si="137"/>
        <v>-10.013715429223245</v>
      </c>
      <c r="P297" s="16">
        <f t="shared" si="138"/>
        <v>-9.2999999999999972E-2</v>
      </c>
      <c r="Q297" s="1">
        <v>2.5529999999999999</v>
      </c>
      <c r="R297" s="16">
        <f t="shared" si="128"/>
        <v>5.5046485355750865E-2</v>
      </c>
      <c r="S297" s="16">
        <f t="shared" si="139"/>
        <v>7.5887794496383204E-4</v>
      </c>
      <c r="T297" s="16">
        <f t="shared" si="140"/>
        <v>0.93726913825934677</v>
      </c>
      <c r="U297" s="16">
        <f t="shared" si="141"/>
        <v>-7.1836696038243426</v>
      </c>
      <c r="V297" s="16">
        <f t="shared" si="142"/>
        <v>-4.2467654740324745</v>
      </c>
      <c r="W297" s="16">
        <f t="shared" si="157"/>
        <v>-1.34867912674375E-3</v>
      </c>
      <c r="X297" s="16">
        <f t="shared" si="143"/>
        <v>-655139.47409820685</v>
      </c>
      <c r="Y297" s="16">
        <f t="shared" si="144"/>
        <v>-0.10400000000000009</v>
      </c>
      <c r="AA297" s="1">
        <v>3.222</v>
      </c>
      <c r="AB297" s="16">
        <f t="shared" si="129"/>
        <v>5.5046485355750865E-2</v>
      </c>
      <c r="AC297" s="16">
        <f t="shared" si="145"/>
        <v>7.5887794496383204E-4</v>
      </c>
      <c r="AD297" s="16">
        <f t="shared" si="146"/>
        <v>1.1700022847547826</v>
      </c>
      <c r="AE297" s="16">
        <f t="shared" si="147"/>
        <v>-7.1836696038243426</v>
      </c>
      <c r="AF297" s="16">
        <f t="shared" si="148"/>
        <v>-4.8638636952222143</v>
      </c>
      <c r="AG297" s="16">
        <f t="shared" si="158"/>
        <v>-1.6821688468305561E-3</v>
      </c>
      <c r="AH297" s="16">
        <f t="shared" si="149"/>
        <v>-525258.17220245488</v>
      </c>
      <c r="AI297" s="16">
        <f t="shared" si="150"/>
        <v>-9.2000000000000082E-2</v>
      </c>
      <c r="AK297" s="1">
        <v>1.889</v>
      </c>
      <c r="AL297" s="16">
        <f t="shared" si="130"/>
        <v>5.5046485355750865E-2</v>
      </c>
      <c r="AM297" s="16">
        <f t="shared" si="151"/>
        <v>7.5887794496383204E-4</v>
      </c>
      <c r="AN297" s="16">
        <f t="shared" si="152"/>
        <v>0.63604758851937249</v>
      </c>
      <c r="AO297" s="16">
        <f t="shared" si="153"/>
        <v>-7.1836696038243426</v>
      </c>
      <c r="AP297" s="16">
        <f t="shared" si="154"/>
        <v>-7.2267574357716216</v>
      </c>
      <c r="AQ297" s="16">
        <f t="shared" si="159"/>
        <v>-1.0060527019970314E-3</v>
      </c>
      <c r="AR297" s="16">
        <f t="shared" si="155"/>
        <v>-878257.10528705129</v>
      </c>
      <c r="AS297" s="16">
        <f t="shared" si="156"/>
        <v>-9.2999999999999972E-2</v>
      </c>
    </row>
    <row r="298" spans="5:45" x14ac:dyDescent="0.25">
      <c r="E298" s="1">
        <v>115</v>
      </c>
      <c r="F298" s="1">
        <v>1.782</v>
      </c>
      <c r="G298" s="16">
        <f t="shared" si="131"/>
        <v>5.5547469825898831E-2</v>
      </c>
      <c r="H298" s="16">
        <f t="shared" si="132"/>
        <v>7.6502594938172039E-4</v>
      </c>
      <c r="I298" s="16">
        <f t="shared" si="133"/>
        <v>0.5777363290486176</v>
      </c>
      <c r="J298" s="16">
        <f t="shared" si="134"/>
        <v>-7.1756008039526158</v>
      </c>
      <c r="K298" s="16">
        <f t="shared" si="135"/>
        <v>-6.7118202440775896</v>
      </c>
      <c r="L298" s="16">
        <f t="shared" si="136"/>
        <v>178200</v>
      </c>
      <c r="M298" s="16" cm="1">
        <f t="array" ref="M298">SUMPRODUCT($L$3:$L$1001,H299:H1297-H298:H1296)</f>
        <v>-76.468111848718323</v>
      </c>
      <c r="N298" s="16">
        <f t="shared" si="137"/>
        <v>-10.004509473115007</v>
      </c>
      <c r="P298" s="16">
        <f t="shared" si="138"/>
        <v>-0.10699999999999998</v>
      </c>
      <c r="Q298" s="1">
        <v>2.4670000000000001</v>
      </c>
      <c r="R298" s="16">
        <f t="shared" si="128"/>
        <v>5.5547469825898831E-2</v>
      </c>
      <c r="S298" s="16">
        <f t="shared" si="139"/>
        <v>7.6502594938172039E-4</v>
      </c>
      <c r="T298" s="16">
        <f t="shared" si="140"/>
        <v>0.90300283754721966</v>
      </c>
      <c r="U298" s="16">
        <f t="shared" si="141"/>
        <v>-7.1756008039526158</v>
      </c>
      <c r="V298" s="16">
        <f t="shared" si="142"/>
        <v>-6.5839057297050632</v>
      </c>
      <c r="W298" s="16">
        <f t="shared" si="157"/>
        <v>-1.279013352287755E-3</v>
      </c>
      <c r="X298" s="16">
        <f t="shared" si="143"/>
        <v>-690823.85437313339</v>
      </c>
      <c r="Y298" s="16">
        <f t="shared" si="144"/>
        <v>-8.5999999999999854E-2</v>
      </c>
      <c r="AA298" s="1">
        <v>3.0979999999999999</v>
      </c>
      <c r="AB298" s="16">
        <f t="shared" si="129"/>
        <v>5.5547469825898831E-2</v>
      </c>
      <c r="AC298" s="16">
        <f t="shared" si="145"/>
        <v>7.6502594938172039E-4</v>
      </c>
      <c r="AD298" s="16">
        <f t="shared" si="146"/>
        <v>1.1307567419946769</v>
      </c>
      <c r="AE298" s="16">
        <f t="shared" si="147"/>
        <v>-7.1756008039526158</v>
      </c>
      <c r="AF298" s="16">
        <f t="shared" si="148"/>
        <v>-4.4928840126994025</v>
      </c>
      <c r="AG298" s="16">
        <f t="shared" si="158"/>
        <v>-1.6141719628167436E-3</v>
      </c>
      <c r="AH298" s="16">
        <f t="shared" si="149"/>
        <v>-547384.63693811593</v>
      </c>
      <c r="AI298" s="16">
        <f t="shared" si="150"/>
        <v>-0.12400000000000011</v>
      </c>
      <c r="AK298" s="1">
        <v>1.782</v>
      </c>
      <c r="AL298" s="16">
        <f t="shared" si="130"/>
        <v>5.5547469825898831E-2</v>
      </c>
      <c r="AM298" s="16">
        <f t="shared" si="151"/>
        <v>7.6502594938172039E-4</v>
      </c>
      <c r="AN298" s="16">
        <f t="shared" si="152"/>
        <v>0.5777363290486176</v>
      </c>
      <c r="AO298" s="16">
        <f t="shared" si="153"/>
        <v>-7.1756008039526158</v>
      </c>
      <c r="AP298" s="16">
        <f t="shared" si="154"/>
        <v>-6.7118202440775896</v>
      </c>
      <c r="AQ298" s="16">
        <f t="shared" si="159"/>
        <v>-9.4635966410950624E-4</v>
      </c>
      <c r="AR298" s="16">
        <f t="shared" si="155"/>
        <v>-933654.47337988857</v>
      </c>
      <c r="AS298" s="16">
        <f t="shared" si="156"/>
        <v>-0.10699999999999998</v>
      </c>
    </row>
    <row r="299" spans="5:45" x14ac:dyDescent="0.25">
      <c r="E299" s="1">
        <v>116</v>
      </c>
      <c r="F299" s="1">
        <v>1.69</v>
      </c>
      <c r="G299" s="16">
        <f t="shared" si="131"/>
        <v>5.6041759810867973E-2</v>
      </c>
      <c r="H299" s="16">
        <f t="shared" si="132"/>
        <v>7.7109180010641602E-4</v>
      </c>
      <c r="I299" s="16">
        <f t="shared" si="133"/>
        <v>0.52472852893498212</v>
      </c>
      <c r="J299" s="16">
        <f t="shared" si="134"/>
        <v>-7.1677031252028893</v>
      </c>
      <c r="K299" s="16">
        <f t="shared" si="135"/>
        <v>-7.4045089502475294</v>
      </c>
      <c r="L299" s="16">
        <f t="shared" si="136"/>
        <v>169000</v>
      </c>
      <c r="M299" s="16" cm="1">
        <f t="array" ref="M299">SUMPRODUCT($L$3:$L$1001,H300:H1298-H299:H1297)</f>
        <v>-76.854104957845308</v>
      </c>
      <c r="N299" s="16">
        <f t="shared" si="137"/>
        <v>-10.033189515763173</v>
      </c>
      <c r="P299" s="16">
        <f t="shared" si="138"/>
        <v>-9.2000000000000082E-2</v>
      </c>
      <c r="Q299" s="1">
        <v>2.3420000000000001</v>
      </c>
      <c r="R299" s="16">
        <f t="shared" si="128"/>
        <v>5.6041759810867973E-2</v>
      </c>
      <c r="S299" s="16">
        <f t="shared" si="139"/>
        <v>7.7109180010641602E-4</v>
      </c>
      <c r="T299" s="16">
        <f t="shared" si="140"/>
        <v>0.85100526517552566</v>
      </c>
      <c r="U299" s="16">
        <f t="shared" si="141"/>
        <v>-7.1677031252028893</v>
      </c>
      <c r="V299" s="16">
        <f t="shared" si="142"/>
        <v>-5.7037345080584787</v>
      </c>
      <c r="W299" s="16">
        <f t="shared" si="157"/>
        <v>-1.2194133929188755E-3</v>
      </c>
      <c r="X299" s="16">
        <f t="shared" si="143"/>
        <v>-724588.51030588208</v>
      </c>
      <c r="Y299" s="16">
        <f t="shared" si="144"/>
        <v>-0.125</v>
      </c>
      <c r="AA299" s="1">
        <v>2.99</v>
      </c>
      <c r="AB299" s="16">
        <f t="shared" si="129"/>
        <v>5.6041759810867973E-2</v>
      </c>
      <c r="AC299" s="16">
        <f t="shared" si="145"/>
        <v>7.7109180010641602E-4</v>
      </c>
      <c r="AD299" s="16">
        <f t="shared" si="146"/>
        <v>1.0952733874025951</v>
      </c>
      <c r="AE299" s="16">
        <f t="shared" si="147"/>
        <v>-7.1677031252028893</v>
      </c>
      <c r="AF299" s="16">
        <f t="shared" si="148"/>
        <v>-4.4013105450264964</v>
      </c>
      <c r="AG299" s="16">
        <f t="shared" si="158"/>
        <v>-1.5313103734344046E-3</v>
      </c>
      <c r="AH299" s="16">
        <f t="shared" si="149"/>
        <v>-577004.47221582022</v>
      </c>
      <c r="AI299" s="16">
        <f t="shared" si="150"/>
        <v>-0.10799999999999965</v>
      </c>
      <c r="AK299" s="1">
        <v>1.69</v>
      </c>
      <c r="AL299" s="16">
        <f t="shared" si="130"/>
        <v>5.6041759810867973E-2</v>
      </c>
      <c r="AM299" s="16">
        <f t="shared" si="151"/>
        <v>7.7109180010641602E-4</v>
      </c>
      <c r="AN299" s="16">
        <f t="shared" si="152"/>
        <v>0.52472852893498212</v>
      </c>
      <c r="AO299" s="16">
        <f t="shared" si="153"/>
        <v>-7.1677031252028893</v>
      </c>
      <c r="AP299" s="16">
        <f t="shared" si="154"/>
        <v>-7.4045089502475294</v>
      </c>
      <c r="AQ299" s="16">
        <f t="shared" si="159"/>
        <v>-8.808247532150126E-4</v>
      </c>
      <c r="AR299" s="16">
        <f t="shared" si="155"/>
        <v>-1003120.0083752027</v>
      </c>
      <c r="AS299" s="16">
        <f t="shared" si="156"/>
        <v>-9.2000000000000082E-2</v>
      </c>
    </row>
    <row r="300" spans="5:45" x14ac:dyDescent="0.25">
      <c r="E300" s="1">
        <v>117</v>
      </c>
      <c r="F300" s="1">
        <v>1.5960000000000001</v>
      </c>
      <c r="G300" s="16">
        <f t="shared" si="131"/>
        <v>5.6529274920914308E-2</v>
      </c>
      <c r="H300" s="16">
        <f t="shared" si="132"/>
        <v>7.7707451060733625E-4</v>
      </c>
      <c r="I300" s="16">
        <f t="shared" si="133"/>
        <v>0.46750049902761709</v>
      </c>
      <c r="J300" s="16">
        <f t="shared" si="134"/>
        <v>-7.1599743169467454</v>
      </c>
      <c r="K300" s="16">
        <f t="shared" si="135"/>
        <v>-7.5877321221162362</v>
      </c>
      <c r="L300" s="16">
        <f t="shared" si="136"/>
        <v>159600</v>
      </c>
      <c r="M300" s="16" cm="1">
        <f t="array" ref="M300">SUMPRODUCT($L$3:$L$1001,H301:H1299-H300:H1298)</f>
        <v>-77.231823268639147</v>
      </c>
      <c r="N300" s="16">
        <f t="shared" si="137"/>
        <v>-10.061584431386539</v>
      </c>
      <c r="P300" s="16">
        <f t="shared" si="138"/>
        <v>-9.3999999999999861E-2</v>
      </c>
      <c r="Q300" s="1">
        <v>2.2410000000000001</v>
      </c>
      <c r="R300" s="16">
        <f t="shared" si="128"/>
        <v>5.6529274920914308E-2</v>
      </c>
      <c r="S300" s="16">
        <f t="shared" si="139"/>
        <v>7.7707451060733625E-4</v>
      </c>
      <c r="T300" s="16">
        <f t="shared" si="140"/>
        <v>0.80692219481879002</v>
      </c>
      <c r="U300" s="16">
        <f t="shared" si="141"/>
        <v>-7.1599743169467454</v>
      </c>
      <c r="V300" s="16">
        <f t="shared" si="142"/>
        <v>-5.42032844301003</v>
      </c>
      <c r="W300" s="16">
        <f t="shared" si="157"/>
        <v>-1.1417603877285144E-3</v>
      </c>
      <c r="X300" s="16">
        <f t="shared" si="143"/>
        <v>-773868.96875969006</v>
      </c>
      <c r="Y300" s="16">
        <f t="shared" si="144"/>
        <v>-0.10099999999999998</v>
      </c>
      <c r="AA300" s="1">
        <v>2.89</v>
      </c>
      <c r="AB300" s="16">
        <f t="shared" si="129"/>
        <v>5.6529274920914308E-2</v>
      </c>
      <c r="AC300" s="16">
        <f t="shared" si="145"/>
        <v>7.7707451060733625E-4</v>
      </c>
      <c r="AD300" s="16">
        <f t="shared" si="146"/>
        <v>1.0612565021243408</v>
      </c>
      <c r="AE300" s="16">
        <f t="shared" si="147"/>
        <v>-7.1599743169467454</v>
      </c>
      <c r="AF300" s="16">
        <f t="shared" si="148"/>
        <v>-4.8939285394369536</v>
      </c>
      <c r="AG300" s="16">
        <f t="shared" si="158"/>
        <v>-1.4576701790385389E-3</v>
      </c>
      <c r="AH300" s="16">
        <f t="shared" si="149"/>
        <v>-606154.22235290764</v>
      </c>
      <c r="AI300" s="16">
        <f t="shared" si="150"/>
        <v>-0.10000000000000009</v>
      </c>
      <c r="AK300" s="1">
        <v>1.5960000000000001</v>
      </c>
      <c r="AL300" s="16">
        <f t="shared" si="130"/>
        <v>5.6529274920914308E-2</v>
      </c>
      <c r="AM300" s="16">
        <f t="shared" si="151"/>
        <v>7.7707451060733625E-4</v>
      </c>
      <c r="AN300" s="16">
        <f t="shared" si="152"/>
        <v>0.46750049902761709</v>
      </c>
      <c r="AO300" s="16">
        <f t="shared" si="153"/>
        <v>-7.1599743169467454</v>
      </c>
      <c r="AP300" s="16">
        <f t="shared" si="154"/>
        <v>-7.5877321221162362</v>
      </c>
      <c r="AQ300" s="16">
        <f t="shared" si="159"/>
        <v>-8.2390053597830451E-4</v>
      </c>
      <c r="AR300" s="16">
        <f t="shared" si="155"/>
        <v>-1072426.7010859137</v>
      </c>
      <c r="AS300" s="16">
        <f t="shared" si="156"/>
        <v>-9.3999999999999861E-2</v>
      </c>
    </row>
    <row r="301" spans="5:45" x14ac:dyDescent="0.25">
      <c r="E301" s="1">
        <v>118</v>
      </c>
      <c r="F301" s="1">
        <v>1.5069999999999999</v>
      </c>
      <c r="G301" s="16">
        <f t="shared" si="131"/>
        <v>5.700993855049756E-2</v>
      </c>
      <c r="H301" s="16">
        <f t="shared" si="132"/>
        <v>7.8297314079306499E-4</v>
      </c>
      <c r="I301" s="16">
        <f t="shared" si="133"/>
        <v>0.41012091964435832</v>
      </c>
      <c r="J301" s="16">
        <f t="shared" si="134"/>
        <v>-7.1524121655081077</v>
      </c>
      <c r="K301" s="16">
        <f t="shared" si="135"/>
        <v>-7.9430495929174079</v>
      </c>
      <c r="L301" s="16">
        <f t="shared" si="136"/>
        <v>150700</v>
      </c>
      <c r="M301" s="16" cm="1">
        <f t="array" ref="M301">SUMPRODUCT($L$3:$L$1001,H302:H1300-H301:H1299)</f>
        <v>-77.311118487712918</v>
      </c>
      <c r="N301" s="16">
        <f t="shared" si="137"/>
        <v>-10.127561935577264</v>
      </c>
      <c r="P301" s="16">
        <f t="shared" si="138"/>
        <v>-8.900000000000019E-2</v>
      </c>
      <c r="Q301" s="1">
        <v>2.1509999999999998</v>
      </c>
      <c r="R301" s="16">
        <f t="shared" si="128"/>
        <v>5.700993855049756E-2</v>
      </c>
      <c r="S301" s="16">
        <f t="shared" si="139"/>
        <v>7.8297314079306499E-4</v>
      </c>
      <c r="T301" s="16">
        <f t="shared" si="140"/>
        <v>0.76593285028559288</v>
      </c>
      <c r="U301" s="16">
        <f t="shared" si="141"/>
        <v>-7.1524121655081077</v>
      </c>
      <c r="V301" s="16">
        <f t="shared" si="142"/>
        <v>-6.6330525760084376</v>
      </c>
      <c r="W301" s="16">
        <f t="shared" si="157"/>
        <v>-1.0771671938960695E-3</v>
      </c>
      <c r="X301" s="16">
        <f t="shared" si="143"/>
        <v>-820274.6415125049</v>
      </c>
      <c r="Y301" s="16">
        <f t="shared" si="144"/>
        <v>-9.0000000000000302E-2</v>
      </c>
      <c r="AA301" s="1">
        <v>2.7850000000000001</v>
      </c>
      <c r="AB301" s="16">
        <f t="shared" si="129"/>
        <v>5.700993855049756E-2</v>
      </c>
      <c r="AC301" s="16">
        <f t="shared" si="145"/>
        <v>7.8297314079306499E-4</v>
      </c>
      <c r="AD301" s="16">
        <f t="shared" si="146"/>
        <v>1.0242478733792475</v>
      </c>
      <c r="AE301" s="16">
        <f t="shared" si="147"/>
        <v>-7.1524121655081077</v>
      </c>
      <c r="AF301" s="16">
        <f t="shared" si="148"/>
        <v>-5.8016561164377922</v>
      </c>
      <c r="AG301" s="16">
        <f t="shared" si="158"/>
        <v>-1.3891178894956007E-3</v>
      </c>
      <c r="AH301" s="16">
        <f t="shared" si="149"/>
        <v>-636067.63724204956</v>
      </c>
      <c r="AI301" s="16">
        <f t="shared" si="150"/>
        <v>-0.10499999999999998</v>
      </c>
      <c r="AK301" s="1">
        <v>1.5069999999999999</v>
      </c>
      <c r="AL301" s="16">
        <f t="shared" si="130"/>
        <v>5.700993855049756E-2</v>
      </c>
      <c r="AM301" s="16">
        <f t="shared" si="151"/>
        <v>7.8297314079306499E-4</v>
      </c>
      <c r="AN301" s="16">
        <f t="shared" si="152"/>
        <v>0.41012091964435832</v>
      </c>
      <c r="AO301" s="16">
        <f t="shared" si="153"/>
        <v>-7.1524121655081077</v>
      </c>
      <c r="AP301" s="16">
        <f t="shared" si="154"/>
        <v>-7.9430495929174079</v>
      </c>
      <c r="AQ301" s="16">
        <f t="shared" si="159"/>
        <v>-7.6713915281487156E-4</v>
      </c>
      <c r="AR301" s="16">
        <f t="shared" si="155"/>
        <v>-1151776.6112966938</v>
      </c>
      <c r="AS301" s="16">
        <f t="shared" si="156"/>
        <v>-8.900000000000019E-2</v>
      </c>
    </row>
    <row r="302" spans="5:45" x14ac:dyDescent="0.25">
      <c r="E302" s="1">
        <v>119</v>
      </c>
      <c r="F302" s="1">
        <v>1.421</v>
      </c>
      <c r="G302" s="16">
        <f t="shared" si="131"/>
        <v>5.7483677797437092E-2</v>
      </c>
      <c r="H302" s="16">
        <f t="shared" si="132"/>
        <v>7.8878679601924616E-4</v>
      </c>
      <c r="I302" s="16">
        <f t="shared" si="133"/>
        <v>0.35136084911496362</v>
      </c>
      <c r="J302" s="16">
        <f t="shared" si="134"/>
        <v>-7.1450144941424663</v>
      </c>
      <c r="K302" s="16">
        <f t="shared" si="135"/>
        <v>-8.4215290084968917</v>
      </c>
      <c r="L302" s="16">
        <f t="shared" si="136"/>
        <v>142100</v>
      </c>
      <c r="M302" s="16" cm="1">
        <f t="array" ref="M302">SUMPRODUCT($L$3:$L$1001,H303:H1301-H302:H1300)</f>
        <v>-77.575404099496495</v>
      </c>
      <c r="N302" s="16">
        <f t="shared" si="137"/>
        <v>-10.168001123237021</v>
      </c>
      <c r="P302" s="16">
        <f t="shared" si="138"/>
        <v>-8.5999999999999854E-2</v>
      </c>
      <c r="Q302" s="1">
        <v>2.048</v>
      </c>
      <c r="R302" s="16">
        <f t="shared" si="128"/>
        <v>5.7483677797437092E-2</v>
      </c>
      <c r="S302" s="16">
        <f t="shared" si="139"/>
        <v>7.8878679601924616E-4</v>
      </c>
      <c r="T302" s="16">
        <f t="shared" si="140"/>
        <v>0.71686370717726133</v>
      </c>
      <c r="U302" s="16">
        <f t="shared" si="141"/>
        <v>-7.1450144941424663</v>
      </c>
      <c r="V302" s="16">
        <f t="shared" si="142"/>
        <v>-7.9872649799748885</v>
      </c>
      <c r="W302" s="16">
        <f t="shared" si="157"/>
        <v>-1.0190131201669335E-3</v>
      </c>
      <c r="X302" s="16">
        <f t="shared" si="143"/>
        <v>-867086.90627789299</v>
      </c>
      <c r="Y302" s="16">
        <f t="shared" si="144"/>
        <v>-0.10299999999999976</v>
      </c>
      <c r="AA302" s="1">
        <v>2.6680000000000001</v>
      </c>
      <c r="AB302" s="16">
        <f t="shared" si="129"/>
        <v>5.7483677797437092E-2</v>
      </c>
      <c r="AC302" s="16">
        <f t="shared" si="145"/>
        <v>7.8878679601924616E-4</v>
      </c>
      <c r="AD302" s="16">
        <f t="shared" si="146"/>
        <v>0.98132912805337735</v>
      </c>
      <c r="AE302" s="16">
        <f t="shared" si="147"/>
        <v>-7.1450144941424663</v>
      </c>
      <c r="AF302" s="16">
        <f t="shared" si="148"/>
        <v>-5.6571454854035315</v>
      </c>
      <c r="AG302" s="16">
        <f t="shared" si="158"/>
        <v>-1.319363802726597E-3</v>
      </c>
      <c r="AH302" s="16">
        <f t="shared" si="149"/>
        <v>-669696.20660816797</v>
      </c>
      <c r="AI302" s="16">
        <f t="shared" si="150"/>
        <v>-0.11699999999999999</v>
      </c>
      <c r="AK302" s="1">
        <v>1.421</v>
      </c>
      <c r="AL302" s="16">
        <f t="shared" si="130"/>
        <v>5.7483677797437092E-2</v>
      </c>
      <c r="AM302" s="16">
        <f t="shared" si="151"/>
        <v>7.8878679601924616E-4</v>
      </c>
      <c r="AN302" s="16">
        <f t="shared" si="152"/>
        <v>0.35136084911496362</v>
      </c>
      <c r="AO302" s="16">
        <f t="shared" si="153"/>
        <v>-7.1450144941424663</v>
      </c>
      <c r="AP302" s="16">
        <f t="shared" si="154"/>
        <v>-8.4215290084968917</v>
      </c>
      <c r="AQ302" s="16">
        <f t="shared" si="159"/>
        <v>-7.139250451378749E-4</v>
      </c>
      <c r="AR302" s="16">
        <f t="shared" si="155"/>
        <v>-1237627.0307921353</v>
      </c>
      <c r="AS302" s="16">
        <f t="shared" si="156"/>
        <v>-8.5999999999999854E-2</v>
      </c>
    </row>
    <row r="303" spans="5:45" x14ac:dyDescent="0.25">
      <c r="E303" s="1">
        <v>120</v>
      </c>
      <c r="F303" s="1">
        <v>1.337</v>
      </c>
      <c r="G303" s="16">
        <f t="shared" si="131"/>
        <v>5.7950423379509487E-2</v>
      </c>
      <c r="H303" s="16">
        <f t="shared" si="132"/>
        <v>7.9451462606508266E-4</v>
      </c>
      <c r="I303" s="16">
        <f t="shared" si="133"/>
        <v>0.29042829811980608</v>
      </c>
      <c r="J303" s="16">
        <f t="shared" si="134"/>
        <v>-7.1377791630127296</v>
      </c>
      <c r="K303" s="16">
        <f t="shared" si="135"/>
        <v>-8.6083861395497401</v>
      </c>
      <c r="L303" s="16">
        <f t="shared" si="136"/>
        <v>133700</v>
      </c>
      <c r="M303" s="16" cm="1">
        <f t="array" ref="M303">SUMPRODUCT($L$3:$L$1001,H304:H1302-H303:H1301)</f>
        <v>-77.541173719161165</v>
      </c>
      <c r="N303" s="16">
        <f t="shared" si="137"/>
        <v>-10.246358005137475</v>
      </c>
      <c r="P303" s="16">
        <f t="shared" si="138"/>
        <v>-8.4000000000000075E-2</v>
      </c>
      <c r="Q303" s="1">
        <v>1.9330000000000001</v>
      </c>
      <c r="R303" s="16">
        <f t="shared" si="128"/>
        <v>5.7950423379509487E-2</v>
      </c>
      <c r="S303" s="16">
        <f t="shared" si="139"/>
        <v>7.9451462606508266E-4</v>
      </c>
      <c r="T303" s="16">
        <f t="shared" si="140"/>
        <v>0.65907320022619387</v>
      </c>
      <c r="U303" s="16">
        <f t="shared" si="141"/>
        <v>-7.1377791630127296</v>
      </c>
      <c r="V303" s="16">
        <f t="shared" si="142"/>
        <v>-6.5856261013685824</v>
      </c>
      <c r="W303" s="16">
        <f t="shared" si="157"/>
        <v>-9.5589495208426461E-4</v>
      </c>
      <c r="X303" s="16">
        <f t="shared" si="143"/>
        <v>-924341.03966712859</v>
      </c>
      <c r="Y303" s="16">
        <f t="shared" si="144"/>
        <v>-0.11499999999999999</v>
      </c>
      <c r="AA303" s="1">
        <v>2.5609999999999999</v>
      </c>
      <c r="AB303" s="16">
        <f t="shared" si="129"/>
        <v>5.7950423379509487E-2</v>
      </c>
      <c r="AC303" s="16">
        <f t="shared" si="145"/>
        <v>7.9451462606508266E-4</v>
      </c>
      <c r="AD303" s="16">
        <f t="shared" si="146"/>
        <v>0.94039780721738819</v>
      </c>
      <c r="AE303" s="16">
        <f t="shared" si="147"/>
        <v>-7.1377791630127296</v>
      </c>
      <c r="AF303" s="16">
        <f t="shared" si="148"/>
        <v>-6.5515292472156368</v>
      </c>
      <c r="AG303" s="16">
        <f t="shared" si="158"/>
        <v>-1.2452772129691494E-3</v>
      </c>
      <c r="AH303" s="16">
        <f t="shared" si="149"/>
        <v>-709539.14888990985</v>
      </c>
      <c r="AI303" s="16">
        <f t="shared" si="150"/>
        <v>-0.10700000000000021</v>
      </c>
      <c r="AK303" s="1">
        <v>1.337</v>
      </c>
      <c r="AL303" s="16">
        <f t="shared" si="130"/>
        <v>5.7950423379509487E-2</v>
      </c>
      <c r="AM303" s="16">
        <f t="shared" si="151"/>
        <v>7.9451462606508266E-4</v>
      </c>
      <c r="AN303" s="16">
        <f t="shared" si="152"/>
        <v>0.29042829811980608</v>
      </c>
      <c r="AO303" s="16">
        <f t="shared" si="153"/>
        <v>-7.1377791630127296</v>
      </c>
      <c r="AP303" s="16">
        <f t="shared" si="154"/>
        <v>-8.6083861395497401</v>
      </c>
      <c r="AQ303" s="16">
        <f t="shared" si="159"/>
        <v>-6.6324547212487307E-4</v>
      </c>
      <c r="AR303" s="16">
        <f t="shared" si="155"/>
        <v>-1332195.9530177899</v>
      </c>
      <c r="AS303" s="16">
        <f t="shared" si="156"/>
        <v>-8.4000000000000075E-2</v>
      </c>
    </row>
    <row r="304" spans="5:45" x14ac:dyDescent="0.25">
      <c r="E304" s="1">
        <v>121</v>
      </c>
      <c r="F304" s="1">
        <v>1.258</v>
      </c>
      <c r="G304" s="16">
        <f t="shared" si="131"/>
        <v>5.8410109548721632E-2</v>
      </c>
      <c r="H304" s="16">
        <f t="shared" si="132"/>
        <v>8.0015582408130806E-4</v>
      </c>
      <c r="I304" s="16">
        <f t="shared" si="133"/>
        <v>0.22952315827824879</v>
      </c>
      <c r="J304" s="16">
        <f t="shared" si="134"/>
        <v>-7.1307040691618928</v>
      </c>
      <c r="K304" s="16">
        <f t="shared" si="135"/>
        <v>-8.8868382852178769</v>
      </c>
      <c r="L304" s="16">
        <f t="shared" si="136"/>
        <v>125800</v>
      </c>
      <c r="M304" s="16" cm="1">
        <f t="array" ref="M304">SUMPRODUCT($L$3:$L$1001,H305:H1303-H304:H1302)</f>
        <v>-77.788551621752006</v>
      </c>
      <c r="N304" s="16">
        <f t="shared" si="137"/>
        <v>-10.286292872144962</v>
      </c>
      <c r="P304" s="16">
        <f t="shared" si="138"/>
        <v>-7.8999999999999959E-2</v>
      </c>
      <c r="Q304" s="1">
        <v>1.845</v>
      </c>
      <c r="R304" s="16">
        <f t="shared" si="128"/>
        <v>5.8410109548721632E-2</v>
      </c>
      <c r="S304" s="16">
        <f t="shared" si="139"/>
        <v>8.0015582408130806E-4</v>
      </c>
      <c r="T304" s="16">
        <f t="shared" si="140"/>
        <v>0.61247927749249054</v>
      </c>
      <c r="U304" s="16">
        <f t="shared" si="141"/>
        <v>-7.1307040691618928</v>
      </c>
      <c r="V304" s="16">
        <f t="shared" si="142"/>
        <v>-7.3950040972289681</v>
      </c>
      <c r="W304" s="16">
        <f t="shared" si="157"/>
        <v>-8.8857336508707649E-4</v>
      </c>
      <c r="X304" s="16">
        <f t="shared" si="143"/>
        <v>-994372.51727159612</v>
      </c>
      <c r="Y304" s="16">
        <f t="shared" si="144"/>
        <v>-8.8000000000000078E-2</v>
      </c>
      <c r="AA304" s="1">
        <v>2.4449999999999998</v>
      </c>
      <c r="AB304" s="16">
        <f t="shared" si="129"/>
        <v>5.8410109548721632E-2</v>
      </c>
      <c r="AC304" s="16">
        <f t="shared" si="145"/>
        <v>8.0015582408130806E-4</v>
      </c>
      <c r="AD304" s="16">
        <f t="shared" si="146"/>
        <v>0.89404512292683525</v>
      </c>
      <c r="AE304" s="16">
        <f t="shared" si="147"/>
        <v>-7.1307040691618928</v>
      </c>
      <c r="AF304" s="16">
        <f t="shared" si="148"/>
        <v>-6.0373265634103808</v>
      </c>
      <c r="AG304" s="16">
        <f t="shared" si="158"/>
        <v>-1.1772562793523037E-3</v>
      </c>
      <c r="AH304" s="16">
        <f t="shared" si="149"/>
        <v>-750535.75786255184</v>
      </c>
      <c r="AI304" s="16">
        <f t="shared" si="150"/>
        <v>-0.1160000000000001</v>
      </c>
      <c r="AK304" s="1">
        <v>1.258</v>
      </c>
      <c r="AL304" s="16">
        <f t="shared" si="130"/>
        <v>5.8410109548721632E-2</v>
      </c>
      <c r="AM304" s="16">
        <f t="shared" si="151"/>
        <v>8.0015582408130806E-4</v>
      </c>
      <c r="AN304" s="16">
        <f t="shared" si="152"/>
        <v>0.22952315827824879</v>
      </c>
      <c r="AO304" s="16">
        <f t="shared" si="153"/>
        <v>-7.1307040691618928</v>
      </c>
      <c r="AP304" s="16">
        <f t="shared" si="154"/>
        <v>-8.8868382852178769</v>
      </c>
      <c r="AQ304" s="16">
        <f t="shared" si="159"/>
        <v>-6.1460040823663805E-4</v>
      </c>
      <c r="AR304" s="16">
        <f t="shared" si="155"/>
        <v>-1437638.0522707519</v>
      </c>
      <c r="AS304" s="16">
        <f t="shared" si="156"/>
        <v>-7.8999999999999959E-2</v>
      </c>
    </row>
    <row r="305" spans="5:45" x14ac:dyDescent="0.25">
      <c r="E305" s="1">
        <v>122</v>
      </c>
      <c r="F305" s="1">
        <v>1.1830000000000001</v>
      </c>
      <c r="G305" s="16">
        <f t="shared" si="131"/>
        <v>5.8862674003490899E-2</v>
      </c>
      <c r="H305" s="16">
        <f t="shared" si="132"/>
        <v>8.0570962551247606E-4</v>
      </c>
      <c r="I305" s="16">
        <f t="shared" si="133"/>
        <v>0.16805358499624976</v>
      </c>
      <c r="J305" s="16">
        <f t="shared" si="134"/>
        <v>-7.1237871464826261</v>
      </c>
      <c r="K305" s="16">
        <f t="shared" si="135"/>
        <v>-8.6236668178853257</v>
      </c>
      <c r="L305" s="16">
        <f t="shared" si="136"/>
        <v>118300</v>
      </c>
      <c r="M305" s="16" cm="1">
        <f t="array" ref="M305">SUMPRODUCT($L$3:$L$1001,H306:H1304-H305:H1303)</f>
        <v>-78.124122994341334</v>
      </c>
      <c r="N305" s="16">
        <f t="shared" si="137"/>
        <v>-10.313198979153148</v>
      </c>
      <c r="P305" s="16">
        <f t="shared" si="138"/>
        <v>-7.4999999999999956E-2</v>
      </c>
      <c r="Q305" s="1">
        <v>1.7529999999999999</v>
      </c>
      <c r="R305" s="16">
        <f t="shared" si="128"/>
        <v>5.8862674003490899E-2</v>
      </c>
      <c r="S305" s="16">
        <f t="shared" si="139"/>
        <v>8.0570962551247606E-4</v>
      </c>
      <c r="T305" s="16">
        <f t="shared" si="140"/>
        <v>0.56132860593909739</v>
      </c>
      <c r="U305" s="16">
        <f t="shared" si="141"/>
        <v>-7.1237871464826261</v>
      </c>
      <c r="V305" s="16">
        <f t="shared" si="142"/>
        <v>-9.8557202321014152</v>
      </c>
      <c r="W305" s="16">
        <f t="shared" si="157"/>
        <v>-8.349814190492965E-4</v>
      </c>
      <c r="X305" s="16">
        <f t="shared" si="143"/>
        <v>-1058194.7258516946</v>
      </c>
      <c r="Y305" s="16">
        <f t="shared" si="144"/>
        <v>-9.2000000000000082E-2</v>
      </c>
      <c r="AA305" s="1">
        <v>2.3450000000000002</v>
      </c>
      <c r="AB305" s="16">
        <f t="shared" si="129"/>
        <v>5.8862674003490899E-2</v>
      </c>
      <c r="AC305" s="16">
        <f t="shared" si="145"/>
        <v>8.0570962551247606E-4</v>
      </c>
      <c r="AD305" s="16">
        <f t="shared" si="146"/>
        <v>0.85228540189824276</v>
      </c>
      <c r="AE305" s="16">
        <f t="shared" si="147"/>
        <v>-7.1237871464826261</v>
      </c>
      <c r="AF305" s="16">
        <f t="shared" si="148"/>
        <v>-6.9740050437672787</v>
      </c>
      <c r="AG305" s="16">
        <f t="shared" si="158"/>
        <v>-1.1065200919108563E-3</v>
      </c>
      <c r="AH305" s="16">
        <f t="shared" si="149"/>
        <v>-798515.03852612549</v>
      </c>
      <c r="AI305" s="16">
        <f t="shared" si="150"/>
        <v>-9.9999999999999645E-2</v>
      </c>
      <c r="AK305" s="1">
        <v>1.1830000000000001</v>
      </c>
      <c r="AL305" s="16">
        <f t="shared" si="130"/>
        <v>5.8862674003490899E-2</v>
      </c>
      <c r="AM305" s="16">
        <f t="shared" si="151"/>
        <v>8.0570962551247606E-4</v>
      </c>
      <c r="AN305" s="16">
        <f t="shared" si="152"/>
        <v>0.16805358499624976</v>
      </c>
      <c r="AO305" s="16">
        <f t="shared" si="153"/>
        <v>-7.1237871464826261</v>
      </c>
      <c r="AP305" s="16">
        <f t="shared" si="154"/>
        <v>-8.6236668178853257</v>
      </c>
      <c r="AQ305" s="16">
        <f t="shared" si="159"/>
        <v>-5.6932608409973715E-4</v>
      </c>
      <c r="AR305" s="16">
        <f t="shared" si="155"/>
        <v>-1551962.8530972786</v>
      </c>
      <c r="AS305" s="16">
        <f t="shared" si="156"/>
        <v>-7.4999999999999956E-2</v>
      </c>
    </row>
    <row r="306" spans="5:45" x14ac:dyDescent="0.25">
      <c r="E306" s="1">
        <v>123</v>
      </c>
      <c r="F306" s="1">
        <v>1.1160000000000001</v>
      </c>
      <c r="G306" s="16">
        <f t="shared" si="131"/>
        <v>5.9308057798962047E-2</v>
      </c>
      <c r="H306" s="16">
        <f t="shared" si="132"/>
        <v>8.1117530699638266E-4</v>
      </c>
      <c r="I306" s="16">
        <f t="shared" si="133"/>
        <v>0.10975086395911929</v>
      </c>
      <c r="J306" s="16">
        <f t="shared" si="134"/>
        <v>-7.1170263656838815</v>
      </c>
      <c r="K306" s="16">
        <f t="shared" si="135"/>
        <v>-6.7961853358818551</v>
      </c>
      <c r="L306" s="16">
        <f t="shared" si="136"/>
        <v>111600.00000000001</v>
      </c>
      <c r="M306" s="16" cm="1">
        <f t="array" ref="M306">SUMPRODUCT($L$3:$L$1001,H307:H1305-H306:H1304)</f>
        <v>-78.934615087584319</v>
      </c>
      <c r="N306" s="16">
        <f t="shared" si="137"/>
        <v>-10.276547318262315</v>
      </c>
      <c r="P306" s="16">
        <f t="shared" si="138"/>
        <v>-6.6999999999999948E-2</v>
      </c>
      <c r="Q306" s="1">
        <v>1.64</v>
      </c>
      <c r="R306" s="16">
        <f t="shared" si="128"/>
        <v>5.9308057798962047E-2</v>
      </c>
      <c r="S306" s="16">
        <f t="shared" si="139"/>
        <v>8.1117530699638266E-4</v>
      </c>
      <c r="T306" s="16">
        <f t="shared" si="140"/>
        <v>0.494696241836107</v>
      </c>
      <c r="U306" s="16">
        <f t="shared" si="141"/>
        <v>-7.1170263656838815</v>
      </c>
      <c r="V306" s="16">
        <f t="shared" si="142"/>
        <v>-9.7195327815175894</v>
      </c>
      <c r="W306" s="16">
        <f t="shared" si="157"/>
        <v>-7.8075779346092216E-4</v>
      </c>
      <c r="X306" s="16">
        <f t="shared" si="143"/>
        <v>-1131686.3452690635</v>
      </c>
      <c r="Y306" s="16">
        <f t="shared" si="144"/>
        <v>-0.11299999999999999</v>
      </c>
      <c r="AA306" s="1">
        <v>2.2370000000000001</v>
      </c>
      <c r="AB306" s="16">
        <f t="shared" si="129"/>
        <v>5.9308057798962047E-2</v>
      </c>
      <c r="AC306" s="16">
        <f t="shared" si="145"/>
        <v>8.1117530699638266E-4</v>
      </c>
      <c r="AD306" s="16">
        <f t="shared" si="146"/>
        <v>0.80513568250799261</v>
      </c>
      <c r="AE306" s="16">
        <f t="shared" si="147"/>
        <v>-7.1170263656838815</v>
      </c>
      <c r="AF306" s="16">
        <f t="shared" si="148"/>
        <v>-9.2059343743248547</v>
      </c>
      <c r="AG306" s="16">
        <f t="shared" si="158"/>
        <v>-1.0444250003798419E-3</v>
      </c>
      <c r="AH306" s="16">
        <f t="shared" si="149"/>
        <v>-845989.83507747028</v>
      </c>
      <c r="AI306" s="16">
        <f t="shared" si="150"/>
        <v>-0.1080000000000001</v>
      </c>
      <c r="AK306" s="1">
        <v>1.1160000000000001</v>
      </c>
      <c r="AL306" s="16">
        <f t="shared" si="130"/>
        <v>5.9308057798962047E-2</v>
      </c>
      <c r="AM306" s="16">
        <f t="shared" si="151"/>
        <v>8.1117530699638266E-4</v>
      </c>
      <c r="AN306" s="16">
        <f t="shared" si="152"/>
        <v>0.10975086395911929</v>
      </c>
      <c r="AO306" s="16">
        <f t="shared" si="153"/>
        <v>-7.1170263656838815</v>
      </c>
      <c r="AP306" s="16">
        <f t="shared" si="154"/>
        <v>-6.7961853358818551</v>
      </c>
      <c r="AQ306" s="16">
        <f t="shared" si="159"/>
        <v>-5.268890300423679E-4</v>
      </c>
      <c r="AR306" s="16">
        <f t="shared" si="155"/>
        <v>-1676962.0991180625</v>
      </c>
      <c r="AS306" s="16">
        <f t="shared" si="156"/>
        <v>-6.6999999999999948E-2</v>
      </c>
    </row>
    <row r="307" spans="5:45" x14ac:dyDescent="0.25">
      <c r="E307" s="1">
        <v>124</v>
      </c>
      <c r="F307" s="1">
        <v>1.0669999999999999</v>
      </c>
      <c r="G307" s="16">
        <f t="shared" si="131"/>
        <v>5.9746205255685809E-2</v>
      </c>
      <c r="H307" s="16">
        <f t="shared" si="132"/>
        <v>8.1655218524338434E-4</v>
      </c>
      <c r="I307" s="16">
        <f t="shared" si="133"/>
        <v>6.4850972319616271E-2</v>
      </c>
      <c r="J307" s="16">
        <f t="shared" si="134"/>
        <v>-7.1104197342545641</v>
      </c>
      <c r="K307" s="16">
        <f t="shared" si="135"/>
        <v>-7.1314062184038889</v>
      </c>
      <c r="L307" s="16">
        <f t="shared" si="136"/>
        <v>106700</v>
      </c>
      <c r="M307" s="16" cm="1">
        <f t="array" ref="M307">SUMPRODUCT($L$3:$L$1001,H308:H1306-H307:H1305)</f>
        <v>-79.639801333696113</v>
      </c>
      <c r="N307" s="16">
        <f t="shared" si="137"/>
        <v>-10.25306657687374</v>
      </c>
      <c r="P307" s="16">
        <f t="shared" si="138"/>
        <v>-4.9000000000000155E-2</v>
      </c>
      <c r="Q307" s="1">
        <v>1.538</v>
      </c>
      <c r="R307" s="16">
        <f t="shared" si="128"/>
        <v>5.9746205255685809E-2</v>
      </c>
      <c r="S307" s="16">
        <f t="shared" si="139"/>
        <v>8.1655218524338434E-4</v>
      </c>
      <c r="T307" s="16">
        <f t="shared" si="140"/>
        <v>0.43048287108345223</v>
      </c>
      <c r="U307" s="16">
        <f t="shared" si="141"/>
        <v>-7.1104197342545641</v>
      </c>
      <c r="V307" s="16">
        <f t="shared" si="142"/>
        <v>-9.5564864003624166</v>
      </c>
      <c r="W307" s="16">
        <f t="shared" si="157"/>
        <v>-7.1856182902697093E-4</v>
      </c>
      <c r="X307" s="16">
        <f t="shared" si="143"/>
        <v>-1229640.7882097014</v>
      </c>
      <c r="Y307" s="16">
        <f t="shared" si="144"/>
        <v>-0.10199999999999987</v>
      </c>
      <c r="AA307" s="1">
        <v>2.105</v>
      </c>
      <c r="AB307" s="16">
        <f t="shared" si="129"/>
        <v>5.9746205255685809E-2</v>
      </c>
      <c r="AC307" s="16">
        <f t="shared" si="145"/>
        <v>8.1655218524338434E-4</v>
      </c>
      <c r="AD307" s="16">
        <f t="shared" si="146"/>
        <v>0.74431546713434471</v>
      </c>
      <c r="AE307" s="16">
        <f t="shared" si="147"/>
        <v>-7.1104197342545641</v>
      </c>
      <c r="AF307" s="16">
        <f t="shared" si="148"/>
        <v>-8.4708269475222977</v>
      </c>
      <c r="AG307" s="16">
        <f t="shared" si="158"/>
        <v>-9.8013586069105752E-4</v>
      </c>
      <c r="AH307" s="16">
        <f t="shared" si="149"/>
        <v>-901480.05930438533</v>
      </c>
      <c r="AI307" s="16">
        <f t="shared" si="150"/>
        <v>-0.13200000000000012</v>
      </c>
      <c r="AK307" s="1">
        <v>1.0669999999999999</v>
      </c>
      <c r="AL307" s="16">
        <f t="shared" si="130"/>
        <v>5.9746205255685809E-2</v>
      </c>
      <c r="AM307" s="16">
        <f t="shared" si="151"/>
        <v>8.1655218524338434E-4</v>
      </c>
      <c r="AN307" s="16">
        <f t="shared" si="152"/>
        <v>6.4850972319616271E-2</v>
      </c>
      <c r="AO307" s="16">
        <f t="shared" si="153"/>
        <v>-7.1104197342545641</v>
      </c>
      <c r="AP307" s="16">
        <f t="shared" si="154"/>
        <v>-7.1314062184038889</v>
      </c>
      <c r="AQ307" s="16">
        <f t="shared" si="159"/>
        <v>-4.889725617037193E-4</v>
      </c>
      <c r="AR307" s="16">
        <f t="shared" si="155"/>
        <v>-1806999.0077633604</v>
      </c>
      <c r="AS307" s="16">
        <f t="shared" si="156"/>
        <v>-4.9000000000000155E-2</v>
      </c>
    </row>
    <row r="308" spans="5:45" x14ac:dyDescent="0.25">
      <c r="E308" s="1">
        <v>125</v>
      </c>
      <c r="F308" s="1">
        <v>1.0189999999999999</v>
      </c>
      <c r="G308" s="16">
        <f t="shared" si="131"/>
        <v>6.017706386688184E-2</v>
      </c>
      <c r="H308" s="16">
        <f t="shared" si="132"/>
        <v>8.2183961589834273E-4</v>
      </c>
      <c r="I308" s="16">
        <f t="shared" si="133"/>
        <v>1.8821754240587667E-2</v>
      </c>
      <c r="J308" s="16">
        <f t="shared" si="134"/>
        <v>-7.1039652964243025</v>
      </c>
      <c r="K308" s="16">
        <f t="shared" si="135"/>
        <v>-7.0016527338329775</v>
      </c>
      <c r="L308" s="16">
        <f t="shared" si="136"/>
        <v>101899.99999999999</v>
      </c>
      <c r="M308" s="16" cm="1">
        <f t="array" ref="M308">SUMPRODUCT($L$3:$L$1001,H309:H1307-H308:H1306)</f>
        <v>-80.14290412555053</v>
      </c>
      <c r="N308" s="16">
        <f t="shared" si="137"/>
        <v>-10.254677252659356</v>
      </c>
      <c r="P308" s="16">
        <f t="shared" si="138"/>
        <v>-4.8000000000000043E-2</v>
      </c>
      <c r="Q308" s="1">
        <v>1.446</v>
      </c>
      <c r="R308" s="16">
        <f t="shared" si="128"/>
        <v>6.017706386688184E-2</v>
      </c>
      <c r="S308" s="16">
        <f t="shared" si="139"/>
        <v>8.2183961589834273E-4</v>
      </c>
      <c r="T308" s="16">
        <f t="shared" si="140"/>
        <v>0.36880112373657292</v>
      </c>
      <c r="U308" s="16">
        <f t="shared" si="141"/>
        <v>-7.1039652964243025</v>
      </c>
      <c r="V308" s="16">
        <f t="shared" si="142"/>
        <v>-10.779553366951864</v>
      </c>
      <c r="W308" s="16">
        <f t="shared" si="157"/>
        <v>-6.6266054401949495E-4</v>
      </c>
      <c r="X308" s="16">
        <f t="shared" si="143"/>
        <v>-1333371.8776474115</v>
      </c>
      <c r="Y308" s="16">
        <f t="shared" si="144"/>
        <v>-9.2000000000000082E-2</v>
      </c>
      <c r="AA308" s="1">
        <v>1.9930000000000001</v>
      </c>
      <c r="AB308" s="16">
        <f t="shared" si="129"/>
        <v>6.017706386688184E-2</v>
      </c>
      <c r="AC308" s="16">
        <f t="shared" si="145"/>
        <v>8.2183961589834273E-4</v>
      </c>
      <c r="AD308" s="16">
        <f t="shared" si="146"/>
        <v>0.68964104123065773</v>
      </c>
      <c r="AE308" s="16">
        <f t="shared" si="147"/>
        <v>-7.1039652964243025</v>
      </c>
      <c r="AF308" s="16">
        <f t="shared" si="148"/>
        <v>-10.020044041180045</v>
      </c>
      <c r="AG308" s="16">
        <f t="shared" si="158"/>
        <v>-9.0695737656764426E-4</v>
      </c>
      <c r="AH308" s="16">
        <f t="shared" si="149"/>
        <v>-974216.60229060287</v>
      </c>
      <c r="AI308" s="16">
        <f t="shared" si="150"/>
        <v>-0.11199999999999988</v>
      </c>
      <c r="AK308" s="1">
        <v>1.0189999999999999</v>
      </c>
      <c r="AL308" s="16">
        <f t="shared" si="130"/>
        <v>6.017706386688184E-2</v>
      </c>
      <c r="AM308" s="16">
        <f t="shared" si="151"/>
        <v>8.2183961589834273E-4</v>
      </c>
      <c r="AN308" s="16">
        <f t="shared" si="152"/>
        <v>1.8821754240587667E-2</v>
      </c>
      <c r="AO308" s="16">
        <f t="shared" si="153"/>
        <v>-7.1039652964243025</v>
      </c>
      <c r="AP308" s="16">
        <f t="shared" si="154"/>
        <v>-7.0016527338329775</v>
      </c>
      <c r="AQ308" s="16">
        <f t="shared" si="159"/>
        <v>-4.5972613814616457E-4</v>
      </c>
      <c r="AR308" s="16">
        <f t="shared" si="155"/>
        <v>-1921954.9651562504</v>
      </c>
      <c r="AS308" s="16">
        <f t="shared" si="156"/>
        <v>-4.8000000000000043E-2</v>
      </c>
    </row>
    <row r="309" spans="5:45" x14ac:dyDescent="0.25">
      <c r="E309" s="1">
        <v>126</v>
      </c>
      <c r="F309" s="1">
        <v>0.97499999999999998</v>
      </c>
      <c r="G309" s="16">
        <f t="shared" si="131"/>
        <v>6.060058420450281E-2</v>
      </c>
      <c r="H309" s="16">
        <f t="shared" si="132"/>
        <v>8.2703699238785794E-4</v>
      </c>
      <c r="I309" s="16">
        <f t="shared" si="133"/>
        <v>-2.5317807984289897E-2</v>
      </c>
      <c r="J309" s="16">
        <f t="shared" si="134"/>
        <v>-7.0976611331213171</v>
      </c>
      <c r="K309" s="16">
        <f t="shared" si="135"/>
        <v>-5.2489450687034784</v>
      </c>
      <c r="L309" s="16">
        <f t="shared" si="136"/>
        <v>97500</v>
      </c>
      <c r="M309" s="16" cm="1">
        <f t="array" ref="M309">SUMPRODUCT($L$3:$L$1001,H310:H1308-H309:H1307)</f>
        <v>-80.637242467716845</v>
      </c>
      <c r="N309" s="16">
        <f t="shared" si="137"/>
        <v>-10.256265803223151</v>
      </c>
      <c r="P309" s="16">
        <f t="shared" si="138"/>
        <v>-4.3999999999999928E-2</v>
      </c>
      <c r="Q309" s="1">
        <v>1.351</v>
      </c>
      <c r="R309" s="16">
        <f t="shared" si="128"/>
        <v>6.060058420450281E-2</v>
      </c>
      <c r="S309" s="16">
        <f t="shared" si="139"/>
        <v>8.2703699238785794E-4</v>
      </c>
      <c r="T309" s="16">
        <f t="shared" si="140"/>
        <v>0.3008450589780618</v>
      </c>
      <c r="U309" s="16">
        <f t="shared" si="141"/>
        <v>-7.0976611331213171</v>
      </c>
      <c r="V309" s="16">
        <f t="shared" si="142"/>
        <v>-11.586184484952964</v>
      </c>
      <c r="W309" s="16">
        <f t="shared" si="157"/>
        <v>-6.1241040819992186E-4</v>
      </c>
      <c r="X309" s="16">
        <f t="shared" si="143"/>
        <v>-1442779.0938747176</v>
      </c>
      <c r="Y309" s="16">
        <f t="shared" si="144"/>
        <v>-9.4999999999999973E-2</v>
      </c>
      <c r="AA309" s="1">
        <v>1.871</v>
      </c>
      <c r="AB309" s="16">
        <f t="shared" si="129"/>
        <v>6.060058420450281E-2</v>
      </c>
      <c r="AC309" s="16">
        <f t="shared" si="145"/>
        <v>8.2703699238785794E-4</v>
      </c>
      <c r="AD309" s="16">
        <f t="shared" si="146"/>
        <v>0.62647304729195252</v>
      </c>
      <c r="AE309" s="16">
        <f t="shared" si="147"/>
        <v>-7.0976611331213171</v>
      </c>
      <c r="AF309" s="16">
        <f t="shared" si="148"/>
        <v>-10.027595177284793</v>
      </c>
      <c r="AG309" s="16">
        <f t="shared" si="158"/>
        <v>-8.4407603287859235E-4</v>
      </c>
      <c r="AH309" s="16">
        <f t="shared" si="149"/>
        <v>-1046793.0605834628</v>
      </c>
      <c r="AI309" s="16">
        <f t="shared" si="150"/>
        <v>-0.12200000000000011</v>
      </c>
      <c r="AK309" s="1">
        <v>0.97499999999999998</v>
      </c>
      <c r="AL309" s="16">
        <f t="shared" si="130"/>
        <v>6.060058420450281E-2</v>
      </c>
      <c r="AM309" s="16">
        <f t="shared" si="151"/>
        <v>8.2703699238785794E-4</v>
      </c>
      <c r="AN309" s="16">
        <f t="shared" si="152"/>
        <v>-2.5317807984289897E-2</v>
      </c>
      <c r="AO309" s="16">
        <f t="shared" si="153"/>
        <v>-7.0976611331213171</v>
      </c>
      <c r="AP309" s="16">
        <f t="shared" si="154"/>
        <v>-5.2489450687034784</v>
      </c>
      <c r="AQ309" s="16">
        <f t="shared" si="159"/>
        <v>-4.3156722403576791E-4</v>
      </c>
      <c r="AR309" s="16">
        <f t="shared" si="155"/>
        <v>-2047358.753427715</v>
      </c>
      <c r="AS309" s="16">
        <f t="shared" si="156"/>
        <v>-4.3999999999999928E-2</v>
      </c>
    </row>
    <row r="310" spans="5:45" x14ac:dyDescent="0.25">
      <c r="E310" s="1">
        <v>127</v>
      </c>
      <c r="F310" s="1">
        <v>0.94399999999999995</v>
      </c>
      <c r="G310" s="16">
        <f t="shared" si="131"/>
        <v>6.1016719824312338E-2</v>
      </c>
      <c r="H310" s="16">
        <f t="shared" si="132"/>
        <v>8.3214374475539953E-4</v>
      </c>
      <c r="I310" s="16">
        <f t="shared" si="133"/>
        <v>-5.7629112836636416E-2</v>
      </c>
      <c r="J310" s="16">
        <f t="shared" si="134"/>
        <v>-7.091505361927406</v>
      </c>
      <c r="K310" s="16">
        <f t="shared" si="135"/>
        <v>-4.8290244390223176</v>
      </c>
      <c r="L310" s="16">
        <f t="shared" si="136"/>
        <v>94400</v>
      </c>
      <c r="M310" s="16" cm="1">
        <f t="array" ref="M310">SUMPRODUCT($L$3:$L$1001,H311:H1309-H310:H1308)</f>
        <v>-81.122762638322286</v>
      </c>
      <c r="N310" s="16">
        <f t="shared" si="137"/>
        <v>-10.25783291510213</v>
      </c>
      <c r="P310" s="16">
        <f t="shared" si="138"/>
        <v>-3.1000000000000028E-2</v>
      </c>
      <c r="Q310" s="1">
        <v>1.258</v>
      </c>
      <c r="R310" s="16">
        <f t="shared" si="128"/>
        <v>6.1016719824312338E-2</v>
      </c>
      <c r="S310" s="16">
        <f t="shared" si="139"/>
        <v>8.3214374475539953E-4</v>
      </c>
      <c r="T310" s="16">
        <f t="shared" si="140"/>
        <v>0.22952315827824879</v>
      </c>
      <c r="U310" s="16">
        <f t="shared" si="141"/>
        <v>-7.091505361927406</v>
      </c>
      <c r="V310" s="16">
        <f t="shared" si="142"/>
        <v>-9.667476861455766</v>
      </c>
      <c r="W310" s="16">
        <f t="shared" si="157"/>
        <v>-5.6219922236267253E-4</v>
      </c>
      <c r="X310" s="16">
        <f t="shared" si="143"/>
        <v>-1571636.7057728511</v>
      </c>
      <c r="Y310" s="16">
        <f t="shared" si="144"/>
        <v>-9.2999999999999972E-2</v>
      </c>
      <c r="AA310" s="1">
        <v>1.7589999999999999</v>
      </c>
      <c r="AB310" s="16">
        <f t="shared" si="129"/>
        <v>6.1016719824312338E-2</v>
      </c>
      <c r="AC310" s="16">
        <f t="shared" si="145"/>
        <v>8.3214374475539953E-4</v>
      </c>
      <c r="AD310" s="16">
        <f t="shared" si="146"/>
        <v>0.56474546575542106</v>
      </c>
      <c r="AE310" s="16">
        <f t="shared" si="147"/>
        <v>-7.091505361927406</v>
      </c>
      <c r="AF310" s="16">
        <f t="shared" si="148"/>
        <v>-10.645329295431873</v>
      </c>
      <c r="AG310" s="16">
        <f t="shared" si="158"/>
        <v>-7.7858974466362709E-4</v>
      </c>
      <c r="AH310" s="16">
        <f t="shared" si="149"/>
        <v>-1134837.6213250251</v>
      </c>
      <c r="AI310" s="16">
        <f t="shared" si="150"/>
        <v>-0.1120000000000001</v>
      </c>
      <c r="AK310" s="1">
        <v>0.94399999999999995</v>
      </c>
      <c r="AL310" s="16">
        <f t="shared" si="130"/>
        <v>6.1016719824312338E-2</v>
      </c>
      <c r="AM310" s="16">
        <f t="shared" si="151"/>
        <v>8.3214374475539953E-4</v>
      </c>
      <c r="AN310" s="16">
        <f t="shared" si="152"/>
        <v>-5.7629112836636416E-2</v>
      </c>
      <c r="AO310" s="16">
        <f t="shared" si="153"/>
        <v>-7.091505361927406</v>
      </c>
      <c r="AP310" s="16">
        <f t="shared" si="154"/>
        <v>-4.8290244390223176</v>
      </c>
      <c r="AQ310" s="16">
        <f t="shared" si="159"/>
        <v>-4.057322293142899E-4</v>
      </c>
      <c r="AR310" s="16">
        <f t="shared" si="155"/>
        <v>-2177724.2969221766</v>
      </c>
      <c r="AS310" s="16">
        <f t="shared" si="156"/>
        <v>-3.1000000000000028E-2</v>
      </c>
    </row>
    <row r="311" spans="5:45" x14ac:dyDescent="0.25">
      <c r="E311" s="1">
        <v>128</v>
      </c>
      <c r="F311" s="1">
        <v>0.91700000000000004</v>
      </c>
      <c r="G311" s="16">
        <f t="shared" si="131"/>
        <v>6.1425427170183393E-2</v>
      </c>
      <c r="H311" s="16">
        <f t="shared" si="132"/>
        <v>8.3715933848687099E-4</v>
      </c>
      <c r="I311" s="16">
        <f t="shared" si="133"/>
        <v>-8.6647806725672169E-2</v>
      </c>
      <c r="J311" s="16">
        <f t="shared" si="134"/>
        <v>-7.0854961370300247</v>
      </c>
      <c r="K311" s="16">
        <f t="shared" si="135"/>
        <v>-3.3804209784311152</v>
      </c>
      <c r="L311" s="16">
        <f t="shared" si="136"/>
        <v>91700</v>
      </c>
      <c r="M311" s="16" cm="1">
        <f t="array" ref="M311">SUMPRODUCT($L$3:$L$1001,H312:H1310-H311:H1309)</f>
        <v>-81.502721382095444</v>
      </c>
      <c r="N311" s="16">
        <f t="shared" si="137"/>
        <v>-10.271550744448867</v>
      </c>
      <c r="P311" s="16">
        <f t="shared" si="138"/>
        <v>-2.6999999999999913E-2</v>
      </c>
      <c r="Q311" s="1">
        <v>1.1870000000000001</v>
      </c>
      <c r="R311" s="16">
        <f t="shared" si="128"/>
        <v>6.1425427170183393E-2</v>
      </c>
      <c r="S311" s="16">
        <f t="shared" si="139"/>
        <v>8.3715933848687099E-4</v>
      </c>
      <c r="T311" s="16">
        <f t="shared" si="140"/>
        <v>0.17142911562753102</v>
      </c>
      <c r="U311" s="16">
        <f t="shared" si="141"/>
        <v>-7.0854961370300247</v>
      </c>
      <c r="V311" s="16">
        <f t="shared" si="142"/>
        <v>-7.1884844747063719</v>
      </c>
      <c r="W311" s="16">
        <f t="shared" si="157"/>
        <v>-5.141538411057875E-4</v>
      </c>
      <c r="X311" s="16">
        <f t="shared" si="143"/>
        <v>-1718499.1401052929</v>
      </c>
      <c r="Y311" s="16">
        <f t="shared" si="144"/>
        <v>-7.0999999999999952E-2</v>
      </c>
      <c r="AA311" s="1">
        <v>1.65</v>
      </c>
      <c r="AB311" s="16">
        <f t="shared" si="129"/>
        <v>6.1425427170183393E-2</v>
      </c>
      <c r="AC311" s="16">
        <f t="shared" si="145"/>
        <v>8.3715933848687099E-4</v>
      </c>
      <c r="AD311" s="16">
        <f t="shared" si="146"/>
        <v>0.50077528791248915</v>
      </c>
      <c r="AE311" s="16">
        <f t="shared" si="147"/>
        <v>-7.0854961370300247</v>
      </c>
      <c r="AF311" s="16">
        <f t="shared" si="148"/>
        <v>-11.432663200684296</v>
      </c>
      <c r="AG311" s="16">
        <f t="shared" si="158"/>
        <v>-7.1891622138718614E-4</v>
      </c>
      <c r="AH311" s="16">
        <f t="shared" si="149"/>
        <v>-1229034.6323208974</v>
      </c>
      <c r="AI311" s="16">
        <f t="shared" si="150"/>
        <v>-0.10899999999999999</v>
      </c>
      <c r="AK311" s="1">
        <v>0.91700000000000004</v>
      </c>
      <c r="AL311" s="16">
        <f t="shared" si="130"/>
        <v>6.1425427170183393E-2</v>
      </c>
      <c r="AM311" s="16">
        <f t="shared" si="151"/>
        <v>8.3715933848687099E-4</v>
      </c>
      <c r="AN311" s="16">
        <f t="shared" si="152"/>
        <v>-8.6647806725672169E-2</v>
      </c>
      <c r="AO311" s="16">
        <f t="shared" si="153"/>
        <v>-7.0854961370300247</v>
      </c>
      <c r="AP311" s="16">
        <f t="shared" si="154"/>
        <v>-3.3804209784311152</v>
      </c>
      <c r="AQ311" s="16">
        <f t="shared" si="159"/>
        <v>-3.8581973450227614E-4</v>
      </c>
      <c r="AR311" s="16">
        <f t="shared" si="155"/>
        <v>-2290118.5574708246</v>
      </c>
      <c r="AS311" s="16">
        <f t="shared" si="156"/>
        <v>-2.6999999999999913E-2</v>
      </c>
    </row>
    <row r="312" spans="5:45" x14ac:dyDescent="0.25">
      <c r="E312" s="1">
        <v>129</v>
      </c>
      <c r="F312" s="1">
        <v>0.89900000000000002</v>
      </c>
      <c r="G312" s="16">
        <f t="shared" si="131"/>
        <v>6.1826665477818656E-2</v>
      </c>
      <c r="H312" s="16">
        <f t="shared" si="132"/>
        <v>8.4208327332908092E-4</v>
      </c>
      <c r="I312" s="16">
        <f t="shared" si="133"/>
        <v>-0.10647224451051676</v>
      </c>
      <c r="J312" s="16">
        <f t="shared" si="134"/>
        <v>-7.0796316491714606</v>
      </c>
      <c r="K312" s="16">
        <f t="shared" si="135"/>
        <v>-2.1517505460103501</v>
      </c>
      <c r="L312" s="16">
        <f t="shared" si="136"/>
        <v>89900</v>
      </c>
      <c r="M312" s="16" cm="1">
        <f t="array" ref="M312">SUMPRODUCT($L$3:$L$1001,H313:H1311-H312:H1310)</f>
        <v>-81.390304814275197</v>
      </c>
      <c r="N312" s="16">
        <f t="shared" si="137"/>
        <v>-10.346235651170414</v>
      </c>
      <c r="P312" s="16">
        <f t="shared" si="138"/>
        <v>-1.8000000000000016E-2</v>
      </c>
      <c r="Q312" s="1">
        <v>1.1379999999999999</v>
      </c>
      <c r="R312" s="16">
        <f t="shared" si="128"/>
        <v>6.1826665477818656E-2</v>
      </c>
      <c r="S312" s="16">
        <f t="shared" si="139"/>
        <v>8.4208327332908092E-4</v>
      </c>
      <c r="T312" s="16">
        <f t="shared" si="140"/>
        <v>0.1292723357041391</v>
      </c>
      <c r="U312" s="16">
        <f t="shared" si="141"/>
        <v>-7.0796316491714606</v>
      </c>
      <c r="V312" s="16">
        <f t="shared" si="142"/>
        <v>-7.0516403491575383</v>
      </c>
      <c r="W312" s="16">
        <f t="shared" si="157"/>
        <v>-4.7626987116305682E-4</v>
      </c>
      <c r="X312" s="16">
        <f t="shared" si="143"/>
        <v>-1855193.8455910163</v>
      </c>
      <c r="Y312" s="16">
        <f t="shared" si="144"/>
        <v>-4.9000000000000155E-2</v>
      </c>
      <c r="AA312" s="1">
        <v>1.5429999999999999</v>
      </c>
      <c r="AB312" s="16">
        <f t="shared" si="129"/>
        <v>6.1826665477818656E-2</v>
      </c>
      <c r="AC312" s="16">
        <f t="shared" si="145"/>
        <v>8.4208327332908092E-4</v>
      </c>
      <c r="AD312" s="16">
        <f t="shared" si="146"/>
        <v>0.43372857338102372</v>
      </c>
      <c r="AE312" s="16">
        <f t="shared" si="147"/>
        <v>-7.0796316491714606</v>
      </c>
      <c r="AF312" s="16">
        <f t="shared" si="148"/>
        <v>-11.710918026467736</v>
      </c>
      <c r="AG312" s="16">
        <f t="shared" si="158"/>
        <v>-6.620432075981834E-4</v>
      </c>
      <c r="AH312" s="16">
        <f t="shared" si="149"/>
        <v>-1334615.208919113</v>
      </c>
      <c r="AI312" s="16">
        <f t="shared" si="150"/>
        <v>-0.10699999999999998</v>
      </c>
      <c r="AK312" s="1">
        <v>0.89900000000000002</v>
      </c>
      <c r="AL312" s="16">
        <f t="shared" si="130"/>
        <v>6.1826665477818656E-2</v>
      </c>
      <c r="AM312" s="16">
        <f t="shared" si="151"/>
        <v>8.4208327332908092E-4</v>
      </c>
      <c r="AN312" s="16">
        <f t="shared" si="152"/>
        <v>-0.10647224451051676</v>
      </c>
      <c r="AO312" s="16">
        <f t="shared" si="153"/>
        <v>-7.0796316491714606</v>
      </c>
      <c r="AP312" s="16">
        <f t="shared" si="154"/>
        <v>-2.1517505460103501</v>
      </c>
      <c r="AQ312" s="16">
        <f t="shared" si="159"/>
        <v>-3.6793552810153592E-4</v>
      </c>
      <c r="AR312" s="16">
        <f t="shared" si="155"/>
        <v>-2401434.1272808462</v>
      </c>
      <c r="AS312" s="16">
        <f t="shared" si="156"/>
        <v>-1.8000000000000016E-2</v>
      </c>
    </row>
    <row r="313" spans="5:45" x14ac:dyDescent="0.25">
      <c r="E313" s="1">
        <v>130</v>
      </c>
      <c r="F313" s="1">
        <v>0.88800000000000001</v>
      </c>
      <c r="G313" s="16">
        <f t="shared" si="131"/>
        <v>6.2220396678087118E-2</v>
      </c>
      <c r="H313" s="16">
        <f t="shared" si="132"/>
        <v>8.4691508210350472E-4</v>
      </c>
      <c r="I313" s="16">
        <f t="shared" si="133"/>
        <v>-0.11878353598996698</v>
      </c>
      <c r="J313" s="16">
        <f t="shared" si="134"/>
        <v>-7.0739101255950976</v>
      </c>
      <c r="K313" s="16">
        <f t="shared" si="135"/>
        <v>-1.8255028094590753</v>
      </c>
      <c r="L313" s="16">
        <f t="shared" si="136"/>
        <v>88800</v>
      </c>
      <c r="M313" s="16" cm="1">
        <f t="array" ref="M313">SUMPRODUCT($L$3:$L$1001,H314:H1312-H313:H1311)</f>
        <v>-81.655738455737449</v>
      </c>
      <c r="N313" s="16">
        <f t="shared" si="137"/>
        <v>-10.371776657957554</v>
      </c>
      <c r="P313" s="16">
        <f t="shared" si="138"/>
        <v>-1.100000000000001E-2</v>
      </c>
      <c r="Q313" s="1">
        <v>1.093</v>
      </c>
      <c r="R313" s="16">
        <f t="shared" si="128"/>
        <v>6.2220396678087118E-2</v>
      </c>
      <c r="S313" s="16">
        <f t="shared" si="139"/>
        <v>8.4691508210350472E-4</v>
      </c>
      <c r="T313" s="16">
        <f t="shared" si="140"/>
        <v>8.8926209194401487E-2</v>
      </c>
      <c r="U313" s="16">
        <f t="shared" si="141"/>
        <v>-7.0739101255950976</v>
      </c>
      <c r="V313" s="16">
        <f t="shared" si="142"/>
        <v>-7.1924585821834546</v>
      </c>
      <c r="W313" s="16">
        <f t="shared" si="157"/>
        <v>-4.4806610590551071E-4</v>
      </c>
      <c r="X313" s="16">
        <f t="shared" si="143"/>
        <v>-1971970.0333871255</v>
      </c>
      <c r="Y313" s="16">
        <f t="shared" si="144"/>
        <v>-4.4999999999999929E-2</v>
      </c>
      <c r="AA313" s="1">
        <v>1.4430000000000001</v>
      </c>
      <c r="AB313" s="16">
        <f t="shared" si="129"/>
        <v>6.2220396678087118E-2</v>
      </c>
      <c r="AC313" s="16">
        <f t="shared" si="145"/>
        <v>8.4691508210350472E-4</v>
      </c>
      <c r="AD313" s="16">
        <f t="shared" si="146"/>
        <v>0.36672427979173389</v>
      </c>
      <c r="AE313" s="16">
        <f t="shared" si="147"/>
        <v>-7.0739101255950976</v>
      </c>
      <c r="AF313" s="16">
        <f t="shared" si="148"/>
        <v>-11.673091672223874</v>
      </c>
      <c r="AG313" s="16">
        <f t="shared" si="158"/>
        <v>-6.0752724201423814E-4</v>
      </c>
      <c r="AH313" s="16">
        <f t="shared" si="149"/>
        <v>-1454375.8250126694</v>
      </c>
      <c r="AI313" s="16">
        <f t="shared" si="150"/>
        <v>-9.9999999999999867E-2</v>
      </c>
      <c r="AK313" s="1">
        <v>0.88800000000000001</v>
      </c>
      <c r="AL313" s="16">
        <f t="shared" si="130"/>
        <v>6.2220396678087118E-2</v>
      </c>
      <c r="AM313" s="16">
        <f t="shared" si="151"/>
        <v>8.4691508210350472E-4</v>
      </c>
      <c r="AN313" s="16">
        <f t="shared" si="152"/>
        <v>-0.11878353598996698</v>
      </c>
      <c r="AO313" s="16">
        <f t="shared" si="153"/>
        <v>-7.0739101255950976</v>
      </c>
      <c r="AP313" s="16">
        <f t="shared" si="154"/>
        <v>-1.8255028094590753</v>
      </c>
      <c r="AQ313" s="16">
        <f t="shared" si="159"/>
        <v>-3.5396434904134814E-4</v>
      </c>
      <c r="AR313" s="16">
        <f t="shared" si="155"/>
        <v>-2496220.1312508881</v>
      </c>
      <c r="AS313" s="16">
        <f t="shared" si="156"/>
        <v>-1.100000000000001E-2</v>
      </c>
    </row>
    <row r="314" spans="5:45" x14ac:dyDescent="0.25">
      <c r="E314" s="1">
        <v>131</v>
      </c>
      <c r="F314" s="1">
        <v>0.879</v>
      </c>
      <c r="G314" s="16">
        <f t="shared" si="131"/>
        <v>6.2606585300165635E-2</v>
      </c>
      <c r="H314" s="16">
        <f t="shared" si="132"/>
        <v>8.516543295176525E-4</v>
      </c>
      <c r="I314" s="16">
        <f t="shared" si="133"/>
        <v>-0.12897038129696006</v>
      </c>
      <c r="J314" s="16">
        <f t="shared" si="134"/>
        <v>-7.0683298299887536</v>
      </c>
      <c r="K314" s="16">
        <f t="shared" si="135"/>
        <v>-0.62836846250090606</v>
      </c>
      <c r="L314" s="16">
        <f t="shared" si="136"/>
        <v>87900</v>
      </c>
      <c r="M314" s="16" cm="1">
        <f t="array" ref="M314">SUMPRODUCT($L$3:$L$1001,H315:H1313-H314:H1312)</f>
        <v>-81.428783666243646</v>
      </c>
      <c r="N314" s="16">
        <f t="shared" si="137"/>
        <v>-10.458885558310339</v>
      </c>
      <c r="P314" s="16">
        <f t="shared" si="138"/>
        <v>-9.000000000000008E-3</v>
      </c>
      <c r="Q314" s="1">
        <v>1.05</v>
      </c>
      <c r="R314" s="16">
        <f t="shared" si="128"/>
        <v>6.2606585300165635E-2</v>
      </c>
      <c r="S314" s="16">
        <f t="shared" si="139"/>
        <v>8.516543295176525E-4</v>
      </c>
      <c r="T314" s="16">
        <f t="shared" si="140"/>
        <v>4.8790164169432049E-2</v>
      </c>
      <c r="U314" s="16">
        <f t="shared" si="141"/>
        <v>-7.0683298299887536</v>
      </c>
      <c r="V314" s="16">
        <f t="shared" si="142"/>
        <v>-4.9678050149721624</v>
      </c>
      <c r="W314" s="16">
        <f t="shared" si="157"/>
        <v>-4.2210416393181828E-4</v>
      </c>
      <c r="X314" s="16">
        <f t="shared" si="143"/>
        <v>-2093258.0375228215</v>
      </c>
      <c r="Y314" s="16">
        <f t="shared" si="144"/>
        <v>-4.2999999999999927E-2</v>
      </c>
      <c r="AA314" s="1">
        <v>1.3520000000000001</v>
      </c>
      <c r="AB314" s="16">
        <f t="shared" si="129"/>
        <v>6.2606585300165635E-2</v>
      </c>
      <c r="AC314" s="16">
        <f t="shared" si="145"/>
        <v>8.516543295176525E-4</v>
      </c>
      <c r="AD314" s="16">
        <f t="shared" si="146"/>
        <v>0.30158497762077241</v>
      </c>
      <c r="AE314" s="16">
        <f t="shared" si="147"/>
        <v>-7.0683298299887536</v>
      </c>
      <c r="AF314" s="16">
        <f t="shared" si="148"/>
        <v>-10.633571829988419</v>
      </c>
      <c r="AG314" s="16">
        <f t="shared" si="158"/>
        <v>-5.5727018165929905E-4</v>
      </c>
      <c r="AH314" s="16">
        <f t="shared" si="149"/>
        <v>-1585537.7928014162</v>
      </c>
      <c r="AI314" s="16">
        <f t="shared" si="150"/>
        <v>-9.099999999999997E-2</v>
      </c>
      <c r="AK314" s="1">
        <v>0.879</v>
      </c>
      <c r="AL314" s="16">
        <f t="shared" si="130"/>
        <v>6.2606585300165635E-2</v>
      </c>
      <c r="AM314" s="16">
        <f t="shared" si="151"/>
        <v>8.516543295176525E-4</v>
      </c>
      <c r="AN314" s="16">
        <f t="shared" si="152"/>
        <v>-0.12897038129696006</v>
      </c>
      <c r="AO314" s="16">
        <f t="shared" si="153"/>
        <v>-7.0683298299887536</v>
      </c>
      <c r="AP314" s="16">
        <f t="shared" si="154"/>
        <v>-0.62836846250090606</v>
      </c>
      <c r="AQ314" s="16">
        <f t="shared" si="159"/>
        <v>-3.4293549640572246E-4</v>
      </c>
      <c r="AR314" s="16">
        <f t="shared" si="155"/>
        <v>-2576498.9133023014</v>
      </c>
      <c r="AS314" s="16">
        <f t="shared" si="156"/>
        <v>-9.000000000000008E-3</v>
      </c>
    </row>
    <row r="315" spans="5:45" x14ac:dyDescent="0.25">
      <c r="E315" s="1">
        <v>132</v>
      </c>
      <c r="F315" s="1">
        <v>0.876</v>
      </c>
      <c r="G315" s="16">
        <f t="shared" si="131"/>
        <v>6.2985198374666762E-2</v>
      </c>
      <c r="H315" s="16">
        <f t="shared" si="132"/>
        <v>8.5630061097626887E-4</v>
      </c>
      <c r="I315" s="16">
        <f t="shared" si="133"/>
        <v>-0.13238918804574562</v>
      </c>
      <c r="J315" s="16">
        <f t="shared" si="134"/>
        <v>-7.0628890624251195</v>
      </c>
      <c r="K315" s="16">
        <f t="shared" si="135"/>
        <v>1.2872128546258206</v>
      </c>
      <c r="L315" s="16">
        <f t="shared" si="136"/>
        <v>87600</v>
      </c>
      <c r="M315" s="16" cm="1">
        <f t="array" ref="M315">SUMPRODUCT($L$3:$L$1001,H316:H1314-H315:H1313)</f>
        <v>-81.482988580920903</v>
      </c>
      <c r="N315" s="16">
        <f t="shared" si="137"/>
        <v>-10.508949486135689</v>
      </c>
      <c r="P315" s="16">
        <f t="shared" si="138"/>
        <v>-3.0000000000000027E-3</v>
      </c>
      <c r="Q315" s="1">
        <v>1.022</v>
      </c>
      <c r="R315" s="16">
        <f t="shared" si="128"/>
        <v>6.2985198374666762E-2</v>
      </c>
      <c r="S315" s="16">
        <f t="shared" si="139"/>
        <v>8.5630061097626887E-4</v>
      </c>
      <c r="T315" s="16">
        <f t="shared" si="140"/>
        <v>2.176149178151271E-2</v>
      </c>
      <c r="U315" s="16">
        <f t="shared" si="141"/>
        <v>-7.0628890624251195</v>
      </c>
      <c r="V315" s="16">
        <f t="shared" si="142"/>
        <v>-3.7269187556123331</v>
      </c>
      <c r="W315" s="16">
        <f t="shared" si="157"/>
        <v>-3.9754372822618377E-4</v>
      </c>
      <c r="X315" s="16">
        <f t="shared" si="143"/>
        <v>-2222580.4888548451</v>
      </c>
      <c r="Y315" s="16">
        <f t="shared" si="144"/>
        <v>-2.8000000000000025E-2</v>
      </c>
      <c r="AA315" s="1">
        <v>1.276</v>
      </c>
      <c r="AB315" s="16">
        <f t="shared" si="129"/>
        <v>6.2985198374666762E-2</v>
      </c>
      <c r="AC315" s="16">
        <f t="shared" si="145"/>
        <v>8.5630061097626887E-4</v>
      </c>
      <c r="AD315" s="16">
        <f t="shared" si="146"/>
        <v>0.24373018492259815</v>
      </c>
      <c r="AE315" s="16">
        <f t="shared" si="147"/>
        <v>-7.0628890624251195</v>
      </c>
      <c r="AF315" s="16">
        <f t="shared" si="148"/>
        <v>-9.0824592182442228</v>
      </c>
      <c r="AG315" s="16">
        <f t="shared" si="158"/>
        <v>-5.118848767255242E-4</v>
      </c>
      <c r="AH315" s="16">
        <f t="shared" si="149"/>
        <v>-1726116.5039183341</v>
      </c>
      <c r="AI315" s="16">
        <f t="shared" si="150"/>
        <v>-7.6000000000000068E-2</v>
      </c>
      <c r="AK315" s="1">
        <v>0.876</v>
      </c>
      <c r="AL315" s="16">
        <f t="shared" si="130"/>
        <v>6.2985198374666762E-2</v>
      </c>
      <c r="AM315" s="16">
        <f t="shared" si="151"/>
        <v>8.5630061097626887E-4</v>
      </c>
      <c r="AN315" s="16">
        <f t="shared" si="152"/>
        <v>-0.13238918804574562</v>
      </c>
      <c r="AO315" s="16">
        <f t="shared" si="153"/>
        <v>-7.0628890624251195</v>
      </c>
      <c r="AP315" s="16">
        <f t="shared" si="154"/>
        <v>1.2872128546258206</v>
      </c>
      <c r="AQ315" s="16">
        <f t="shared" si="159"/>
        <v>-3.3280089248649097E-4</v>
      </c>
      <c r="AR315" s="16">
        <f t="shared" si="155"/>
        <v>-2654959.6283249003</v>
      </c>
      <c r="AS315" s="16">
        <f t="shared" si="156"/>
        <v>-3.0000000000000027E-3</v>
      </c>
    </row>
    <row r="316" spans="5:45" x14ac:dyDescent="0.25">
      <c r="E316" s="1">
        <v>133</v>
      </c>
      <c r="F316" s="1">
        <v>0.88200000000000001</v>
      </c>
      <c r="G316" s="16">
        <f t="shared" si="131"/>
        <v>6.3356205336927041E-2</v>
      </c>
      <c r="H316" s="16">
        <f t="shared" si="132"/>
        <v>8.6085355139450153E-4</v>
      </c>
      <c r="I316" s="16">
        <f t="shared" si="133"/>
        <v>-0.12556322297534575</v>
      </c>
      <c r="J316" s="16">
        <f t="shared" si="134"/>
        <v>-7.0575861592992926</v>
      </c>
      <c r="K316" s="16">
        <f t="shared" si="135"/>
        <v>1.0941149018664214</v>
      </c>
      <c r="L316" s="16">
        <f t="shared" si="136"/>
        <v>88200</v>
      </c>
      <c r="M316" s="16" cm="1">
        <f t="array" ref="M316">SUMPRODUCT($L$3:$L$1001,H317:H1315-H316:H1314)</f>
        <v>-81.238213289636008</v>
      </c>
      <c r="N316" s="16">
        <f t="shared" si="137"/>
        <v>-10.596657860080303</v>
      </c>
      <c r="P316" s="16">
        <f t="shared" si="138"/>
        <v>6.0000000000000053E-3</v>
      </c>
      <c r="Q316" s="1">
        <v>1.002</v>
      </c>
      <c r="R316" s="16">
        <f t="shared" si="128"/>
        <v>6.3356205336927041E-2</v>
      </c>
      <c r="S316" s="16">
        <f t="shared" si="139"/>
        <v>8.6085355139450153E-4</v>
      </c>
      <c r="T316" s="16">
        <f t="shared" si="140"/>
        <v>1.9980026626730579E-3</v>
      </c>
      <c r="U316" s="16">
        <f t="shared" si="141"/>
        <v>-7.0575861592992926</v>
      </c>
      <c r="V316" s="16">
        <f t="shared" si="142"/>
        <v>-4.692312497417805</v>
      </c>
      <c r="W316" s="16">
        <f t="shared" si="157"/>
        <v>-3.7916911543000464E-4</v>
      </c>
      <c r="X316" s="16">
        <f t="shared" si="143"/>
        <v>-2330287.19340734</v>
      </c>
      <c r="Y316" s="16">
        <f t="shared" si="144"/>
        <v>-2.0000000000000018E-2</v>
      </c>
      <c r="AA316" s="1">
        <v>1.216</v>
      </c>
      <c r="AB316" s="16">
        <f t="shared" si="129"/>
        <v>6.3356205336927041E-2</v>
      </c>
      <c r="AC316" s="16">
        <f t="shared" si="145"/>
        <v>8.6085355139450153E-4</v>
      </c>
      <c r="AD316" s="16">
        <f t="shared" si="146"/>
        <v>0.19556678354397525</v>
      </c>
      <c r="AE316" s="16">
        <f t="shared" si="147"/>
        <v>-7.0575861592992926</v>
      </c>
      <c r="AF316" s="16">
        <f t="shared" si="148"/>
        <v>-8.4589237878924859</v>
      </c>
      <c r="AG316" s="16">
        <f t="shared" si="158"/>
        <v>-4.7340488384411538E-4</v>
      </c>
      <c r="AH316" s="16">
        <f t="shared" si="149"/>
        <v>-1866421.2473842488</v>
      </c>
      <c r="AI316" s="16">
        <f t="shared" si="150"/>
        <v>-6.0000000000000053E-2</v>
      </c>
      <c r="AK316" s="1">
        <v>0.88200000000000001</v>
      </c>
      <c r="AL316" s="16">
        <f t="shared" si="130"/>
        <v>6.3356205336927041E-2</v>
      </c>
      <c r="AM316" s="16">
        <f t="shared" si="151"/>
        <v>8.6085355139450153E-4</v>
      </c>
      <c r="AN316" s="16">
        <f t="shared" si="152"/>
        <v>-0.12556322297534575</v>
      </c>
      <c r="AO316" s="16">
        <f t="shared" si="153"/>
        <v>-7.0575861592992926</v>
      </c>
      <c r="AP316" s="16">
        <f t="shared" si="154"/>
        <v>1.0941149018664214</v>
      </c>
      <c r="AQ316" s="16">
        <f t="shared" si="159"/>
        <v>-3.2500209894000399E-4</v>
      </c>
      <c r="AR316" s="16">
        <f t="shared" si="155"/>
        <v>-2718668.392308563</v>
      </c>
      <c r="AS316" s="16">
        <f t="shared" si="156"/>
        <v>6.0000000000000053E-3</v>
      </c>
    </row>
    <row r="317" spans="5:45" x14ac:dyDescent="0.25">
      <c r="E317" s="1">
        <v>134</v>
      </c>
      <c r="F317" s="1">
        <v>0.88700000000000001</v>
      </c>
      <c r="G317" s="16">
        <f t="shared" si="131"/>
        <v>6.3719577930623272E-2</v>
      </c>
      <c r="H317" s="16">
        <f t="shared" si="132"/>
        <v>8.6531280401509509E-4</v>
      </c>
      <c r="I317" s="16">
        <f t="shared" si="133"/>
        <v>-0.11991029667255755</v>
      </c>
      <c r="J317" s="16">
        <f t="shared" si="134"/>
        <v>-7.0524194932634447</v>
      </c>
      <c r="K317" s="16">
        <f t="shared" si="135"/>
        <v>2.0062381419627817</v>
      </c>
      <c r="L317" s="16">
        <f t="shared" si="136"/>
        <v>88700</v>
      </c>
      <c r="M317" s="16" cm="1">
        <f t="array" ref="M317">SUMPRODUCT($L$3:$L$1001,H318:H1316-H317:H1315)</f>
        <v>-81.371328096045062</v>
      </c>
      <c r="N317" s="16">
        <f t="shared" si="137"/>
        <v>-10.634124135146719</v>
      </c>
      <c r="P317" s="16">
        <f t="shared" si="138"/>
        <v>5.0000000000000044E-3</v>
      </c>
      <c r="Q317" s="1">
        <v>0.97799999999999998</v>
      </c>
      <c r="R317" s="16">
        <f t="shared" si="128"/>
        <v>6.3719577930623272E-2</v>
      </c>
      <c r="S317" s="16">
        <f t="shared" si="139"/>
        <v>8.6531280401509509E-4</v>
      </c>
      <c r="T317" s="16">
        <f t="shared" si="140"/>
        <v>-2.2245608947319737E-2</v>
      </c>
      <c r="U317" s="16">
        <f t="shared" si="141"/>
        <v>-7.0524194932634447</v>
      </c>
      <c r="V317" s="16">
        <f t="shared" si="142"/>
        <v>-4.1060829713882336</v>
      </c>
      <c r="W317" s="16">
        <f t="shared" si="157"/>
        <v>-3.6409933888362423E-4</v>
      </c>
      <c r="X317" s="16">
        <f t="shared" si="143"/>
        <v>-2426735.8917247099</v>
      </c>
      <c r="Y317" s="16">
        <f t="shared" si="144"/>
        <v>-2.4000000000000021E-2</v>
      </c>
      <c r="AA317" s="1">
        <v>1.1639999999999999</v>
      </c>
      <c r="AB317" s="16">
        <f t="shared" si="129"/>
        <v>6.3719577930623272E-2</v>
      </c>
      <c r="AC317" s="16">
        <f t="shared" si="145"/>
        <v>8.6531280401509509E-4</v>
      </c>
      <c r="AD317" s="16">
        <f t="shared" si="146"/>
        <v>0.15186234930924603</v>
      </c>
      <c r="AE317" s="16">
        <f t="shared" si="147"/>
        <v>-7.0524194932634447</v>
      </c>
      <c r="AF317" s="16">
        <f t="shared" si="148"/>
        <v>-5.5397969300093921</v>
      </c>
      <c r="AG317" s="16">
        <f t="shared" si="158"/>
        <v>-4.418610739346178E-4</v>
      </c>
      <c r="AH317" s="16">
        <f t="shared" si="149"/>
        <v>-1999662.3055165787</v>
      </c>
      <c r="AI317" s="16">
        <f t="shared" si="150"/>
        <v>-5.2000000000000046E-2</v>
      </c>
      <c r="AK317" s="1">
        <v>0.88700000000000001</v>
      </c>
      <c r="AL317" s="16">
        <f t="shared" si="130"/>
        <v>6.3719577930623272E-2</v>
      </c>
      <c r="AM317" s="16">
        <f t="shared" si="151"/>
        <v>8.6531280401509509E-4</v>
      </c>
      <c r="AN317" s="16">
        <f t="shared" si="152"/>
        <v>-0.11991029667255755</v>
      </c>
      <c r="AO317" s="16">
        <f t="shared" si="153"/>
        <v>-7.0524194932634447</v>
      </c>
      <c r="AP317" s="16">
        <f t="shared" si="154"/>
        <v>2.0062381419627817</v>
      </c>
      <c r="AQ317" s="16">
        <f t="shared" si="159"/>
        <v>-3.2049462764007641E-4</v>
      </c>
      <c r="AR317" s="16">
        <f t="shared" si="155"/>
        <v>-2756904.0402586842</v>
      </c>
      <c r="AS317" s="16">
        <f t="shared" si="156"/>
        <v>5.0000000000000044E-3</v>
      </c>
    </row>
    <row r="318" spans="5:45" x14ac:dyDescent="0.25">
      <c r="E318" s="1">
        <v>135</v>
      </c>
      <c r="F318" s="1">
        <v>0.89600000000000002</v>
      </c>
      <c r="G318" s="16">
        <f t="shared" si="131"/>
        <v>6.407529011187621E-2</v>
      </c>
      <c r="H318" s="16">
        <f t="shared" si="132"/>
        <v>8.6967804923156634E-4</v>
      </c>
      <c r="I318" s="16">
        <f t="shared" si="133"/>
        <v>-0.10981486600720657</v>
      </c>
      <c r="J318" s="16">
        <f t="shared" si="134"/>
        <v>-7.0473874731586559</v>
      </c>
      <c r="K318" s="16">
        <f t="shared" si="135"/>
        <v>2.9403734104537373</v>
      </c>
      <c r="L318" s="16">
        <f t="shared" si="136"/>
        <v>89600</v>
      </c>
      <c r="M318" s="16" cm="1">
        <f t="array" ref="M318">SUMPRODUCT($L$3:$L$1001,H319:H1317-H318:H1316)</f>
        <v>-81.59227221328436</v>
      </c>
      <c r="N318" s="16">
        <f t="shared" si="137"/>
        <v>-10.658828656691957</v>
      </c>
      <c r="P318" s="16">
        <f t="shared" si="138"/>
        <v>9.000000000000008E-3</v>
      </c>
      <c r="Q318" s="1">
        <v>0.95799999999999996</v>
      </c>
      <c r="R318" s="16">
        <f t="shared" si="128"/>
        <v>6.407529011187621E-2</v>
      </c>
      <c r="S318" s="16">
        <f t="shared" si="139"/>
        <v>8.6967804923156634E-4</v>
      </c>
      <c r="T318" s="16">
        <f t="shared" si="140"/>
        <v>-4.290750101127655E-2</v>
      </c>
      <c r="U318" s="16">
        <f t="shared" si="141"/>
        <v>-7.0473874731586559</v>
      </c>
      <c r="V318" s="16">
        <f t="shared" si="142"/>
        <v>-1.9267433651914492</v>
      </c>
      <c r="W318" s="16">
        <f t="shared" si="157"/>
        <v>-3.4788651326537275E-4</v>
      </c>
      <c r="X318" s="16">
        <f t="shared" si="143"/>
        <v>-2539830.9509863849</v>
      </c>
      <c r="Y318" s="16">
        <f t="shared" si="144"/>
        <v>-2.0000000000000018E-2</v>
      </c>
      <c r="AA318" s="1">
        <v>1.1319999999999999</v>
      </c>
      <c r="AB318" s="16">
        <f t="shared" si="129"/>
        <v>6.407529011187621E-2</v>
      </c>
      <c r="AC318" s="16">
        <f t="shared" si="145"/>
        <v>8.6967804923156634E-4</v>
      </c>
      <c r="AD318" s="16">
        <f t="shared" si="146"/>
        <v>0.1239859797809911</v>
      </c>
      <c r="AE318" s="16">
        <f t="shared" si="147"/>
        <v>-7.0473874731586559</v>
      </c>
      <c r="AF318" s="16">
        <f t="shared" si="148"/>
        <v>-5.4826815969838947</v>
      </c>
      <c r="AG318" s="16">
        <f t="shared" si="158"/>
        <v>-4.1404897897841903E-4</v>
      </c>
      <c r="AH318" s="16">
        <f t="shared" si="149"/>
        <v>-2133981.6753133032</v>
      </c>
      <c r="AI318" s="16">
        <f t="shared" si="150"/>
        <v>-3.2000000000000028E-2</v>
      </c>
      <c r="AK318" s="1">
        <v>0.89600000000000002</v>
      </c>
      <c r="AL318" s="16">
        <f t="shared" si="130"/>
        <v>6.407529011187621E-2</v>
      </c>
      <c r="AM318" s="16">
        <f t="shared" si="151"/>
        <v>8.6967804923156634E-4</v>
      </c>
      <c r="AN318" s="16">
        <f t="shared" si="152"/>
        <v>-0.10981486600720657</v>
      </c>
      <c r="AO318" s="16">
        <f t="shared" si="153"/>
        <v>-7.0473874731586559</v>
      </c>
      <c r="AP318" s="16">
        <f t="shared" si="154"/>
        <v>2.9403734104537373</v>
      </c>
      <c r="AQ318" s="16">
        <f t="shared" si="159"/>
        <v>-3.1551670477135543E-4</v>
      </c>
      <c r="AR318" s="16">
        <f t="shared" si="155"/>
        <v>-2800399.853511482</v>
      </c>
      <c r="AS318" s="16">
        <f t="shared" si="156"/>
        <v>9.000000000000008E-3</v>
      </c>
    </row>
    <row r="319" spans="5:45" x14ac:dyDescent="0.25">
      <c r="E319" s="1">
        <v>136</v>
      </c>
      <c r="F319" s="1">
        <v>0.90900000000000003</v>
      </c>
      <c r="G319" s="16">
        <f t="shared" si="131"/>
        <v>6.4423317953994239E-2</v>
      </c>
      <c r="H319" s="16">
        <f t="shared" si="132"/>
        <v>8.7394899341923309E-4</v>
      </c>
      <c r="I319" s="16">
        <f t="shared" si="133"/>
        <v>-9.5410184804658182E-2</v>
      </c>
      <c r="J319" s="16">
        <f t="shared" si="134"/>
        <v>-7.0424885439439731</v>
      </c>
      <c r="K319" s="16">
        <f t="shared" si="135"/>
        <v>2.5231118741763785</v>
      </c>
      <c r="L319" s="16">
        <f t="shared" si="136"/>
        <v>90900</v>
      </c>
      <c r="M319" s="16" cm="1">
        <f t="array" ref="M319">SUMPRODUCT($L$3:$L$1001,H320:H1318-H319:H1317)</f>
        <v>-81.804349135931361</v>
      </c>
      <c r="N319" s="16">
        <f t="shared" si="137"/>
        <v>-10.683405010252248</v>
      </c>
      <c r="P319" s="16">
        <f t="shared" si="138"/>
        <v>1.3000000000000012E-2</v>
      </c>
      <c r="Q319" s="1">
        <v>0.94899999999999995</v>
      </c>
      <c r="R319" s="16">
        <f t="shared" si="128"/>
        <v>6.4423317953994239E-2</v>
      </c>
      <c r="S319" s="16">
        <f t="shared" si="139"/>
        <v>8.7394899341923309E-4</v>
      </c>
      <c r="T319" s="16">
        <f t="shared" si="140"/>
        <v>-5.2346480372209236E-2</v>
      </c>
      <c r="U319" s="16">
        <f t="shared" si="141"/>
        <v>-7.0424885439439731</v>
      </c>
      <c r="V319" s="16">
        <f t="shared" si="142"/>
        <v>-0.88599843300729308</v>
      </c>
      <c r="W319" s="16">
        <f t="shared" si="157"/>
        <v>-3.3341067274907164E-4</v>
      </c>
      <c r="X319" s="16">
        <f t="shared" si="143"/>
        <v>-2650103.9289978445</v>
      </c>
      <c r="Y319" s="16">
        <f t="shared" si="144"/>
        <v>-9.000000000000008E-3</v>
      </c>
      <c r="AA319" s="1">
        <v>1.1020000000000001</v>
      </c>
      <c r="AB319" s="16">
        <f t="shared" si="129"/>
        <v>6.4423317953994239E-2</v>
      </c>
      <c r="AC319" s="16">
        <f t="shared" si="145"/>
        <v>8.7394899341923309E-4</v>
      </c>
      <c r="AD319" s="16">
        <f t="shared" si="146"/>
        <v>9.7126710730722821E-2</v>
      </c>
      <c r="AE319" s="16">
        <f t="shared" si="147"/>
        <v>-7.0424885439439731</v>
      </c>
      <c r="AF319" s="16">
        <f t="shared" si="148"/>
        <v>-3.2610779286683593</v>
      </c>
      <c r="AG319" s="16">
        <f t="shared" si="158"/>
        <v>-3.9396751727760861E-4</v>
      </c>
      <c r="AH319" s="16">
        <f t="shared" si="149"/>
        <v>-2242755.7985688471</v>
      </c>
      <c r="AI319" s="16">
        <f t="shared" si="150"/>
        <v>-2.9999999999999805E-2</v>
      </c>
      <c r="AK319" s="1">
        <v>0.90900000000000003</v>
      </c>
      <c r="AL319" s="16">
        <f t="shared" si="130"/>
        <v>6.4423317953994239E-2</v>
      </c>
      <c r="AM319" s="16">
        <f t="shared" si="151"/>
        <v>8.7394899341923309E-4</v>
      </c>
      <c r="AN319" s="16">
        <f t="shared" si="152"/>
        <v>-9.5410184804658182E-2</v>
      </c>
      <c r="AO319" s="16">
        <f t="shared" si="153"/>
        <v>-7.0424885439439731</v>
      </c>
      <c r="AP319" s="16">
        <f t="shared" si="154"/>
        <v>2.5231118741763785</v>
      </c>
      <c r="AQ319" s="16">
        <f t="shared" si="159"/>
        <v>-3.1183294653775384E-4</v>
      </c>
      <c r="AR319" s="16">
        <f t="shared" si="155"/>
        <v>-2833481.6562276059</v>
      </c>
      <c r="AS319" s="16">
        <f t="shared" si="156"/>
        <v>1.3000000000000012E-2</v>
      </c>
    </row>
    <row r="320" spans="5:45" x14ac:dyDescent="0.25">
      <c r="E320" s="1">
        <v>137</v>
      </c>
      <c r="F320" s="1">
        <v>0.92</v>
      </c>
      <c r="G320" s="16">
        <f t="shared" si="131"/>
        <v>6.4763639553001462E-2</v>
      </c>
      <c r="H320" s="16">
        <f t="shared" si="132"/>
        <v>8.7812536777586998E-4</v>
      </c>
      <c r="I320" s="16">
        <f t="shared" si="133"/>
        <v>-8.3381608939051013E-2</v>
      </c>
      <c r="J320" s="16">
        <f t="shared" si="134"/>
        <v>-7.0377211866227549</v>
      </c>
      <c r="K320" s="16">
        <f t="shared" si="135"/>
        <v>3.7180953823859686</v>
      </c>
      <c r="L320" s="16">
        <f t="shared" si="136"/>
        <v>92000</v>
      </c>
      <c r="M320" s="16" cm="1">
        <f t="array" ref="M320">SUMPRODUCT($L$3:$L$1001,H321:H1319-H320:H1318)</f>
        <v>-82.491017242593927</v>
      </c>
      <c r="N320" s="16">
        <f t="shared" si="137"/>
        <v>-10.64510291094402</v>
      </c>
      <c r="P320" s="16">
        <f t="shared" si="138"/>
        <v>1.100000000000001E-2</v>
      </c>
      <c r="Q320" s="1">
        <v>0.94499999999999995</v>
      </c>
      <c r="R320" s="16">
        <f t="shared" si="128"/>
        <v>6.4763639553001462E-2</v>
      </c>
      <c r="S320" s="16">
        <f t="shared" si="139"/>
        <v>8.7812536777586998E-4</v>
      </c>
      <c r="T320" s="16">
        <f t="shared" si="140"/>
        <v>-5.6570351488394351E-2</v>
      </c>
      <c r="U320" s="16">
        <f t="shared" si="141"/>
        <v>-7.0377211866227549</v>
      </c>
      <c r="V320" s="16">
        <f t="shared" si="142"/>
        <v>-0.45687345475457219</v>
      </c>
      <c r="W320" s="16">
        <f t="shared" si="157"/>
        <v>-3.2296519745785495E-4</v>
      </c>
      <c r="X320" s="16">
        <f t="shared" si="143"/>
        <v>-2735814.6969920197</v>
      </c>
      <c r="Y320" s="16">
        <f t="shared" si="144"/>
        <v>-4.0000000000000036E-3</v>
      </c>
      <c r="AA320" s="1">
        <v>1.085</v>
      </c>
      <c r="AB320" s="16">
        <f t="shared" si="129"/>
        <v>6.4763639553001462E-2</v>
      </c>
      <c r="AC320" s="16">
        <f t="shared" si="145"/>
        <v>8.7812536777586998E-4</v>
      </c>
      <c r="AD320" s="16">
        <f t="shared" si="146"/>
        <v>8.1579986992422845E-2</v>
      </c>
      <c r="AE320" s="16">
        <f t="shared" si="147"/>
        <v>-7.0377211866227549</v>
      </c>
      <c r="AF320" s="16">
        <f t="shared" si="148"/>
        <v>-5.0268987201798927</v>
      </c>
      <c r="AG320" s="16">
        <f t="shared" si="158"/>
        <v>-3.7503440210596018E-4</v>
      </c>
      <c r="AH320" s="16">
        <f t="shared" si="149"/>
        <v>-2355978.3552136356</v>
      </c>
      <c r="AI320" s="16">
        <f t="shared" si="150"/>
        <v>-1.7000000000000126E-2</v>
      </c>
      <c r="AK320" s="1">
        <v>0.92</v>
      </c>
      <c r="AL320" s="16">
        <f t="shared" si="130"/>
        <v>6.4763639553001462E-2</v>
      </c>
      <c r="AM320" s="16">
        <f t="shared" si="151"/>
        <v>8.7812536777586998E-4</v>
      </c>
      <c r="AN320" s="16">
        <f t="shared" si="152"/>
        <v>-8.3381608939051013E-2</v>
      </c>
      <c r="AO320" s="16">
        <f t="shared" si="153"/>
        <v>-7.0377211866227549</v>
      </c>
      <c r="AP320" s="16">
        <f t="shared" si="154"/>
        <v>3.7180953823859686</v>
      </c>
      <c r="AQ320" s="16">
        <f t="shared" si="159"/>
        <v>-3.0935233349756603E-4</v>
      </c>
      <c r="AR320" s="16">
        <f t="shared" si="155"/>
        <v>-2856202.5824482138</v>
      </c>
      <c r="AS320" s="16">
        <f t="shared" si="156"/>
        <v>1.100000000000001E-2</v>
      </c>
    </row>
    <row r="321" spans="5:45" x14ac:dyDescent="0.25">
      <c r="E321" s="1">
        <v>138</v>
      </c>
      <c r="F321" s="1">
        <v>0.93600000000000005</v>
      </c>
      <c r="G321" s="16">
        <f t="shared" si="131"/>
        <v>6.5096234934087824E-2</v>
      </c>
      <c r="H321" s="16">
        <f t="shared" si="132"/>
        <v>8.8220692717367775E-4</v>
      </c>
      <c r="I321" s="16">
        <f t="shared" si="133"/>
        <v>-6.6139802504544945E-2</v>
      </c>
      <c r="J321" s="16">
        <f t="shared" si="134"/>
        <v>-7.0330839181663869</v>
      </c>
      <c r="K321" s="16">
        <f t="shared" si="135"/>
        <v>2.5913914381857444</v>
      </c>
      <c r="L321" s="16">
        <f t="shared" si="136"/>
        <v>93600</v>
      </c>
      <c r="M321" s="16" cm="1">
        <f t="array" ref="M321">SUMPRODUCT($L$3:$L$1001,H322:H1320-H321:H1319)</f>
        <v>-83.458862991433989</v>
      </c>
      <c r="N321" s="16">
        <f t="shared" si="137"/>
        <v>-10.570560100539895</v>
      </c>
      <c r="P321" s="16">
        <f t="shared" si="138"/>
        <v>1.6000000000000014E-2</v>
      </c>
      <c r="Q321" s="1">
        <v>0.94299999999999995</v>
      </c>
      <c r="R321" s="16">
        <f t="shared" si="128"/>
        <v>6.5096234934087824E-2</v>
      </c>
      <c r="S321" s="16">
        <f t="shared" si="139"/>
        <v>8.8220692717367775E-4</v>
      </c>
      <c r="T321" s="16">
        <f t="shared" si="140"/>
        <v>-5.8688996348679613E-2</v>
      </c>
      <c r="U321" s="16">
        <f t="shared" si="141"/>
        <v>-7.0330839181663869</v>
      </c>
      <c r="V321" s="16">
        <f t="shared" si="142"/>
        <v>-1.1791469874344429</v>
      </c>
      <c r="W321" s="16">
        <f t="shared" si="157"/>
        <v>-3.1430263512661198E-4</v>
      </c>
      <c r="X321" s="16">
        <f t="shared" si="143"/>
        <v>-2811217.0725714583</v>
      </c>
      <c r="Y321" s="16">
        <f t="shared" si="144"/>
        <v>-2.0000000000000018E-3</v>
      </c>
      <c r="AA321" s="1">
        <v>1.06</v>
      </c>
      <c r="AB321" s="16">
        <f t="shared" si="129"/>
        <v>6.5096234934087824E-2</v>
      </c>
      <c r="AC321" s="16">
        <f t="shared" si="145"/>
        <v>8.8220692717367775E-4</v>
      </c>
      <c r="AD321" s="16">
        <f t="shared" si="146"/>
        <v>5.8268908123975824E-2</v>
      </c>
      <c r="AE321" s="16">
        <f t="shared" si="147"/>
        <v>-7.0330839181663869</v>
      </c>
      <c r="AF321" s="16">
        <f t="shared" si="148"/>
        <v>-1.6802885358639565</v>
      </c>
      <c r="AG321" s="16">
        <f t="shared" si="158"/>
        <v>-3.6086598847870263E-4</v>
      </c>
      <c r="AH321" s="16">
        <f t="shared" si="149"/>
        <v>-2448479.3857880444</v>
      </c>
      <c r="AI321" s="16">
        <f t="shared" si="150"/>
        <v>-2.4999999999999911E-2</v>
      </c>
      <c r="AK321" s="1">
        <v>0.93600000000000005</v>
      </c>
      <c r="AL321" s="16">
        <f t="shared" si="130"/>
        <v>6.5096234934087824E-2</v>
      </c>
      <c r="AM321" s="16">
        <f t="shared" si="151"/>
        <v>8.8220692717367775E-4</v>
      </c>
      <c r="AN321" s="16">
        <f t="shared" si="152"/>
        <v>-6.6139802504544945E-2</v>
      </c>
      <c r="AO321" s="16">
        <f t="shared" si="153"/>
        <v>-7.0330839181663869</v>
      </c>
      <c r="AP321" s="16">
        <f t="shared" si="154"/>
        <v>2.5913914381857444</v>
      </c>
      <c r="AQ321" s="16">
        <f t="shared" si="159"/>
        <v>-3.0598775059945295E-4</v>
      </c>
      <c r="AR321" s="16">
        <f t="shared" si="155"/>
        <v>-2887608.8408478564</v>
      </c>
      <c r="AS321" s="16">
        <f t="shared" si="156"/>
        <v>1.6000000000000014E-2</v>
      </c>
    </row>
    <row r="322" spans="5:45" x14ac:dyDescent="0.25">
      <c r="E322" s="1">
        <v>139</v>
      </c>
      <c r="F322" s="1">
        <v>0.94699999999999995</v>
      </c>
      <c r="G322" s="16">
        <f t="shared" si="131"/>
        <v>6.5421085959110531E-2</v>
      </c>
      <c r="H322" s="16">
        <f t="shared" si="132"/>
        <v>8.8619344902415615E-4</v>
      </c>
      <c r="I322" s="16">
        <f t="shared" si="133"/>
        <v>-5.4456185796058855E-2</v>
      </c>
      <c r="J322" s="16">
        <f t="shared" si="134"/>
        <v>-7.0285752914354651</v>
      </c>
      <c r="K322" s="16">
        <f t="shared" si="135"/>
        <v>0.72189118840164501</v>
      </c>
      <c r="L322" s="16">
        <f t="shared" si="136"/>
        <v>94700</v>
      </c>
      <c r="M322" s="16" cm="1">
        <f t="array" ref="M322">SUMPRODUCT($L$3:$L$1001,H323:H1321-H322:H1320)</f>
        <v>-83.644200665069732</v>
      </c>
      <c r="N322" s="16">
        <f t="shared" si="137"/>
        <v>-10.594798467531238</v>
      </c>
      <c r="P322" s="16">
        <f t="shared" si="138"/>
        <v>1.0999999999999899E-2</v>
      </c>
      <c r="Q322" s="1">
        <v>0.93799999999999994</v>
      </c>
      <c r="R322" s="16">
        <f t="shared" si="128"/>
        <v>6.5421085959110531E-2</v>
      </c>
      <c r="S322" s="16">
        <f t="shared" si="139"/>
        <v>8.8619344902415615E-4</v>
      </c>
      <c r="T322" s="16">
        <f t="shared" si="140"/>
        <v>-6.4005329975912434E-2</v>
      </c>
      <c r="U322" s="16">
        <f t="shared" si="141"/>
        <v>-7.0285752914354651</v>
      </c>
      <c r="V322" s="16">
        <f t="shared" si="142"/>
        <v>0.97122589305457907</v>
      </c>
      <c r="W322" s="16">
        <f t="shared" si="157"/>
        <v>-3.0633451659641279E-4</v>
      </c>
      <c r="X322" s="16">
        <f t="shared" si="143"/>
        <v>-2884340.1117158863</v>
      </c>
      <c r="Y322" s="16">
        <f t="shared" si="144"/>
        <v>-5.0000000000000044E-3</v>
      </c>
      <c r="AA322" s="1">
        <v>1.052</v>
      </c>
      <c r="AB322" s="16">
        <f t="shared" si="129"/>
        <v>6.5421085959110531E-2</v>
      </c>
      <c r="AC322" s="16">
        <f t="shared" si="145"/>
        <v>8.8619344902415615E-4</v>
      </c>
      <c r="AD322" s="16">
        <f t="shared" si="146"/>
        <v>5.0693114315518165E-2</v>
      </c>
      <c r="AE322" s="16">
        <f t="shared" si="147"/>
        <v>-7.0285752914354651</v>
      </c>
      <c r="AF322" s="16">
        <f t="shared" si="148"/>
        <v>-3.718377965707496</v>
      </c>
      <c r="AG322" s="16">
        <f t="shared" si="158"/>
        <v>-3.4434208652406957E-4</v>
      </c>
      <c r="AH322" s="16">
        <f t="shared" si="149"/>
        <v>-2565974.2691963022</v>
      </c>
      <c r="AI322" s="16">
        <f t="shared" si="150"/>
        <v>-8.0000000000000071E-3</v>
      </c>
      <c r="AK322" s="1">
        <v>0.94699999999999995</v>
      </c>
      <c r="AL322" s="16">
        <f t="shared" si="130"/>
        <v>6.5421085959110531E-2</v>
      </c>
      <c r="AM322" s="16">
        <f t="shared" si="151"/>
        <v>8.8619344902415615E-4</v>
      </c>
      <c r="AN322" s="16">
        <f t="shared" si="152"/>
        <v>-5.4456185796058855E-2</v>
      </c>
      <c r="AO322" s="16">
        <f t="shared" si="153"/>
        <v>-7.0285752914354651</v>
      </c>
      <c r="AP322" s="16">
        <f t="shared" si="154"/>
        <v>0.72189118840164501</v>
      </c>
      <c r="AQ322" s="16">
        <f t="shared" si="159"/>
        <v>-3.0406055942125388E-4</v>
      </c>
      <c r="AR322" s="16">
        <f t="shared" si="155"/>
        <v>-2905911.0313547868</v>
      </c>
      <c r="AS322" s="16">
        <f t="shared" si="156"/>
        <v>1.0999999999999899E-2</v>
      </c>
    </row>
    <row r="323" spans="5:45" x14ac:dyDescent="0.25">
      <c r="E323" s="1">
        <v>140</v>
      </c>
      <c r="F323" s="1">
        <v>0.95</v>
      </c>
      <c r="G323" s="16">
        <f t="shared" si="131"/>
        <v>6.5738176235268911E-2</v>
      </c>
      <c r="H323" s="16">
        <f t="shared" si="132"/>
        <v>8.9008473215737463E-4</v>
      </c>
      <c r="I323" s="16">
        <f t="shared" si="133"/>
        <v>-5.1293294387550578E-2</v>
      </c>
      <c r="J323" s="16">
        <f t="shared" si="134"/>
        <v>-7.0241938950985583</v>
      </c>
      <c r="K323" s="16">
        <f t="shared" si="135"/>
        <v>-1.2400436087842843</v>
      </c>
      <c r="L323" s="16">
        <f t="shared" si="136"/>
        <v>95000</v>
      </c>
      <c r="M323" s="16" cm="1">
        <f t="array" ref="M323">SUMPRODUCT($L$3:$L$1001,H324:H1322-H323:H1321)</f>
        <v>-84.400692705654933</v>
      </c>
      <c r="N323" s="16">
        <f t="shared" si="137"/>
        <v>-10.545941077302771</v>
      </c>
      <c r="P323" s="16">
        <f t="shared" si="138"/>
        <v>3.0000000000000027E-3</v>
      </c>
      <c r="Q323" s="1">
        <v>0.94199999999999995</v>
      </c>
      <c r="R323" s="16">
        <f t="shared" ref="R323:R362" si="160" xml:space="preserve"> $C$5*(1-COS(RADIANS(E323))) + $C$4*(1-SQRT(1-($C$5/$C$4)^2*SIN(RADIANS(E323))^2))</f>
        <v>6.5738176235268911E-2</v>
      </c>
      <c r="S323" s="16">
        <f t="shared" si="139"/>
        <v>8.9008473215737463E-4</v>
      </c>
      <c r="T323" s="16">
        <f t="shared" si="140"/>
        <v>-5.9750004405774049E-2</v>
      </c>
      <c r="U323" s="16">
        <f t="shared" si="141"/>
        <v>-7.0241938950985583</v>
      </c>
      <c r="V323" s="16">
        <f t="shared" si="142"/>
        <v>3.7123634422132157</v>
      </c>
      <c r="W323" s="16">
        <f t="shared" si="157"/>
        <v>-2.9743067903656033E-4</v>
      </c>
      <c r="X323" s="16">
        <f t="shared" si="143"/>
        <v>-2970685.2591138389</v>
      </c>
      <c r="Y323" s="16">
        <f t="shared" si="144"/>
        <v>4.0000000000000036E-3</v>
      </c>
      <c r="AA323" s="1">
        <v>1.0349999999999999</v>
      </c>
      <c r="AB323" s="16">
        <f t="shared" ref="AB323:AB362" si="161" xml:space="preserve"> $C$5*(1-COS(RADIANS(E323))) + $C$4*(1-SQRT(1-($C$5/$C$4)^2*SIN(RADIANS(E323))^2))</f>
        <v>6.5738176235268911E-2</v>
      </c>
      <c r="AC323" s="16">
        <f t="shared" si="145"/>
        <v>8.9008473215737463E-4</v>
      </c>
      <c r="AD323" s="16">
        <f t="shared" si="146"/>
        <v>3.4401426717332317E-2</v>
      </c>
      <c r="AE323" s="16">
        <f t="shared" si="147"/>
        <v>-7.0241938950985583</v>
      </c>
      <c r="AF323" s="16">
        <f t="shared" si="148"/>
        <v>0</v>
      </c>
      <c r="AG323" s="16">
        <f t="shared" si="158"/>
        <v>-3.3357897051861568E-4</v>
      </c>
      <c r="AH323" s="16">
        <f t="shared" si="149"/>
        <v>-2648766.8945330614</v>
      </c>
      <c r="AI323" s="16">
        <f t="shared" si="150"/>
        <v>-1.7000000000000126E-2</v>
      </c>
      <c r="AK323" s="1">
        <v>0.95</v>
      </c>
      <c r="AL323" s="16">
        <f t="shared" ref="AL323:AL362" si="162" xml:space="preserve"> $C$5*(1-COS(RADIANS(E323))) + $C$4*(1-SQRT(1-($C$5/$C$4)^2*SIN(RADIANS(E323))^2))</f>
        <v>6.5738176235268911E-2</v>
      </c>
      <c r="AM323" s="16">
        <f t="shared" si="151"/>
        <v>8.9008473215737463E-4</v>
      </c>
      <c r="AN323" s="16">
        <f t="shared" si="152"/>
        <v>-5.1293294387550578E-2</v>
      </c>
      <c r="AO323" s="16">
        <f t="shared" si="153"/>
        <v>-7.0241938950985583</v>
      </c>
      <c r="AP323" s="16">
        <f t="shared" si="154"/>
        <v>-1.2400436087842843</v>
      </c>
      <c r="AQ323" s="16">
        <f t="shared" si="159"/>
        <v>-3.0028449152198576E-4</v>
      </c>
      <c r="AR323" s="16">
        <f t="shared" si="155"/>
        <v>-2942452.7698508771</v>
      </c>
      <c r="AS323" s="16">
        <f t="shared" si="156"/>
        <v>3.0000000000000027E-3</v>
      </c>
    </row>
    <row r="324" spans="5:45" x14ac:dyDescent="0.25">
      <c r="E324" s="1">
        <v>141</v>
      </c>
      <c r="F324" s="1">
        <v>0.94499999999999995</v>
      </c>
      <c r="G324" s="16">
        <f t="shared" ref="G324:G362" si="163" xml:space="preserve"> $C$5*(1-COS(RADIANS(E324))) + $C$4*(1-SQRT(1-($C$5/$C$4)^2*SIN(RADIANS(E324))^2))</f>
        <v>6.6047491025067823E-2</v>
      </c>
      <c r="H324" s="16">
        <f t="shared" ref="H324:H362" si="164">($B$10+(((PI()*$C$4*$C$4)/4)*G324))</f>
        <v>8.9388059571705793E-4</v>
      </c>
      <c r="I324" s="16">
        <f t="shared" ref="I324:I362" si="165">LN(F324)</f>
        <v>-5.6570351488394351E-2</v>
      </c>
      <c r="J324" s="16">
        <f t="shared" ref="J324:J362" si="166">LN(H324)</f>
        <v>-7.019938353548679</v>
      </c>
      <c r="K324" s="16">
        <f t="shared" ref="K324:K362" si="167">(I325-I324)/(J325-J324)</f>
        <v>-0.51286157127647136</v>
      </c>
      <c r="L324" s="16">
        <f t="shared" ref="L324:L362" si="168">F324*100000</f>
        <v>94500</v>
      </c>
      <c r="M324" s="16" cm="1">
        <f t="array" ref="M324">SUMPRODUCT($L$3:$L$1001,H325:H1323-H324:H1322)</f>
        <v>-85.244848204050911</v>
      </c>
      <c r="N324" s="16">
        <f t="shared" ref="N324:N362" si="169">H324*1000000/M324</f>
        <v>-10.486036570531191</v>
      </c>
      <c r="P324" s="16">
        <f t="shared" ref="P324:P362" si="170">(F324-F323)/(E324-E323)</f>
        <v>-5.0000000000000044E-3</v>
      </c>
      <c r="Q324" s="1">
        <v>0.95699999999999996</v>
      </c>
      <c r="R324" s="16">
        <f t="shared" si="160"/>
        <v>6.6047491025067823E-2</v>
      </c>
      <c r="S324" s="16">
        <f t="shared" ref="S324:S362" si="171">($B$10+(((PI()*$C$4*$C$4)/4)*R324))</f>
        <v>8.9388059571705793E-4</v>
      </c>
      <c r="T324" s="16">
        <f t="shared" ref="T324:T362" si="172">LN(Q324)</f>
        <v>-4.3951887529182831E-2</v>
      </c>
      <c r="U324" s="16">
        <f t="shared" ref="U324:U362" si="173">LN(S324)</f>
        <v>-7.019938353548679</v>
      </c>
      <c r="V324" s="16">
        <f t="shared" ref="V324:V362" si="174">(T325-T324)/(U325-U324)</f>
        <v>3.5156095043191118</v>
      </c>
      <c r="W324" s="16">
        <f t="shared" si="157"/>
        <v>-2.9137453199057492E-4</v>
      </c>
      <c r="X324" s="16">
        <f t="shared" ref="X324:X362" si="175">$B$12/W324</f>
        <v>-3032430.2120224773</v>
      </c>
      <c r="Y324" s="16">
        <f t="shared" ref="Y324:Y362" si="176">(Q324-Q323)/(E324-E323)</f>
        <v>1.5000000000000013E-2</v>
      </c>
      <c r="AA324" s="1">
        <v>1.0349999999999999</v>
      </c>
      <c r="AB324" s="16">
        <f t="shared" si="161"/>
        <v>6.6047491025067823E-2</v>
      </c>
      <c r="AC324" s="16">
        <f t="shared" ref="AC324:AC362" si="177">($B$10+(((PI()*$C$4*$C$4)/4)*AB324))</f>
        <v>8.9388059571705793E-4</v>
      </c>
      <c r="AD324" s="16">
        <f t="shared" ref="AD324:AD362" si="178">LN(AA324)</f>
        <v>3.4401426717332317E-2</v>
      </c>
      <c r="AE324" s="16">
        <f t="shared" ref="AE324:AE362" si="179">LN(AC324)</f>
        <v>-7.019938353548679</v>
      </c>
      <c r="AF324" s="16">
        <f t="shared" ref="AF324:AF362" si="180">(AD325-AD324)/(AE325-AE324)</f>
        <v>1.1666074198199534</v>
      </c>
      <c r="AG324" s="16">
        <f t="shared" si="158"/>
        <v>-3.2014080744187368E-4</v>
      </c>
      <c r="AH324" s="16">
        <f t="shared" ref="AH324:AH362" si="181">$B$12/AG324</f>
        <v>-2759950.9755798783</v>
      </c>
      <c r="AI324" s="16">
        <f t="shared" ref="AI324:AI362" si="182">(AA324-AA323)/(E324-E323)</f>
        <v>0</v>
      </c>
      <c r="AK324" s="1">
        <v>0.94499999999999995</v>
      </c>
      <c r="AL324" s="16">
        <f t="shared" si="162"/>
        <v>6.6047491025067823E-2</v>
      </c>
      <c r="AM324" s="16">
        <f t="shared" ref="AM324:AM362" si="183">($B$10+(((PI()*$C$4*$C$4)/4)*AL324))</f>
        <v>8.9388059571705793E-4</v>
      </c>
      <c r="AN324" s="16">
        <f t="shared" ref="AN324:AN362" si="184">LN(AK324)</f>
        <v>-5.6570351488394351E-2</v>
      </c>
      <c r="AO324" s="16">
        <f t="shared" ref="AO324:AO362" si="185">LN(AM324)</f>
        <v>-7.019938353548679</v>
      </c>
      <c r="AP324" s="16">
        <f t="shared" ref="AP324:AP362" si="186">(AN325-AN324)/(AO325-AO324)</f>
        <v>-0.51286157127647136</v>
      </c>
      <c r="AQ324" s="16">
        <f t="shared" si="159"/>
        <v>-2.9384905030896619E-4</v>
      </c>
      <c r="AR324" s="16">
        <f t="shared" ref="AR324:AR362" si="187">$B$12/AQ324</f>
        <v>-3006893.9576054462</v>
      </c>
      <c r="AS324" s="16">
        <f t="shared" ref="AS324:AS362" si="188">(AK324-AK323)/(E324-E323)</f>
        <v>-5.0000000000000044E-3</v>
      </c>
    </row>
    <row r="325" spans="5:45" x14ac:dyDescent="0.25">
      <c r="E325" s="1">
        <v>142</v>
      </c>
      <c r="F325" s="1">
        <v>0.94299999999999995</v>
      </c>
      <c r="G325" s="16">
        <f t="shared" si="163"/>
        <v>6.6349017157676285E-2</v>
      </c>
      <c r="H325" s="16">
        <f t="shared" si="164"/>
        <v>8.9758087807279257E-4</v>
      </c>
      <c r="I325" s="16">
        <f t="shared" si="165"/>
        <v>-5.8688996348679613E-2</v>
      </c>
      <c r="J325" s="16">
        <f t="shared" si="166"/>
        <v>-7.015807326817602</v>
      </c>
      <c r="K325" s="16">
        <f t="shared" si="167"/>
        <v>0.26445411289480986</v>
      </c>
      <c r="L325" s="16">
        <f t="shared" si="168"/>
        <v>94300</v>
      </c>
      <c r="M325" s="16" cm="1">
        <f t="array" ref="M325">SUMPRODUCT($L$3:$L$1001,H326:H1324-H325:H1323)</f>
        <v>-85.789837419714644</v>
      </c>
      <c r="N325" s="16">
        <f t="shared" si="169"/>
        <v>-10.46255483247398</v>
      </c>
      <c r="P325" s="16">
        <f t="shared" si="170"/>
        <v>-2.0000000000000018E-3</v>
      </c>
      <c r="Q325" s="1">
        <v>0.97099999999999997</v>
      </c>
      <c r="R325" s="16">
        <f t="shared" si="160"/>
        <v>6.6349017157676285E-2</v>
      </c>
      <c r="S325" s="16">
        <f t="shared" si="171"/>
        <v>8.9758087807279257E-4</v>
      </c>
      <c r="T325" s="16">
        <f t="shared" si="172"/>
        <v>-2.9428810690812168E-2</v>
      </c>
      <c r="U325" s="16">
        <f t="shared" si="173"/>
        <v>-7.015807326817602</v>
      </c>
      <c r="V325" s="16">
        <f t="shared" si="174"/>
        <v>1.025746283915397</v>
      </c>
      <c r="W325" s="16">
        <f t="shared" ref="W325:W362" si="189">Q324*(R324-R325)</f>
        <v>-2.8856050890629838E-4</v>
      </c>
      <c r="X325" s="16">
        <f t="shared" si="175"/>
        <v>-3062002.2717975029</v>
      </c>
      <c r="Y325" s="16">
        <f t="shared" si="176"/>
        <v>1.4000000000000012E-2</v>
      </c>
      <c r="AA325" s="1">
        <v>1.04</v>
      </c>
      <c r="AB325" s="16">
        <f t="shared" si="161"/>
        <v>6.6349017157676285E-2</v>
      </c>
      <c r="AC325" s="16">
        <f t="shared" si="177"/>
        <v>8.9758087807279257E-4</v>
      </c>
      <c r="AD325" s="16">
        <f t="shared" si="178"/>
        <v>3.9220713153281329E-2</v>
      </c>
      <c r="AE325" s="16">
        <f t="shared" si="179"/>
        <v>-7.015807326817602</v>
      </c>
      <c r="AF325" s="16">
        <f t="shared" si="180"/>
        <v>0.47937081442300722</v>
      </c>
      <c r="AG325" s="16">
        <f t="shared" ref="AG325:AG362" si="190">AA324*(AB324-AB325)</f>
        <v>-3.1207954724975841E-4</v>
      </c>
      <c r="AH325" s="16">
        <f t="shared" si="181"/>
        <v>-2831242.6802997203</v>
      </c>
      <c r="AI325" s="16">
        <f t="shared" si="182"/>
        <v>5.0000000000001155E-3</v>
      </c>
      <c r="AK325" s="1">
        <v>0.94299999999999995</v>
      </c>
      <c r="AL325" s="16">
        <f t="shared" si="162"/>
        <v>6.6349017157676285E-2</v>
      </c>
      <c r="AM325" s="16">
        <f t="shared" si="183"/>
        <v>8.9758087807279257E-4</v>
      </c>
      <c r="AN325" s="16">
        <f t="shared" si="184"/>
        <v>-5.8688996348679613E-2</v>
      </c>
      <c r="AO325" s="16">
        <f t="shared" si="185"/>
        <v>-7.015807326817602</v>
      </c>
      <c r="AP325" s="16">
        <f t="shared" si="186"/>
        <v>0.26445411289480986</v>
      </c>
      <c r="AQ325" s="16">
        <f t="shared" ref="AQ325:AQ362" si="191">AK324*(AL324-AL325)</f>
        <v>-2.8494219531499687E-4</v>
      </c>
      <c r="AR325" s="16">
        <f t="shared" si="187"/>
        <v>-3100884.8403282645</v>
      </c>
      <c r="AS325" s="16">
        <f t="shared" si="188"/>
        <v>-2.0000000000000018E-3</v>
      </c>
    </row>
    <row r="326" spans="5:45" x14ac:dyDescent="0.25">
      <c r="E326" s="1">
        <v>143</v>
      </c>
      <c r="F326" s="1">
        <v>0.94399999999999995</v>
      </c>
      <c r="G326" s="16">
        <f t="shared" si="163"/>
        <v>6.6642742941782324E-2</v>
      </c>
      <c r="H326" s="16">
        <f t="shared" si="164"/>
        <v>9.011854357505951E-4</v>
      </c>
      <c r="I326" s="16">
        <f t="shared" si="165"/>
        <v>-5.7629112836636416E-2</v>
      </c>
      <c r="J326" s="16">
        <f t="shared" si="166"/>
        <v>-7.0117995104881778</v>
      </c>
      <c r="K326" s="16">
        <f t="shared" si="167"/>
        <v>-0.8191273923314063</v>
      </c>
      <c r="L326" s="16">
        <f t="shared" si="168"/>
        <v>94400</v>
      </c>
      <c r="M326" s="16" cm="1">
        <f t="array" ref="M326">SUMPRODUCT($L$3:$L$1001,H327:H1325-H326:H1324)</f>
        <v>-85.842227682787652</v>
      </c>
      <c r="N326" s="16">
        <f t="shared" si="169"/>
        <v>-10.498159939193808</v>
      </c>
      <c r="P326" s="16">
        <f t="shared" si="170"/>
        <v>1.0000000000000009E-3</v>
      </c>
      <c r="Q326" s="1">
        <v>0.97499999999999998</v>
      </c>
      <c r="R326" s="16">
        <f t="shared" si="160"/>
        <v>6.6642742941782324E-2</v>
      </c>
      <c r="S326" s="16">
        <f t="shared" si="171"/>
        <v>9.011854357505951E-4</v>
      </c>
      <c r="T326" s="16">
        <f t="shared" si="172"/>
        <v>-2.5317807984289897E-2</v>
      </c>
      <c r="U326" s="16">
        <f t="shared" si="173"/>
        <v>-7.0117995104881778</v>
      </c>
      <c r="V326" s="16">
        <f t="shared" si="174"/>
        <v>-0.79304317043651984</v>
      </c>
      <c r="W326" s="16">
        <f t="shared" si="189"/>
        <v>-2.8520773636696355E-4</v>
      </c>
      <c r="X326" s="16">
        <f t="shared" si="175"/>
        <v>-3097997.7790128281</v>
      </c>
      <c r="Y326" s="16">
        <f t="shared" si="176"/>
        <v>4.0000000000000036E-3</v>
      </c>
      <c r="AA326" s="1">
        <v>1.042</v>
      </c>
      <c r="AB326" s="16">
        <f t="shared" si="161"/>
        <v>6.6642742941782324E-2</v>
      </c>
      <c r="AC326" s="16">
        <f t="shared" si="177"/>
        <v>9.011854357505951E-4</v>
      </c>
      <c r="AD326" s="16">
        <f t="shared" si="178"/>
        <v>4.1141943331175213E-2</v>
      </c>
      <c r="AE326" s="16">
        <f t="shared" si="179"/>
        <v>-7.0117995104881778</v>
      </c>
      <c r="AF326" s="16">
        <f t="shared" si="180"/>
        <v>-0.74197736690959049</v>
      </c>
      <c r="AG326" s="16">
        <f t="shared" si="190"/>
        <v>-3.0547481547028025E-4</v>
      </c>
      <c r="AH326" s="16">
        <f t="shared" si="181"/>
        <v>-2892457.5417513996</v>
      </c>
      <c r="AI326" s="16">
        <f t="shared" si="182"/>
        <v>2.0000000000000018E-3</v>
      </c>
      <c r="AK326" s="1">
        <v>0.94399999999999995</v>
      </c>
      <c r="AL326" s="16">
        <f t="shared" si="162"/>
        <v>6.6642742941782324E-2</v>
      </c>
      <c r="AM326" s="16">
        <f t="shared" si="183"/>
        <v>9.011854357505951E-4</v>
      </c>
      <c r="AN326" s="16">
        <f t="shared" si="184"/>
        <v>-5.7629112836636416E-2</v>
      </c>
      <c r="AO326" s="16">
        <f t="shared" si="185"/>
        <v>-7.0117995104881778</v>
      </c>
      <c r="AP326" s="16">
        <f t="shared" si="186"/>
        <v>-0.8191273923314063</v>
      </c>
      <c r="AQ326" s="16">
        <f t="shared" si="191"/>
        <v>-2.7698341441199443E-4</v>
      </c>
      <c r="AR326" s="16">
        <f t="shared" si="187"/>
        <v>-3189984.9877215871</v>
      </c>
      <c r="AS326" s="16">
        <f t="shared" si="188"/>
        <v>1.0000000000000009E-3</v>
      </c>
    </row>
    <row r="327" spans="5:45" x14ac:dyDescent="0.25">
      <c r="E327" s="1">
        <v>144</v>
      </c>
      <c r="F327" s="1">
        <v>0.94099999999999995</v>
      </c>
      <c r="G327" s="16">
        <f t="shared" si="163"/>
        <v>6.692865808003641E-2</v>
      </c>
      <c r="H327" s="16">
        <f t="shared" si="164"/>
        <v>9.046941423829746E-4</v>
      </c>
      <c r="I327" s="16">
        <f t="shared" si="165"/>
        <v>-6.0812139396757475E-2</v>
      </c>
      <c r="J327" s="16">
        <f t="shared" si="166"/>
        <v>-7.0079136356048322</v>
      </c>
      <c r="K327" s="16">
        <f t="shared" si="167"/>
        <v>1.4074885482983888</v>
      </c>
      <c r="L327" s="16">
        <f t="shared" si="168"/>
        <v>94100</v>
      </c>
      <c r="M327" s="16" cm="1">
        <f t="array" ref="M327">SUMPRODUCT($L$3:$L$1001,H328:H1326-H327:H1325)</f>
        <v>-86.465633796616444</v>
      </c>
      <c r="N327" s="16">
        <f t="shared" si="169"/>
        <v>-10.463048758897514</v>
      </c>
      <c r="P327" s="16">
        <f t="shared" si="170"/>
        <v>-3.0000000000000027E-3</v>
      </c>
      <c r="Q327" s="1">
        <v>0.97199999999999998</v>
      </c>
      <c r="R327" s="16">
        <f t="shared" si="160"/>
        <v>6.692865808003641E-2</v>
      </c>
      <c r="S327" s="16">
        <f t="shared" si="171"/>
        <v>9.046941423829746E-4</v>
      </c>
      <c r="T327" s="16">
        <f t="shared" si="172"/>
        <v>-2.8399474521698002E-2</v>
      </c>
      <c r="U327" s="16">
        <f t="shared" si="173"/>
        <v>-7.0079136356048322</v>
      </c>
      <c r="V327" s="16">
        <f t="shared" si="174"/>
        <v>-1.6445406567721308</v>
      </c>
      <c r="W327" s="16">
        <f t="shared" si="189"/>
        <v>-2.7876725979773424E-4</v>
      </c>
      <c r="X327" s="16">
        <f t="shared" si="175"/>
        <v>-3169572.117124605</v>
      </c>
      <c r="Y327" s="16">
        <f t="shared" si="176"/>
        <v>-3.0000000000000027E-3</v>
      </c>
      <c r="AA327" s="1">
        <v>1.0389999999999999</v>
      </c>
      <c r="AB327" s="16">
        <f t="shared" si="161"/>
        <v>6.692865808003641E-2</v>
      </c>
      <c r="AC327" s="16">
        <f t="shared" si="177"/>
        <v>9.046941423829746E-4</v>
      </c>
      <c r="AD327" s="16">
        <f t="shared" si="178"/>
        <v>3.8258712117090268E-2</v>
      </c>
      <c r="AE327" s="16">
        <f t="shared" si="179"/>
        <v>-7.0079136356048322</v>
      </c>
      <c r="AF327" s="16">
        <f t="shared" si="180"/>
        <v>0.25550022893024726</v>
      </c>
      <c r="AG327" s="16">
        <f t="shared" si="190"/>
        <v>-2.9792357406075809E-4</v>
      </c>
      <c r="AH327" s="16">
        <f t="shared" si="181"/>
        <v>-2965770.4550830028</v>
      </c>
      <c r="AI327" s="16">
        <f t="shared" si="182"/>
        <v>-3.0000000000001137E-3</v>
      </c>
      <c r="AK327" s="1">
        <v>0.94099999999999995</v>
      </c>
      <c r="AL327" s="16">
        <f t="shared" si="162"/>
        <v>6.692865808003641E-2</v>
      </c>
      <c r="AM327" s="16">
        <f t="shared" si="183"/>
        <v>9.046941423829746E-4</v>
      </c>
      <c r="AN327" s="16">
        <f t="shared" si="184"/>
        <v>-6.0812139396757475E-2</v>
      </c>
      <c r="AO327" s="16">
        <f t="shared" si="185"/>
        <v>-7.0079136356048322</v>
      </c>
      <c r="AP327" s="16">
        <f t="shared" si="186"/>
        <v>1.4074885482983888</v>
      </c>
      <c r="AQ327" s="16">
        <f t="shared" si="191"/>
        <v>-2.6990389051185755E-4</v>
      </c>
      <c r="AR327" s="16">
        <f t="shared" si="187"/>
        <v>-3273657.6421572985</v>
      </c>
      <c r="AS327" s="16">
        <f t="shared" si="188"/>
        <v>-3.0000000000000027E-3</v>
      </c>
    </row>
    <row r="328" spans="5:45" x14ac:dyDescent="0.25">
      <c r="E328" s="1">
        <v>145</v>
      </c>
      <c r="F328" s="1">
        <v>0.94599999999999995</v>
      </c>
      <c r="G328" s="16">
        <f t="shared" si="163"/>
        <v>6.7206753585170309E-2</v>
      </c>
      <c r="H328" s="16">
        <f t="shared" si="164"/>
        <v>9.0810688767955659E-4</v>
      </c>
      <c r="I328" s="16">
        <f t="shared" si="165"/>
        <v>-5.5512709930258829E-2</v>
      </c>
      <c r="J328" s="16">
        <f t="shared" si="166"/>
        <v>-7.0041484685824038</v>
      </c>
      <c r="K328" s="16">
        <f t="shared" si="167"/>
        <v>2.3098995087450791</v>
      </c>
      <c r="L328" s="16">
        <f t="shared" si="168"/>
        <v>94600</v>
      </c>
      <c r="M328" s="16" cm="1">
        <f t="array" ref="M328">SUMPRODUCT($L$3:$L$1001,H329:H1327-H328:H1326)</f>
        <v>-86.789809547565696</v>
      </c>
      <c r="N328" s="16">
        <f t="shared" si="169"/>
        <v>-10.463289324098159</v>
      </c>
      <c r="P328" s="16">
        <f t="shared" si="170"/>
        <v>5.0000000000000044E-3</v>
      </c>
      <c r="Q328" s="1">
        <v>0.96599999999999997</v>
      </c>
      <c r="R328" s="16">
        <f t="shared" si="160"/>
        <v>6.7206753585170309E-2</v>
      </c>
      <c r="S328" s="16">
        <f t="shared" si="171"/>
        <v>9.0810688767955659E-4</v>
      </c>
      <c r="T328" s="16">
        <f t="shared" si="172"/>
        <v>-3.459144476961909E-2</v>
      </c>
      <c r="U328" s="16">
        <f t="shared" si="173"/>
        <v>-7.0041484685824038</v>
      </c>
      <c r="V328" s="16">
        <f t="shared" si="174"/>
        <v>0</v>
      </c>
      <c r="W328" s="16">
        <f t="shared" si="189"/>
        <v>-2.7030883099014982E-4</v>
      </c>
      <c r="X328" s="16">
        <f t="shared" si="175"/>
        <v>-3268753.4868379016</v>
      </c>
      <c r="Y328" s="16">
        <f t="shared" si="176"/>
        <v>-6.0000000000000053E-3</v>
      </c>
      <c r="AA328" s="1">
        <v>1.04</v>
      </c>
      <c r="AB328" s="16">
        <f t="shared" si="161"/>
        <v>6.7206753585170309E-2</v>
      </c>
      <c r="AC328" s="16">
        <f t="shared" si="177"/>
        <v>9.0810688767955659E-4</v>
      </c>
      <c r="AD328" s="16">
        <f t="shared" si="178"/>
        <v>3.9220713153281329E-2</v>
      </c>
      <c r="AE328" s="16">
        <f t="shared" si="179"/>
        <v>-7.0041484685824038</v>
      </c>
      <c r="AF328" s="16">
        <f t="shared" si="180"/>
        <v>2.6248903244062878</v>
      </c>
      <c r="AG328" s="16">
        <f t="shared" si="190"/>
        <v>-2.8894122983412105E-4</v>
      </c>
      <c r="AH328" s="16">
        <f t="shared" si="181"/>
        <v>-3057967.650824293</v>
      </c>
      <c r="AI328" s="16">
        <f t="shared" si="182"/>
        <v>1.0000000000001119E-3</v>
      </c>
      <c r="AK328" s="1">
        <v>0.94599999999999995</v>
      </c>
      <c r="AL328" s="16">
        <f t="shared" si="162"/>
        <v>6.7206753585170309E-2</v>
      </c>
      <c r="AM328" s="16">
        <f t="shared" si="183"/>
        <v>9.0810688767955659E-4</v>
      </c>
      <c r="AN328" s="16">
        <f t="shared" si="184"/>
        <v>-5.5512709930258829E-2</v>
      </c>
      <c r="AO328" s="16">
        <f t="shared" si="185"/>
        <v>-7.0041484685824038</v>
      </c>
      <c r="AP328" s="16">
        <f t="shared" si="186"/>
        <v>2.3098995087450791</v>
      </c>
      <c r="AQ328" s="16">
        <f t="shared" si="191"/>
        <v>-2.6168787033099898E-4</v>
      </c>
      <c r="AR328" s="16">
        <f t="shared" si="187"/>
        <v>-3376438.2457029116</v>
      </c>
      <c r="AS328" s="16">
        <f t="shared" si="188"/>
        <v>5.0000000000000044E-3</v>
      </c>
    </row>
    <row r="329" spans="5:45" x14ac:dyDescent="0.25">
      <c r="E329" s="1">
        <v>146</v>
      </c>
      <c r="F329" s="1">
        <v>0.95399999999999996</v>
      </c>
      <c r="G329" s="16">
        <f t="shared" si="163"/>
        <v>6.7477021697870843E-2</v>
      </c>
      <c r="H329" s="16">
        <f t="shared" si="164"/>
        <v>9.1142357641924249E-4</v>
      </c>
      <c r="I329" s="16">
        <f t="shared" si="165"/>
        <v>-4.7091607533850569E-2</v>
      </c>
      <c r="J329" s="16">
        <f t="shared" si="166"/>
        <v>-7.0005028111135283</v>
      </c>
      <c r="K329" s="16">
        <f t="shared" si="167"/>
        <v>1.4819797227180953</v>
      </c>
      <c r="L329" s="16">
        <f t="shared" si="168"/>
        <v>95400</v>
      </c>
      <c r="M329" s="16" cm="1">
        <f t="array" ref="M329">SUMPRODUCT($L$3:$L$1001,H330:H1328-H329:H1327)</f>
        <v>-87.008117527376967</v>
      </c>
      <c r="N329" s="16">
        <f t="shared" si="169"/>
        <v>-10.475155678807377</v>
      </c>
      <c r="P329" s="16">
        <f t="shared" si="170"/>
        <v>8.0000000000000071E-3</v>
      </c>
      <c r="Q329" s="1">
        <v>0.96599999999999997</v>
      </c>
      <c r="R329" s="16">
        <f t="shared" si="160"/>
        <v>6.7477021697870843E-2</v>
      </c>
      <c r="S329" s="16">
        <f t="shared" si="171"/>
        <v>9.1142357641924249E-4</v>
      </c>
      <c r="T329" s="16">
        <f t="shared" si="172"/>
        <v>-3.459144476961909E-2</v>
      </c>
      <c r="U329" s="16">
        <f t="shared" si="173"/>
        <v>-7.0005028111135283</v>
      </c>
      <c r="V329" s="16">
        <f t="shared" si="174"/>
        <v>-0.29363241918643507</v>
      </c>
      <c r="W329" s="16">
        <f t="shared" si="189"/>
        <v>-2.6107899686871538E-4</v>
      </c>
      <c r="X329" s="16">
        <f t="shared" si="175"/>
        <v>-3384312.5813235654</v>
      </c>
      <c r="Y329" s="16">
        <f t="shared" si="176"/>
        <v>0</v>
      </c>
      <c r="AA329" s="1">
        <v>1.05</v>
      </c>
      <c r="AB329" s="16">
        <f t="shared" si="161"/>
        <v>6.7477021697870843E-2</v>
      </c>
      <c r="AC329" s="16">
        <f t="shared" si="177"/>
        <v>9.1142357641924249E-4</v>
      </c>
      <c r="AD329" s="16">
        <f t="shared" si="178"/>
        <v>4.8790164169432049E-2</v>
      </c>
      <c r="AE329" s="16">
        <f t="shared" si="179"/>
        <v>-7.0005028111135283</v>
      </c>
      <c r="AF329" s="16">
        <f t="shared" si="180"/>
        <v>0</v>
      </c>
      <c r="AG329" s="16">
        <f t="shared" si="190"/>
        <v>-2.8107883720855485E-4</v>
      </c>
      <c r="AH329" s="16">
        <f t="shared" si="181"/>
        <v>-3143505.7245755428</v>
      </c>
      <c r="AI329" s="16">
        <f t="shared" si="182"/>
        <v>1.0000000000000009E-2</v>
      </c>
      <c r="AK329" s="1">
        <v>0.95399999999999996</v>
      </c>
      <c r="AL329" s="16">
        <f t="shared" si="162"/>
        <v>6.7477021697870843E-2</v>
      </c>
      <c r="AM329" s="16">
        <f t="shared" si="183"/>
        <v>9.1142357641924249E-4</v>
      </c>
      <c r="AN329" s="16">
        <f t="shared" si="184"/>
        <v>-4.7091607533850569E-2</v>
      </c>
      <c r="AO329" s="16">
        <f t="shared" si="185"/>
        <v>-7.0005028111135283</v>
      </c>
      <c r="AP329" s="16">
        <f t="shared" si="186"/>
        <v>1.4819797227180953</v>
      </c>
      <c r="AQ329" s="16">
        <f t="shared" si="191"/>
        <v>-2.5567363461470469E-4</v>
      </c>
      <c r="AR329" s="16">
        <f t="shared" si="187"/>
        <v>-3455862.5301887575</v>
      </c>
      <c r="AS329" s="16">
        <f t="shared" si="188"/>
        <v>8.0000000000000071E-3</v>
      </c>
    </row>
    <row r="330" spans="5:45" x14ac:dyDescent="0.25">
      <c r="E330" s="1">
        <v>147</v>
      </c>
      <c r="F330" s="1">
        <v>0.95899999999999996</v>
      </c>
      <c r="G330" s="16">
        <f t="shared" si="163"/>
        <v>6.7739455806481483E-2</v>
      </c>
      <c r="H330" s="16">
        <f t="shared" si="164"/>
        <v>9.146441274647994E-4</v>
      </c>
      <c r="I330" s="16">
        <f t="shared" si="165"/>
        <v>-4.1864204098698871E-2</v>
      </c>
      <c r="J330" s="16">
        <f t="shared" si="166"/>
        <v>-6.9969755000747753</v>
      </c>
      <c r="K330" s="16">
        <f t="shared" si="167"/>
        <v>0.91592109341716221</v>
      </c>
      <c r="L330" s="16">
        <f t="shared" si="168"/>
        <v>95900</v>
      </c>
      <c r="M330" s="16" cm="1">
        <f t="array" ref="M330">SUMPRODUCT($L$3:$L$1001,H331:H1329-H330:H1328)</f>
        <v>-87.217247930221433</v>
      </c>
      <c r="N330" s="16">
        <f t="shared" si="169"/>
        <v>-10.4869638651814</v>
      </c>
      <c r="P330" s="16">
        <f t="shared" si="170"/>
        <v>5.0000000000000044E-3</v>
      </c>
      <c r="Q330" s="1">
        <v>0.96499999999999997</v>
      </c>
      <c r="R330" s="16">
        <f t="shared" si="160"/>
        <v>6.7739455806481483E-2</v>
      </c>
      <c r="S330" s="16">
        <f t="shared" si="171"/>
        <v>9.146441274647994E-4</v>
      </c>
      <c r="T330" s="16">
        <f t="shared" si="172"/>
        <v>-3.562717764315116E-2</v>
      </c>
      <c r="U330" s="16">
        <f t="shared" si="173"/>
        <v>-6.9969755000747753</v>
      </c>
      <c r="V330" s="16">
        <f t="shared" si="174"/>
        <v>-0.91306923277675234</v>
      </c>
      <c r="W330" s="16">
        <f t="shared" si="189"/>
        <v>-2.5351134891787841E-4</v>
      </c>
      <c r="X330" s="16">
        <f t="shared" si="175"/>
        <v>-3485338.7731700754</v>
      </c>
      <c r="Y330" s="16">
        <f t="shared" si="176"/>
        <v>-1.0000000000000009E-3</v>
      </c>
      <c r="AA330" s="1">
        <v>1.05</v>
      </c>
      <c r="AB330" s="16">
        <f t="shared" si="161"/>
        <v>6.7739455806481483E-2</v>
      </c>
      <c r="AC330" s="16">
        <f t="shared" si="177"/>
        <v>9.146441274647994E-4</v>
      </c>
      <c r="AD330" s="16">
        <f t="shared" si="178"/>
        <v>4.8790164169432049E-2</v>
      </c>
      <c r="AE330" s="16">
        <f t="shared" si="179"/>
        <v>-6.9969755000747753</v>
      </c>
      <c r="AF330" s="16">
        <f t="shared" si="180"/>
        <v>3.3323900080849569</v>
      </c>
      <c r="AG330" s="16">
        <f t="shared" si="190"/>
        <v>-2.7555581404117223E-4</v>
      </c>
      <c r="AH330" s="16">
        <f t="shared" si="181"/>
        <v>-3206511.6713164686</v>
      </c>
      <c r="AI330" s="16">
        <f t="shared" si="182"/>
        <v>0</v>
      </c>
      <c r="AK330" s="1">
        <v>0.95899999999999996</v>
      </c>
      <c r="AL330" s="16">
        <f t="shared" si="162"/>
        <v>6.7739455806481483E-2</v>
      </c>
      <c r="AM330" s="16">
        <f t="shared" si="183"/>
        <v>9.146441274647994E-4</v>
      </c>
      <c r="AN330" s="16">
        <f t="shared" si="184"/>
        <v>-4.1864204098698871E-2</v>
      </c>
      <c r="AO330" s="16">
        <f t="shared" si="185"/>
        <v>-6.9969755000747753</v>
      </c>
      <c r="AP330" s="16">
        <f t="shared" si="186"/>
        <v>0.91592109341716221</v>
      </c>
      <c r="AQ330" s="16">
        <f t="shared" si="191"/>
        <v>-2.5036213961455073E-4</v>
      </c>
      <c r="AR330" s="16">
        <f t="shared" si="187"/>
        <v>-3529179.5124552334</v>
      </c>
      <c r="AS330" s="16">
        <f t="shared" si="188"/>
        <v>5.0000000000000044E-3</v>
      </c>
    </row>
    <row r="331" spans="5:45" x14ac:dyDescent="0.25">
      <c r="E331" s="1">
        <v>148</v>
      </c>
      <c r="F331" s="1">
        <v>0.96199999999999997</v>
      </c>
      <c r="G331" s="16">
        <f t="shared" si="163"/>
        <v>6.7994050368599249E-2</v>
      </c>
      <c r="H331" s="16">
        <f t="shared" si="164"/>
        <v>9.1776847280070984E-4</v>
      </c>
      <c r="I331" s="16">
        <f t="shared" si="165"/>
        <v>-3.8740828316430595E-2</v>
      </c>
      <c r="J331" s="16">
        <f t="shared" si="166"/>
        <v>-6.9935654074317339</v>
      </c>
      <c r="K331" s="16">
        <f t="shared" si="167"/>
        <v>0</v>
      </c>
      <c r="L331" s="16">
        <f t="shared" si="168"/>
        <v>96200</v>
      </c>
      <c r="M331" s="16" cm="1">
        <f t="array" ref="M331">SUMPRODUCT($L$3:$L$1001,H332:H1330-H331:H1329)</f>
        <v>-87.610589862870356</v>
      </c>
      <c r="N331" s="16">
        <f t="shared" si="169"/>
        <v>-10.475542673976026</v>
      </c>
      <c r="P331" s="16">
        <f t="shared" si="170"/>
        <v>3.0000000000000027E-3</v>
      </c>
      <c r="Q331" s="1">
        <v>0.96199999999999997</v>
      </c>
      <c r="R331" s="16">
        <f t="shared" si="160"/>
        <v>6.7994050368599249E-2</v>
      </c>
      <c r="S331" s="16">
        <f t="shared" si="171"/>
        <v>9.1776847280070984E-4</v>
      </c>
      <c r="T331" s="16">
        <f t="shared" si="172"/>
        <v>-3.8740828316430595E-2</v>
      </c>
      <c r="U331" s="16">
        <f t="shared" si="173"/>
        <v>-6.9935654074317339</v>
      </c>
      <c r="V331" s="16">
        <f t="shared" si="174"/>
        <v>-2.8535641639343732</v>
      </c>
      <c r="W331" s="16">
        <f t="shared" si="189"/>
        <v>-2.4568375244364408E-4</v>
      </c>
      <c r="X331" s="16">
        <f t="shared" si="175"/>
        <v>-3596383.2570686853</v>
      </c>
      <c r="Y331" s="16">
        <f t="shared" si="176"/>
        <v>-3.0000000000000027E-3</v>
      </c>
      <c r="AA331" s="1">
        <v>1.0620000000000001</v>
      </c>
      <c r="AB331" s="16">
        <f t="shared" si="161"/>
        <v>6.7994050368599249E-2</v>
      </c>
      <c r="AC331" s="16">
        <f t="shared" si="177"/>
        <v>9.1776847280070984E-4</v>
      </c>
      <c r="AD331" s="16">
        <f t="shared" si="178"/>
        <v>6.0153922819747144E-2</v>
      </c>
      <c r="AE331" s="16">
        <f t="shared" si="179"/>
        <v>-6.9935654074317339</v>
      </c>
      <c r="AF331" s="16">
        <f t="shared" si="180"/>
        <v>4.8211661093040163</v>
      </c>
      <c r="AG331" s="16">
        <f t="shared" si="190"/>
        <v>-2.6732429022365418E-4</v>
      </c>
      <c r="AH331" s="16">
        <f t="shared" si="181"/>
        <v>-3305247.4695916963</v>
      </c>
      <c r="AI331" s="16">
        <f t="shared" si="182"/>
        <v>1.2000000000000011E-2</v>
      </c>
      <c r="AK331" s="1">
        <v>0.96199999999999997</v>
      </c>
      <c r="AL331" s="16">
        <f t="shared" si="162"/>
        <v>6.7994050368599249E-2</v>
      </c>
      <c r="AM331" s="16">
        <f t="shared" si="183"/>
        <v>9.1776847280070984E-4</v>
      </c>
      <c r="AN331" s="16">
        <f t="shared" si="184"/>
        <v>-3.8740828316430595E-2</v>
      </c>
      <c r="AO331" s="16">
        <f t="shared" si="185"/>
        <v>-6.9935654074317339</v>
      </c>
      <c r="AP331" s="16">
        <f t="shared" si="186"/>
        <v>0</v>
      </c>
      <c r="AQ331" s="16">
        <f t="shared" si="191"/>
        <v>-2.4415618507093746E-4</v>
      </c>
      <c r="AR331" s="16">
        <f t="shared" si="187"/>
        <v>-3618884.0907938285</v>
      </c>
      <c r="AS331" s="16">
        <f t="shared" si="188"/>
        <v>3.0000000000000027E-3</v>
      </c>
    </row>
    <row r="332" spans="5:45" x14ac:dyDescent="0.25">
      <c r="E332" s="1">
        <v>149</v>
      </c>
      <c r="F332" s="1">
        <v>0.96199999999999997</v>
      </c>
      <c r="G332" s="16">
        <f t="shared" si="163"/>
        <v>6.8240800834627593E-2</v>
      </c>
      <c r="H332" s="16">
        <f t="shared" si="164"/>
        <v>9.2079655659502429E-4</v>
      </c>
      <c r="I332" s="16">
        <f t="shared" si="165"/>
        <v>-3.8740828316430595E-2</v>
      </c>
      <c r="J332" s="16">
        <f t="shared" si="166"/>
        <v>-6.9902714401432799</v>
      </c>
      <c r="K332" s="16">
        <f t="shared" si="167"/>
        <v>1.6307668251113054</v>
      </c>
      <c r="L332" s="16">
        <f t="shared" si="168"/>
        <v>96200</v>
      </c>
      <c r="M332" s="16" cm="1">
        <f t="array" ref="M332">SUMPRODUCT($L$3:$L$1001,H333:H1331-H332:H1330)</f>
        <v>-88.284831108943763</v>
      </c>
      <c r="N332" s="16">
        <f t="shared" si="169"/>
        <v>-10.429838795962111</v>
      </c>
      <c r="P332" s="16">
        <f t="shared" si="170"/>
        <v>0</v>
      </c>
      <c r="Q332" s="1">
        <v>0.95299999999999996</v>
      </c>
      <c r="R332" s="16">
        <f t="shared" si="160"/>
        <v>6.8240800834627593E-2</v>
      </c>
      <c r="S332" s="16">
        <f t="shared" si="171"/>
        <v>9.2079655659502429E-4</v>
      </c>
      <c r="T332" s="16">
        <f t="shared" si="172"/>
        <v>-4.8140375327934984E-2</v>
      </c>
      <c r="U332" s="16">
        <f t="shared" si="173"/>
        <v>-6.9902714401432799</v>
      </c>
      <c r="V332" s="16">
        <f t="shared" si="174"/>
        <v>-2.3191463781091337</v>
      </c>
      <c r="W332" s="16">
        <f t="shared" si="189"/>
        <v>-2.3737394831926771E-4</v>
      </c>
      <c r="X332" s="16">
        <f t="shared" si="175"/>
        <v>-3722282.6686681076</v>
      </c>
      <c r="Y332" s="16">
        <f t="shared" si="176"/>
        <v>-9.000000000000008E-3</v>
      </c>
      <c r="AA332" s="1">
        <v>1.079</v>
      </c>
      <c r="AB332" s="16">
        <f t="shared" si="161"/>
        <v>6.8240800834627593E-2</v>
      </c>
      <c r="AC332" s="16">
        <f t="shared" si="177"/>
        <v>9.2079655659502429E-4</v>
      </c>
      <c r="AD332" s="16">
        <f t="shared" si="178"/>
        <v>7.6034686275997576E-2</v>
      </c>
      <c r="AE332" s="16">
        <f t="shared" si="179"/>
        <v>-6.9902714401432799</v>
      </c>
      <c r="AF332" s="16">
        <f t="shared" si="180"/>
        <v>4.0553407159657864</v>
      </c>
      <c r="AG332" s="16">
        <f t="shared" si="190"/>
        <v>-2.6204899492210225E-4</v>
      </c>
      <c r="AH332" s="16">
        <f t="shared" si="181"/>
        <v>-3371785.2422398482</v>
      </c>
      <c r="AI332" s="16">
        <f t="shared" si="182"/>
        <v>1.6999999999999904E-2</v>
      </c>
      <c r="AK332" s="1">
        <v>0.96199999999999997</v>
      </c>
      <c r="AL332" s="16">
        <f t="shared" si="162"/>
        <v>6.8240800834627593E-2</v>
      </c>
      <c r="AM332" s="16">
        <f t="shared" si="183"/>
        <v>9.2079655659502429E-4</v>
      </c>
      <c r="AN332" s="16">
        <f t="shared" si="184"/>
        <v>-3.8740828316430595E-2</v>
      </c>
      <c r="AO332" s="16">
        <f t="shared" si="185"/>
        <v>-6.9902714401432799</v>
      </c>
      <c r="AP332" s="16">
        <f t="shared" si="186"/>
        <v>1.6307668251113054</v>
      </c>
      <c r="AQ332" s="16">
        <f t="shared" si="191"/>
        <v>-2.3737394831926771E-4</v>
      </c>
      <c r="AR332" s="16">
        <f t="shared" si="187"/>
        <v>-3722282.6686681076</v>
      </c>
      <c r="AS332" s="16">
        <f t="shared" si="188"/>
        <v>0</v>
      </c>
    </row>
    <row r="333" spans="5:45" x14ac:dyDescent="0.25">
      <c r="E333" s="1">
        <v>150</v>
      </c>
      <c r="F333" s="1">
        <v>0.96699999999999997</v>
      </c>
      <c r="G333" s="16">
        <f t="shared" si="163"/>
        <v>6.8479703573340545E-2</v>
      </c>
      <c r="H333" s="16">
        <f t="shared" si="164"/>
        <v>9.237283342858958E-4</v>
      </c>
      <c r="I333" s="16">
        <f t="shared" si="165"/>
        <v>-3.3556783528842754E-2</v>
      </c>
      <c r="J333" s="16">
        <f t="shared" si="166"/>
        <v>-6.9870925400652544</v>
      </c>
      <c r="K333" s="16">
        <f t="shared" si="167"/>
        <v>1.6827246210829268</v>
      </c>
      <c r="L333" s="16">
        <f t="shared" si="168"/>
        <v>96700</v>
      </c>
      <c r="M333" s="16" cm="1">
        <f t="array" ref="M333">SUMPRODUCT($L$3:$L$1001,H334:H1332-H333:H1331)</f>
        <v>-88.65978634680468</v>
      </c>
      <c r="N333" s="16">
        <f t="shared" si="169"/>
        <v>-10.418797206126893</v>
      </c>
      <c r="P333" s="16">
        <f t="shared" si="170"/>
        <v>5.0000000000000044E-3</v>
      </c>
      <c r="Q333" s="1">
        <v>0.94599999999999995</v>
      </c>
      <c r="R333" s="16">
        <f t="shared" si="160"/>
        <v>6.8479703573340545E-2</v>
      </c>
      <c r="S333" s="16">
        <f t="shared" si="171"/>
        <v>9.237283342858958E-4</v>
      </c>
      <c r="T333" s="16">
        <f t="shared" si="172"/>
        <v>-5.5512709930258829E-2</v>
      </c>
      <c r="U333" s="16">
        <f t="shared" si="173"/>
        <v>-6.9870925400652544</v>
      </c>
      <c r="V333" s="16">
        <f t="shared" si="174"/>
        <v>1.7199806874325978</v>
      </c>
      <c r="W333" s="16">
        <f t="shared" si="189"/>
        <v>-2.2767430999344238E-4</v>
      </c>
      <c r="X333" s="16">
        <f t="shared" si="175"/>
        <v>-3880863.5627250983</v>
      </c>
      <c r="Y333" s="16">
        <f t="shared" si="176"/>
        <v>-7.0000000000000062E-3</v>
      </c>
      <c r="AA333" s="1">
        <v>1.093</v>
      </c>
      <c r="AB333" s="16">
        <f t="shared" si="161"/>
        <v>6.8479703573340545E-2</v>
      </c>
      <c r="AC333" s="16">
        <f t="shared" si="177"/>
        <v>9.237283342858958E-4</v>
      </c>
      <c r="AD333" s="16">
        <f t="shared" si="178"/>
        <v>8.8926209194401487E-2</v>
      </c>
      <c r="AE333" s="16">
        <f t="shared" si="179"/>
        <v>-6.9870925400652544</v>
      </c>
      <c r="AF333" s="16">
        <f t="shared" si="180"/>
        <v>3.5626877810440702</v>
      </c>
      <c r="AG333" s="16">
        <f t="shared" si="190"/>
        <v>-2.5777605507127423E-4</v>
      </c>
      <c r="AH333" s="16">
        <f t="shared" si="181"/>
        <v>-3427676.5294504343</v>
      </c>
      <c r="AI333" s="16">
        <f t="shared" si="182"/>
        <v>1.4000000000000012E-2</v>
      </c>
      <c r="AK333" s="1">
        <v>0.96699999999999997</v>
      </c>
      <c r="AL333" s="16">
        <f t="shared" si="162"/>
        <v>6.8479703573340545E-2</v>
      </c>
      <c r="AM333" s="16">
        <f t="shared" si="183"/>
        <v>9.237283342858958E-4</v>
      </c>
      <c r="AN333" s="16">
        <f t="shared" si="184"/>
        <v>-3.3556783528842754E-2</v>
      </c>
      <c r="AO333" s="16">
        <f t="shared" si="185"/>
        <v>-6.9870925400652544</v>
      </c>
      <c r="AP333" s="16">
        <f t="shared" si="186"/>
        <v>1.6827246210829268</v>
      </c>
      <c r="AQ333" s="16">
        <f t="shared" si="191"/>
        <v>-2.2982443464185894E-4</v>
      </c>
      <c r="AR333" s="16">
        <f t="shared" si="187"/>
        <v>-3844556.1073565683</v>
      </c>
      <c r="AS333" s="16">
        <f t="shared" si="188"/>
        <v>5.0000000000000044E-3</v>
      </c>
    </row>
    <row r="334" spans="5:45" x14ac:dyDescent="0.25">
      <c r="E334" s="1">
        <v>151</v>
      </c>
      <c r="F334" s="1">
        <v>0.97199999999999998</v>
      </c>
      <c r="G334" s="16">
        <f t="shared" si="163"/>
        <v>6.8710755799508319E-2</v>
      </c>
      <c r="H334" s="16">
        <f t="shared" si="164"/>
        <v>9.2656377169341234E-4</v>
      </c>
      <c r="I334" s="16">
        <f t="shared" si="165"/>
        <v>-2.8399474521698002E-2</v>
      </c>
      <c r="J334" s="16">
        <f t="shared" si="166"/>
        <v>-6.9840276838537694</v>
      </c>
      <c r="K334" s="16">
        <f t="shared" si="167"/>
        <v>0.34835604793996461</v>
      </c>
      <c r="L334" s="16">
        <f t="shared" si="168"/>
        <v>97200</v>
      </c>
      <c r="M334" s="16" cm="1">
        <f t="array" ref="M334">SUMPRODUCT($L$3:$L$1001,H335:H1333-H334:H1332)</f>
        <v>-89.412278760901572</v>
      </c>
      <c r="N334" s="16">
        <f t="shared" si="169"/>
        <v>-10.362824709692809</v>
      </c>
      <c r="P334" s="16">
        <f t="shared" si="170"/>
        <v>5.0000000000000044E-3</v>
      </c>
      <c r="Q334" s="1">
        <v>0.95099999999999996</v>
      </c>
      <c r="R334" s="16">
        <f t="shared" si="160"/>
        <v>6.8710755799508319E-2</v>
      </c>
      <c r="S334" s="16">
        <f t="shared" si="171"/>
        <v>9.2656377169341234E-4</v>
      </c>
      <c r="T334" s="16">
        <f t="shared" si="172"/>
        <v>-5.024121643674679E-2</v>
      </c>
      <c r="U334" s="16">
        <f t="shared" si="173"/>
        <v>-6.9840276838537694</v>
      </c>
      <c r="V334" s="16">
        <f t="shared" si="174"/>
        <v>3.5437166925464312</v>
      </c>
      <c r="W334" s="16">
        <f t="shared" si="189"/>
        <v>-2.185754059547146E-4</v>
      </c>
      <c r="X334" s="16">
        <f t="shared" si="175"/>
        <v>-4042416.9863154306</v>
      </c>
      <c r="Y334" s="16">
        <f t="shared" si="176"/>
        <v>5.0000000000000044E-3</v>
      </c>
      <c r="AA334" s="1">
        <v>1.105</v>
      </c>
      <c r="AB334" s="16">
        <f t="shared" si="161"/>
        <v>6.8710755799508319E-2</v>
      </c>
      <c r="AC334" s="16">
        <f t="shared" si="177"/>
        <v>9.2656377169341234E-4</v>
      </c>
      <c r="AD334" s="16">
        <f t="shared" si="178"/>
        <v>9.9845334969716121E-2</v>
      </c>
      <c r="AE334" s="16">
        <f t="shared" si="179"/>
        <v>-6.9840276838537694</v>
      </c>
      <c r="AF334" s="16">
        <f t="shared" si="180"/>
        <v>0</v>
      </c>
      <c r="AG334" s="16">
        <f t="shared" si="190"/>
        <v>-2.5254008320137747E-4</v>
      </c>
      <c r="AH334" s="16">
        <f t="shared" si="181"/>
        <v>-3498743.3385676094</v>
      </c>
      <c r="AI334" s="16">
        <f t="shared" si="182"/>
        <v>1.2000000000000011E-2</v>
      </c>
      <c r="AK334" s="1">
        <v>0.97199999999999998</v>
      </c>
      <c r="AL334" s="16">
        <f t="shared" si="162"/>
        <v>6.8710755799508319E-2</v>
      </c>
      <c r="AM334" s="16">
        <f t="shared" si="183"/>
        <v>9.2656377169341234E-4</v>
      </c>
      <c r="AN334" s="16">
        <f t="shared" si="184"/>
        <v>-2.8399474521698002E-2</v>
      </c>
      <c r="AO334" s="16">
        <f t="shared" si="185"/>
        <v>-6.9840276838537694</v>
      </c>
      <c r="AP334" s="16">
        <f t="shared" si="186"/>
        <v>0.34835604793996461</v>
      </c>
      <c r="AQ334" s="16">
        <f t="shared" si="191"/>
        <v>-2.2342750270423786E-4</v>
      </c>
      <c r="AR334" s="16">
        <f t="shared" si="187"/>
        <v>-3954629.2337687667</v>
      </c>
      <c r="AS334" s="16">
        <f t="shared" si="188"/>
        <v>5.0000000000000044E-3</v>
      </c>
    </row>
    <row r="335" spans="5:45" x14ac:dyDescent="0.25">
      <c r="E335" s="1">
        <v>152</v>
      </c>
      <c r="F335" s="1">
        <v>0.97299999999999998</v>
      </c>
      <c r="G335" s="16">
        <f t="shared" si="163"/>
        <v>6.8933955503628783E-2</v>
      </c>
      <c r="H335" s="16">
        <f t="shared" si="164"/>
        <v>9.2930284415727274E-4</v>
      </c>
      <c r="I335" s="16">
        <f t="shared" si="165"/>
        <v>-2.7371196796132015E-2</v>
      </c>
      <c r="J335" s="16">
        <f t="shared" si="166"/>
        <v>-6.9810758828684074</v>
      </c>
      <c r="K335" s="16">
        <f t="shared" si="167"/>
        <v>0.72310066613175017</v>
      </c>
      <c r="L335" s="16">
        <f t="shared" si="168"/>
        <v>97300</v>
      </c>
      <c r="M335" s="16" cm="1">
        <f t="array" ref="M335">SUMPRODUCT($L$3:$L$1001,H336:H1334-H335:H1333)</f>
        <v>-89.672041442327782</v>
      </c>
      <c r="N335" s="16">
        <f t="shared" si="169"/>
        <v>-10.363351042419952</v>
      </c>
      <c r="P335" s="16">
        <f t="shared" si="170"/>
        <v>1.0000000000000009E-3</v>
      </c>
      <c r="Q335" s="1">
        <v>0.96099999999999997</v>
      </c>
      <c r="R335" s="16">
        <f t="shared" si="160"/>
        <v>6.8933955503628783E-2</v>
      </c>
      <c r="S335" s="16">
        <f t="shared" si="171"/>
        <v>9.2930284415727274E-4</v>
      </c>
      <c r="T335" s="16">
        <f t="shared" si="172"/>
        <v>-3.9780870011844598E-2</v>
      </c>
      <c r="U335" s="16">
        <f t="shared" si="173"/>
        <v>-6.9810758828684074</v>
      </c>
      <c r="V335" s="16">
        <f t="shared" si="174"/>
        <v>2.1918114367647115</v>
      </c>
      <c r="W335" s="16">
        <f t="shared" si="189"/>
        <v>-2.1226291861856092E-4</v>
      </c>
      <c r="X335" s="16">
        <f t="shared" si="175"/>
        <v>-4162634.4326769607</v>
      </c>
      <c r="Y335" s="16">
        <f t="shared" si="176"/>
        <v>1.0000000000000009E-2</v>
      </c>
      <c r="AA335" s="1">
        <v>1.105</v>
      </c>
      <c r="AB335" s="16">
        <f t="shared" si="161"/>
        <v>6.8933955503628783E-2</v>
      </c>
      <c r="AC335" s="16">
        <f t="shared" si="177"/>
        <v>9.2930284415727274E-4</v>
      </c>
      <c r="AD335" s="16">
        <f t="shared" si="178"/>
        <v>9.9845334969716121E-2</v>
      </c>
      <c r="AE335" s="16">
        <f t="shared" si="179"/>
        <v>-6.9810758828684074</v>
      </c>
      <c r="AF335" s="16">
        <f t="shared" si="180"/>
        <v>0</v>
      </c>
      <c r="AG335" s="16">
        <f t="shared" si="190"/>
        <v>-2.4663567305311231E-4</v>
      </c>
      <c r="AH335" s="16">
        <f t="shared" si="181"/>
        <v>-3582502.5750912125</v>
      </c>
      <c r="AI335" s="16">
        <f t="shared" si="182"/>
        <v>0</v>
      </c>
      <c r="AK335" s="1">
        <v>0.97299999999999998</v>
      </c>
      <c r="AL335" s="16">
        <f t="shared" si="162"/>
        <v>6.8933955503628783E-2</v>
      </c>
      <c r="AM335" s="16">
        <f t="shared" si="183"/>
        <v>9.2930284415727274E-4</v>
      </c>
      <c r="AN335" s="16">
        <f t="shared" si="184"/>
        <v>-2.7371196796132015E-2</v>
      </c>
      <c r="AO335" s="16">
        <f t="shared" si="185"/>
        <v>-6.9810758828684074</v>
      </c>
      <c r="AP335" s="16">
        <f t="shared" si="186"/>
        <v>0.72310066613175017</v>
      </c>
      <c r="AQ335" s="16">
        <f t="shared" si="191"/>
        <v>-2.1695011240509065E-4</v>
      </c>
      <c r="AR335" s="16">
        <f t="shared" si="187"/>
        <v>-4072700.9727117182</v>
      </c>
      <c r="AS335" s="16">
        <f t="shared" si="188"/>
        <v>1.0000000000000009E-3</v>
      </c>
    </row>
    <row r="336" spans="5:45" x14ac:dyDescent="0.25">
      <c r="E336" s="1">
        <v>153</v>
      </c>
      <c r="F336" s="1">
        <v>0.97499999999999998</v>
      </c>
      <c r="G336" s="16">
        <f t="shared" si="163"/>
        <v>6.9149301383804637E-2</v>
      </c>
      <c r="H336" s="16">
        <f t="shared" si="164"/>
        <v>9.319455357007934E-4</v>
      </c>
      <c r="I336" s="16">
        <f t="shared" si="165"/>
        <v>-2.5317807984289897E-2</v>
      </c>
      <c r="J336" s="16">
        <f t="shared" si="166"/>
        <v>-6.9782361830755324</v>
      </c>
      <c r="K336" s="16">
        <f t="shared" si="167"/>
        <v>0.37570408874848993</v>
      </c>
      <c r="L336" s="16">
        <f t="shared" si="168"/>
        <v>97500</v>
      </c>
      <c r="M336" s="16" cm="1">
        <f t="array" ref="M336">SUMPRODUCT($L$3:$L$1001,H337:H1335-H336:H1334)</f>
        <v>-89.922513503244829</v>
      </c>
      <c r="N336" s="16">
        <f t="shared" si="169"/>
        <v>-10.363873288163418</v>
      </c>
      <c r="P336" s="16">
        <f t="shared" si="170"/>
        <v>2.0000000000000018E-3</v>
      </c>
      <c r="Q336" s="1">
        <v>0.96699999999999997</v>
      </c>
      <c r="R336" s="16">
        <f t="shared" si="160"/>
        <v>6.9149301383804637E-2</v>
      </c>
      <c r="S336" s="16">
        <f t="shared" si="171"/>
        <v>9.319455357007934E-4</v>
      </c>
      <c r="T336" s="16">
        <f t="shared" si="172"/>
        <v>-3.3556783528842754E-2</v>
      </c>
      <c r="U336" s="16">
        <f t="shared" si="173"/>
        <v>-6.9782361830755324</v>
      </c>
      <c r="V336" s="16">
        <f t="shared" si="174"/>
        <v>1.8901501744172142</v>
      </c>
      <c r="W336" s="16">
        <f t="shared" si="189"/>
        <v>-2.069473908489962E-4</v>
      </c>
      <c r="X336" s="16">
        <f t="shared" si="175"/>
        <v>-4269553.3884109128</v>
      </c>
      <c r="Y336" s="16">
        <f t="shared" si="176"/>
        <v>6.0000000000000053E-3</v>
      </c>
      <c r="AA336" s="1">
        <v>1.105</v>
      </c>
      <c r="AB336" s="16">
        <f t="shared" si="161"/>
        <v>6.9149301383804637E-2</v>
      </c>
      <c r="AC336" s="16">
        <f t="shared" si="177"/>
        <v>9.319455357007934E-4</v>
      </c>
      <c r="AD336" s="16">
        <f t="shared" si="178"/>
        <v>9.9845334969716121E-2</v>
      </c>
      <c r="AE336" s="16">
        <f t="shared" si="179"/>
        <v>-6.9782361830755324</v>
      </c>
      <c r="AF336" s="16">
        <f t="shared" si="180"/>
        <v>-1.3291013894544086</v>
      </c>
      <c r="AG336" s="16">
        <f t="shared" si="190"/>
        <v>-2.3795719759431926E-4</v>
      </c>
      <c r="AH336" s="16">
        <f t="shared" si="181"/>
        <v>-3713159.1006903956</v>
      </c>
      <c r="AI336" s="16">
        <f t="shared" si="182"/>
        <v>0</v>
      </c>
      <c r="AK336" s="1">
        <v>0.97499999999999998</v>
      </c>
      <c r="AL336" s="16">
        <f t="shared" si="162"/>
        <v>6.9149301383804637E-2</v>
      </c>
      <c r="AM336" s="16">
        <f t="shared" si="183"/>
        <v>9.319455357007934E-4</v>
      </c>
      <c r="AN336" s="16">
        <f t="shared" si="184"/>
        <v>-2.5317807984289897E-2</v>
      </c>
      <c r="AO336" s="16">
        <f t="shared" si="185"/>
        <v>-6.9782361830755324</v>
      </c>
      <c r="AP336" s="16">
        <f t="shared" si="186"/>
        <v>0.37570408874848993</v>
      </c>
      <c r="AQ336" s="16">
        <f t="shared" si="191"/>
        <v>-2.0953154141110646E-4</v>
      </c>
      <c r="AR336" s="16">
        <f t="shared" si="187"/>
        <v>-4216897.0259639127</v>
      </c>
      <c r="AS336" s="16">
        <f t="shared" si="188"/>
        <v>2.0000000000000018E-3</v>
      </c>
    </row>
    <row r="337" spans="5:45" x14ac:dyDescent="0.25">
      <c r="E337" s="1">
        <v>154</v>
      </c>
      <c r="F337" s="1">
        <v>0.97599999999999998</v>
      </c>
      <c r="G337" s="16">
        <f t="shared" si="163"/>
        <v>6.9356792779801738E-2</v>
      </c>
      <c r="H337" s="16">
        <f t="shared" si="164"/>
        <v>9.3449183822168246E-4</v>
      </c>
      <c r="I337" s="16">
        <f t="shared" si="165"/>
        <v>-2.4292692569044587E-2</v>
      </c>
      <c r="J337" s="16">
        <f t="shared" si="166"/>
        <v>-6.9755076649519738</v>
      </c>
      <c r="K337" s="16">
        <f t="shared" si="167"/>
        <v>-2.7491846469434043</v>
      </c>
      <c r="L337" s="16">
        <f t="shared" si="168"/>
        <v>97600</v>
      </c>
      <c r="M337" s="16" cm="1">
        <f t="array" ref="M337">SUMPRODUCT($L$3:$L$1001,H338:H1336-H337:H1335)</f>
        <v>-89.680229872614035</v>
      </c>
      <c r="N337" s="16">
        <f t="shared" si="169"/>
        <v>-10.420265866279314</v>
      </c>
      <c r="P337" s="16">
        <f t="shared" si="170"/>
        <v>1.0000000000000009E-3</v>
      </c>
      <c r="Q337" s="1">
        <v>0.97199999999999998</v>
      </c>
      <c r="R337" s="16">
        <f t="shared" si="160"/>
        <v>6.9356792779801738E-2</v>
      </c>
      <c r="S337" s="16">
        <f t="shared" si="171"/>
        <v>9.3449183822168246E-4</v>
      </c>
      <c r="T337" s="16">
        <f t="shared" si="172"/>
        <v>-2.8399474521698002E-2</v>
      </c>
      <c r="U337" s="16">
        <f t="shared" si="173"/>
        <v>-6.9755076649519738</v>
      </c>
      <c r="V337" s="16">
        <f t="shared" si="174"/>
        <v>4.2980761625647057</v>
      </c>
      <c r="W337" s="16">
        <f t="shared" si="189"/>
        <v>-2.0064417992919599E-4</v>
      </c>
      <c r="X337" s="16">
        <f t="shared" si="175"/>
        <v>-4403680.8550037565</v>
      </c>
      <c r="Y337" s="16">
        <f t="shared" si="176"/>
        <v>5.0000000000000044E-3</v>
      </c>
      <c r="AA337" s="1">
        <v>1.101</v>
      </c>
      <c r="AB337" s="16">
        <f t="shared" si="161"/>
        <v>6.9356792779801738E-2</v>
      </c>
      <c r="AC337" s="16">
        <f t="shared" si="177"/>
        <v>9.3449183822168246E-4</v>
      </c>
      <c r="AD337" s="16">
        <f t="shared" si="178"/>
        <v>9.6218857740542896E-2</v>
      </c>
      <c r="AE337" s="16">
        <f t="shared" si="179"/>
        <v>-6.9755076649519738</v>
      </c>
      <c r="AF337" s="16">
        <f t="shared" si="180"/>
        <v>-1.0421251937307603</v>
      </c>
      <c r="AG337" s="16">
        <f t="shared" si="190"/>
        <v>-2.2927799257679585E-4</v>
      </c>
      <c r="AH337" s="16">
        <f t="shared" si="181"/>
        <v>-3853718.9020711598</v>
      </c>
      <c r="AI337" s="16">
        <f t="shared" si="182"/>
        <v>-4.0000000000000036E-3</v>
      </c>
      <c r="AK337" s="1">
        <v>0.97599999999999998</v>
      </c>
      <c r="AL337" s="16">
        <f t="shared" si="162"/>
        <v>6.9356792779801738E-2</v>
      </c>
      <c r="AM337" s="16">
        <f t="shared" si="183"/>
        <v>9.3449183822168246E-4</v>
      </c>
      <c r="AN337" s="16">
        <f t="shared" si="184"/>
        <v>-2.4292692569044587E-2</v>
      </c>
      <c r="AO337" s="16">
        <f t="shared" si="185"/>
        <v>-6.9755076649519738</v>
      </c>
      <c r="AP337" s="16">
        <f t="shared" si="186"/>
        <v>-2.7491846469434043</v>
      </c>
      <c r="AQ337" s="16">
        <f t="shared" si="191"/>
        <v>-2.023041110971728E-4</v>
      </c>
      <c r="AR337" s="16">
        <f t="shared" si="187"/>
        <v>-4367548.0890139816</v>
      </c>
      <c r="AS337" s="16">
        <f t="shared" si="188"/>
        <v>1.0000000000000009E-3</v>
      </c>
    </row>
    <row r="338" spans="5:45" x14ac:dyDescent="0.25">
      <c r="E338" s="1">
        <v>155</v>
      </c>
      <c r="F338" s="1">
        <v>0.96899999999999997</v>
      </c>
      <c r="G338" s="16">
        <f t="shared" si="163"/>
        <v>6.9556429609319084E-2</v>
      </c>
      <c r="H338" s="16">
        <f t="shared" si="164"/>
        <v>9.3694175070995454E-4</v>
      </c>
      <c r="I338" s="16">
        <f t="shared" si="165"/>
        <v>-3.1490667091370848E-2</v>
      </c>
      <c r="J338" s="16">
        <f t="shared" si="166"/>
        <v>-6.9728894433893265</v>
      </c>
      <c r="K338" s="16">
        <f t="shared" si="167"/>
        <v>-0.82355563439852386</v>
      </c>
      <c r="L338" s="16">
        <f t="shared" si="168"/>
        <v>96900</v>
      </c>
      <c r="M338" s="16" cm="1">
        <f t="array" ref="M338">SUMPRODUCT($L$3:$L$1001,H339:H1337-H338:H1336)</f>
        <v>-89.622064738202752</v>
      </c>
      <c r="N338" s="16">
        <f t="shared" si="169"/>
        <v>-10.454364708589102</v>
      </c>
      <c r="P338" s="16">
        <f t="shared" si="170"/>
        <v>-7.0000000000000062E-3</v>
      </c>
      <c r="Q338" s="1">
        <v>0.98299999999999998</v>
      </c>
      <c r="R338" s="16">
        <f t="shared" si="160"/>
        <v>6.9556429609319084E-2</v>
      </c>
      <c r="S338" s="16">
        <f t="shared" si="171"/>
        <v>9.3694175070995454E-4</v>
      </c>
      <c r="T338" s="16">
        <f t="shared" si="172"/>
        <v>-1.7146158834970514E-2</v>
      </c>
      <c r="U338" s="16">
        <f t="shared" si="173"/>
        <v>-6.9728894433893265</v>
      </c>
      <c r="V338" s="16">
        <f t="shared" si="174"/>
        <v>2.0223320156768696</v>
      </c>
      <c r="W338" s="16">
        <f t="shared" si="189"/>
        <v>-1.9404699829086102E-4</v>
      </c>
      <c r="X338" s="16">
        <f t="shared" si="175"/>
        <v>-4553396.5565276286</v>
      </c>
      <c r="Y338" s="16">
        <f t="shared" si="176"/>
        <v>1.100000000000001E-2</v>
      </c>
      <c r="AA338" s="1">
        <v>1.0980000000000001</v>
      </c>
      <c r="AB338" s="16">
        <f t="shared" si="161"/>
        <v>6.9556429609319084E-2</v>
      </c>
      <c r="AC338" s="16">
        <f t="shared" si="177"/>
        <v>9.3694175070995454E-4</v>
      </c>
      <c r="AD338" s="16">
        <f t="shared" si="178"/>
        <v>9.3490343087338973E-2</v>
      </c>
      <c r="AE338" s="16">
        <f t="shared" si="179"/>
        <v>-6.9728894433893265</v>
      </c>
      <c r="AF338" s="16">
        <f t="shared" si="180"/>
        <v>-2.1841193565416335</v>
      </c>
      <c r="AG338" s="16">
        <f t="shared" si="190"/>
        <v>-2.1980014929859874E-4</v>
      </c>
      <c r="AH338" s="16">
        <f t="shared" si="181"/>
        <v>-4019892.3278336562</v>
      </c>
      <c r="AI338" s="16">
        <f t="shared" si="182"/>
        <v>-2.9999999999998916E-3</v>
      </c>
      <c r="AK338" s="1">
        <v>0.96899999999999997</v>
      </c>
      <c r="AL338" s="16">
        <f t="shared" si="162"/>
        <v>6.9556429609319084E-2</v>
      </c>
      <c r="AM338" s="16">
        <f t="shared" si="183"/>
        <v>9.3694175070995454E-4</v>
      </c>
      <c r="AN338" s="16">
        <f t="shared" si="184"/>
        <v>-3.1490667091370848E-2</v>
      </c>
      <c r="AO338" s="16">
        <f t="shared" si="185"/>
        <v>-6.9728894433893265</v>
      </c>
      <c r="AP338" s="16">
        <f t="shared" si="186"/>
        <v>-0.82355563439852386</v>
      </c>
      <c r="AQ338" s="16">
        <f t="shared" si="191"/>
        <v>-1.948455456089304E-4</v>
      </c>
      <c r="AR338" s="16">
        <f t="shared" si="187"/>
        <v>-4534735.0952303847</v>
      </c>
      <c r="AS338" s="16">
        <f t="shared" si="188"/>
        <v>-7.0000000000000062E-3</v>
      </c>
    </row>
    <row r="339" spans="5:45" x14ac:dyDescent="0.25">
      <c r="E339" s="1">
        <v>156</v>
      </c>
      <c r="F339" s="1">
        <v>0.96699999999999997</v>
      </c>
      <c r="G339" s="16">
        <f t="shared" si="163"/>
        <v>6.9748212306497567E-2</v>
      </c>
      <c r="H339" s="16">
        <f t="shared" si="164"/>
        <v>9.3929527849332002E-4</v>
      </c>
      <c r="I339" s="16">
        <f t="shared" si="165"/>
        <v>-3.3556783528842754E-2</v>
      </c>
      <c r="J339" s="16">
        <f t="shared" si="166"/>
        <v>-6.9703806675991142</v>
      </c>
      <c r="K339" s="16">
        <f t="shared" si="167"/>
        <v>0</v>
      </c>
      <c r="L339" s="16">
        <f t="shared" si="168"/>
        <v>96700</v>
      </c>
      <c r="M339" s="16" cm="1">
        <f t="array" ref="M339">SUMPRODUCT($L$3:$L$1001,H340:H1338-H339:H1337)</f>
        <v>-89.457978377948251</v>
      </c>
      <c r="N339" s="16">
        <f t="shared" si="169"/>
        <v>-10.499849152916472</v>
      </c>
      <c r="P339" s="16">
        <f t="shared" si="170"/>
        <v>-2.0000000000000018E-3</v>
      </c>
      <c r="Q339" s="1">
        <v>0.98799999999999999</v>
      </c>
      <c r="R339" s="16">
        <f t="shared" si="160"/>
        <v>6.9748212306497567E-2</v>
      </c>
      <c r="S339" s="16">
        <f t="shared" si="171"/>
        <v>9.3929527849332002E-4</v>
      </c>
      <c r="T339" s="16">
        <f t="shared" si="172"/>
        <v>-1.2072581234269249E-2</v>
      </c>
      <c r="U339" s="16">
        <f t="shared" si="173"/>
        <v>-6.9703806675991142</v>
      </c>
      <c r="V339" s="16">
        <f t="shared" si="174"/>
        <v>0.84255078318210974</v>
      </c>
      <c r="W339" s="16">
        <f t="shared" si="189"/>
        <v>-1.8852239132644886E-4</v>
      </c>
      <c r="X339" s="16">
        <f t="shared" si="175"/>
        <v>-4686832.8351093214</v>
      </c>
      <c r="Y339" s="16">
        <f t="shared" si="176"/>
        <v>5.0000000000000044E-3</v>
      </c>
      <c r="AA339" s="1">
        <v>1.0920000000000001</v>
      </c>
      <c r="AB339" s="16">
        <f t="shared" si="161"/>
        <v>6.9748212306497567E-2</v>
      </c>
      <c r="AC339" s="16">
        <f t="shared" si="177"/>
        <v>9.3929527849332002E-4</v>
      </c>
      <c r="AD339" s="16">
        <f t="shared" si="178"/>
        <v>8.8010877322713371E-2</v>
      </c>
      <c r="AE339" s="16">
        <f t="shared" si="179"/>
        <v>-6.9703806675991142</v>
      </c>
      <c r="AF339" s="16">
        <f t="shared" si="180"/>
        <v>-2.2955497204962234</v>
      </c>
      <c r="AG339" s="16">
        <f t="shared" si="190"/>
        <v>-2.1057740150197442E-4</v>
      </c>
      <c r="AH339" s="16">
        <f t="shared" si="181"/>
        <v>-4195953.2576616239</v>
      </c>
      <c r="AI339" s="16">
        <f t="shared" si="182"/>
        <v>-6.0000000000000053E-3</v>
      </c>
      <c r="AK339" s="1">
        <v>0.96699999999999997</v>
      </c>
      <c r="AL339" s="16">
        <f t="shared" si="162"/>
        <v>6.9748212306497567E-2</v>
      </c>
      <c r="AM339" s="16">
        <f t="shared" si="183"/>
        <v>9.3929527849332002E-4</v>
      </c>
      <c r="AN339" s="16">
        <f t="shared" si="184"/>
        <v>-3.3556783528842754E-2</v>
      </c>
      <c r="AO339" s="16">
        <f t="shared" si="185"/>
        <v>-6.9703806675991142</v>
      </c>
      <c r="AP339" s="16">
        <f t="shared" si="186"/>
        <v>0</v>
      </c>
      <c r="AQ339" s="16">
        <f t="shared" si="191"/>
        <v>-1.8583743356595007E-4</v>
      </c>
      <c r="AR339" s="16">
        <f t="shared" si="187"/>
        <v>-4754547.654192429</v>
      </c>
      <c r="AS339" s="16">
        <f t="shared" si="188"/>
        <v>-2.0000000000000018E-3</v>
      </c>
    </row>
    <row r="340" spans="5:45" x14ac:dyDescent="0.25">
      <c r="E340" s="1">
        <v>157</v>
      </c>
      <c r="F340" s="1">
        <v>0.96699999999999997</v>
      </c>
      <c r="G340" s="16">
        <f t="shared" si="163"/>
        <v>6.99321417626904E-2</v>
      </c>
      <c r="H340" s="16">
        <f t="shared" si="164"/>
        <v>9.4155243251032846E-4</v>
      </c>
      <c r="I340" s="16">
        <f t="shared" si="165"/>
        <v>-3.3556783528842754E-2</v>
      </c>
      <c r="J340" s="16">
        <f t="shared" si="166"/>
        <v>-6.9679805210190704</v>
      </c>
      <c r="K340" s="16">
        <f t="shared" si="167"/>
        <v>-2.2615038362081163</v>
      </c>
      <c r="L340" s="16">
        <f t="shared" si="168"/>
        <v>96700</v>
      </c>
      <c r="M340" s="16" cm="1">
        <f t="array" ref="M340">SUMPRODUCT($L$3:$L$1001,H341:H1339-H340:H1338)</f>
        <v>-89.091312573975017</v>
      </c>
      <c r="N340" s="16">
        <f t="shared" si="169"/>
        <v>-10.568397807906702</v>
      </c>
      <c r="P340" s="16">
        <f t="shared" si="170"/>
        <v>0</v>
      </c>
      <c r="Q340" s="1">
        <v>0.99</v>
      </c>
      <c r="R340" s="16">
        <f t="shared" si="160"/>
        <v>6.99321417626904E-2</v>
      </c>
      <c r="S340" s="16">
        <f t="shared" si="171"/>
        <v>9.4155243251032846E-4</v>
      </c>
      <c r="T340" s="16">
        <f t="shared" si="172"/>
        <v>-1.0050335853501451E-2</v>
      </c>
      <c r="U340" s="16">
        <f t="shared" si="173"/>
        <v>-6.9679805210190704</v>
      </c>
      <c r="V340" s="16">
        <f t="shared" si="174"/>
        <v>-0.44087230940485467</v>
      </c>
      <c r="W340" s="16">
        <f t="shared" si="189"/>
        <v>-1.8172230271851886E-4</v>
      </c>
      <c r="X340" s="16">
        <f t="shared" si="175"/>
        <v>-4862215.1524832426</v>
      </c>
      <c r="Y340" s="16">
        <f t="shared" si="176"/>
        <v>2.0000000000000018E-3</v>
      </c>
      <c r="AA340" s="1">
        <v>1.0860000000000001</v>
      </c>
      <c r="AB340" s="16">
        <f t="shared" si="161"/>
        <v>6.99321417626904E-2</v>
      </c>
      <c r="AC340" s="16">
        <f t="shared" si="177"/>
        <v>9.4155243251032846E-4</v>
      </c>
      <c r="AD340" s="16">
        <f t="shared" si="178"/>
        <v>8.2501221511743772E-2</v>
      </c>
      <c r="AE340" s="16">
        <f t="shared" si="179"/>
        <v>-6.9679805210190704</v>
      </c>
      <c r="AF340" s="16">
        <f t="shared" si="180"/>
        <v>-2.0131236141541575</v>
      </c>
      <c r="AG340" s="16">
        <f t="shared" si="190"/>
        <v>-2.0085096616257348E-4</v>
      </c>
      <c r="AH340" s="16">
        <f t="shared" si="181"/>
        <v>-4399147.0427229339</v>
      </c>
      <c r="AI340" s="16">
        <f t="shared" si="182"/>
        <v>-6.0000000000000053E-3</v>
      </c>
      <c r="AK340" s="1">
        <v>0.96699999999999997</v>
      </c>
      <c r="AL340" s="16">
        <f t="shared" si="162"/>
        <v>6.99321417626904E-2</v>
      </c>
      <c r="AM340" s="16">
        <f t="shared" si="183"/>
        <v>9.4155243251032846E-4</v>
      </c>
      <c r="AN340" s="16">
        <f t="shared" si="184"/>
        <v>-3.3556783528842754E-2</v>
      </c>
      <c r="AO340" s="16">
        <f t="shared" si="185"/>
        <v>-6.9679805210190704</v>
      </c>
      <c r="AP340" s="16">
        <f t="shared" si="186"/>
        <v>-2.2615038362081163</v>
      </c>
      <c r="AQ340" s="16">
        <f t="shared" si="191"/>
        <v>-1.7785978413846937E-4</v>
      </c>
      <c r="AR340" s="16">
        <f t="shared" si="187"/>
        <v>-4967806.1744089387</v>
      </c>
      <c r="AS340" s="16">
        <f t="shared" si="188"/>
        <v>0</v>
      </c>
    </row>
    <row r="341" spans="5:45" x14ac:dyDescent="0.25">
      <c r="E341" s="1">
        <v>158</v>
      </c>
      <c r="F341" s="1">
        <v>0.96199999999999997</v>
      </c>
      <c r="G341" s="16">
        <f t="shared" si="163"/>
        <v>7.0108219269514799E-2</v>
      </c>
      <c r="H341" s="16">
        <f t="shared" si="164"/>
        <v>9.4371322861150787E-4</v>
      </c>
      <c r="I341" s="16">
        <f t="shared" si="165"/>
        <v>-3.8740828316430595E-2</v>
      </c>
      <c r="J341" s="16">
        <f t="shared" si="166"/>
        <v>-6.9656882212207734</v>
      </c>
      <c r="K341" s="16">
        <f t="shared" si="167"/>
        <v>-1.9067682691702552</v>
      </c>
      <c r="L341" s="16">
        <f t="shared" si="168"/>
        <v>96200</v>
      </c>
      <c r="M341" s="16" cm="1">
        <f t="array" ref="M341">SUMPRODUCT($L$3:$L$1001,H342:H1340-H341:H1339)</f>
        <v>-89.198967033859702</v>
      </c>
      <c r="N341" s="16">
        <f t="shared" si="169"/>
        <v>-10.579867233813108</v>
      </c>
      <c r="P341" s="16">
        <f t="shared" si="170"/>
        <v>-5.0000000000000044E-3</v>
      </c>
      <c r="Q341" s="1">
        <v>0.98899999999999999</v>
      </c>
      <c r="R341" s="16">
        <f t="shared" si="160"/>
        <v>7.0108219269514799E-2</v>
      </c>
      <c r="S341" s="16">
        <f t="shared" si="171"/>
        <v>9.4371322861150787E-4</v>
      </c>
      <c r="T341" s="16">
        <f t="shared" si="172"/>
        <v>-1.1060947359424948E-2</v>
      </c>
      <c r="U341" s="16">
        <f t="shared" si="173"/>
        <v>-6.9656882212207734</v>
      </c>
      <c r="V341" s="16">
        <f t="shared" si="174"/>
        <v>-0.4629476596414494</v>
      </c>
      <c r="W341" s="16">
        <f t="shared" si="189"/>
        <v>-1.743167317561546E-4</v>
      </c>
      <c r="X341" s="16">
        <f t="shared" si="175"/>
        <v>-5068778.6818888253</v>
      </c>
      <c r="Y341" s="16">
        <f t="shared" si="176"/>
        <v>-1.0000000000000009E-3</v>
      </c>
      <c r="AA341" s="1">
        <v>1.081</v>
      </c>
      <c r="AB341" s="16">
        <f t="shared" si="161"/>
        <v>7.0108219269514799E-2</v>
      </c>
      <c r="AC341" s="16">
        <f t="shared" si="177"/>
        <v>9.4371322861150787E-4</v>
      </c>
      <c r="AD341" s="16">
        <f t="shared" si="178"/>
        <v>7.7886538657071194E-2</v>
      </c>
      <c r="AE341" s="16">
        <f t="shared" si="179"/>
        <v>-6.9656882212207734</v>
      </c>
      <c r="AF341" s="16">
        <f t="shared" si="180"/>
        <v>-4.2530391859877898</v>
      </c>
      <c r="AG341" s="16">
        <f t="shared" si="190"/>
        <v>-1.9122017241129688E-4</v>
      </c>
      <c r="AH341" s="16">
        <f t="shared" si="181"/>
        <v>-4620709.8481306965</v>
      </c>
      <c r="AI341" s="16">
        <f t="shared" si="182"/>
        <v>-5.0000000000001155E-3</v>
      </c>
      <c r="AK341" s="1">
        <v>0.96199999999999997</v>
      </c>
      <c r="AL341" s="16">
        <f t="shared" si="162"/>
        <v>7.0108219269514799E-2</v>
      </c>
      <c r="AM341" s="16">
        <f t="shared" si="183"/>
        <v>9.4371322861150787E-4</v>
      </c>
      <c r="AN341" s="16">
        <f t="shared" si="184"/>
        <v>-3.8740828316430595E-2</v>
      </c>
      <c r="AO341" s="16">
        <f t="shared" si="185"/>
        <v>-6.9656882212207734</v>
      </c>
      <c r="AP341" s="16">
        <f t="shared" si="186"/>
        <v>-1.9067682691702552</v>
      </c>
      <c r="AQ341" s="16">
        <f t="shared" si="191"/>
        <v>-1.7026694909919344E-4</v>
      </c>
      <c r="AR341" s="16">
        <f t="shared" si="187"/>
        <v>-5189339.0848706691</v>
      </c>
      <c r="AS341" s="16">
        <f t="shared" si="188"/>
        <v>-5.0000000000000044E-3</v>
      </c>
    </row>
    <row r="342" spans="5:45" x14ac:dyDescent="0.25">
      <c r="E342" s="1">
        <v>159</v>
      </c>
      <c r="F342" s="1">
        <v>0.95799999999999996</v>
      </c>
      <c r="G342" s="16">
        <f t="shared" si="163"/>
        <v>7.0276446464201309E-2</v>
      </c>
      <c r="H342" s="16">
        <f t="shared" si="164"/>
        <v>9.4577768688869997E-4</v>
      </c>
      <c r="I342" s="16">
        <f t="shared" si="165"/>
        <v>-4.290750101127655E-2</v>
      </c>
      <c r="J342" s="16">
        <f t="shared" si="166"/>
        <v>-6.9635030198188961</v>
      </c>
      <c r="K342" s="16">
        <f t="shared" si="167"/>
        <v>0.50187038756244917</v>
      </c>
      <c r="L342" s="16">
        <f t="shared" si="168"/>
        <v>95800</v>
      </c>
      <c r="M342" s="16" cm="1">
        <f t="array" ref="M342">SUMPRODUCT($L$3:$L$1001,H343:H1341-H342:H1340)</f>
        <v>-89.104127067210058</v>
      </c>
      <c r="N342" s="16">
        <f t="shared" si="169"/>
        <v>-10.61429720505889</v>
      </c>
      <c r="P342" s="16">
        <f t="shared" si="170"/>
        <v>-4.0000000000000036E-3</v>
      </c>
      <c r="Q342" s="1">
        <v>0.98799999999999999</v>
      </c>
      <c r="R342" s="16">
        <f t="shared" si="160"/>
        <v>7.0276446464201309E-2</v>
      </c>
      <c r="S342" s="16">
        <f t="shared" si="171"/>
        <v>9.4577768688869997E-4</v>
      </c>
      <c r="T342" s="16">
        <f t="shared" si="172"/>
        <v>-1.2072581234269249E-2</v>
      </c>
      <c r="U342" s="16">
        <f t="shared" si="173"/>
        <v>-6.9635030198188961</v>
      </c>
      <c r="V342" s="16">
        <f t="shared" si="174"/>
        <v>-5.3857763110744195</v>
      </c>
      <c r="W342" s="16">
        <f t="shared" si="189"/>
        <v>-1.6637669554495831E-4</v>
      </c>
      <c r="X342" s="16">
        <f t="shared" si="175"/>
        <v>-5310677.2611875208</v>
      </c>
      <c r="Y342" s="16">
        <f t="shared" si="176"/>
        <v>-1.0000000000000009E-3</v>
      </c>
      <c r="AA342" s="1">
        <v>1.071</v>
      </c>
      <c r="AB342" s="16">
        <f t="shared" si="161"/>
        <v>7.0276446464201309E-2</v>
      </c>
      <c r="AC342" s="16">
        <f t="shared" si="177"/>
        <v>9.4577768688869997E-4</v>
      </c>
      <c r="AD342" s="16">
        <f t="shared" si="178"/>
        <v>6.8592791465611674E-2</v>
      </c>
      <c r="AE342" s="16">
        <f t="shared" si="179"/>
        <v>-6.9635030198188961</v>
      </c>
      <c r="AF342" s="16">
        <f t="shared" si="180"/>
        <v>-0.44936268830078108</v>
      </c>
      <c r="AG342" s="16">
        <f t="shared" si="190"/>
        <v>-1.8185359745611724E-4</v>
      </c>
      <c r="AH342" s="16">
        <f t="shared" si="181"/>
        <v>-4858704.728320498</v>
      </c>
      <c r="AI342" s="16">
        <f t="shared" si="182"/>
        <v>-1.0000000000000009E-2</v>
      </c>
      <c r="AK342" s="1">
        <v>0.95799999999999996</v>
      </c>
      <c r="AL342" s="16">
        <f t="shared" si="162"/>
        <v>7.0276446464201309E-2</v>
      </c>
      <c r="AM342" s="16">
        <f t="shared" si="183"/>
        <v>9.4577768688869997E-4</v>
      </c>
      <c r="AN342" s="16">
        <f t="shared" si="184"/>
        <v>-4.290750101127655E-2</v>
      </c>
      <c r="AO342" s="16">
        <f t="shared" si="185"/>
        <v>-6.9635030198188961</v>
      </c>
      <c r="AP342" s="16">
        <f t="shared" si="186"/>
        <v>0.50187038756244917</v>
      </c>
      <c r="AQ342" s="16">
        <f t="shared" si="191"/>
        <v>-1.6183456128842256E-4</v>
      </c>
      <c r="AR342" s="16">
        <f t="shared" si="187"/>
        <v>-5459729.5335909128</v>
      </c>
      <c r="AS342" s="16">
        <f t="shared" si="188"/>
        <v>-4.0000000000000036E-3</v>
      </c>
    </row>
    <row r="343" spans="5:45" x14ac:dyDescent="0.25">
      <c r="E343" s="1">
        <v>160</v>
      </c>
      <c r="F343" s="1">
        <v>0.95899999999999996</v>
      </c>
      <c r="G343" s="16">
        <f t="shared" si="163"/>
        <v>7.0436825277254367E-2</v>
      </c>
      <c r="H343" s="16">
        <f t="shared" si="164"/>
        <v>9.4774583103275829E-4</v>
      </c>
      <c r="I343" s="16">
        <f t="shared" si="165"/>
        <v>-4.1864204098698871E-2</v>
      </c>
      <c r="J343" s="16">
        <f t="shared" si="166"/>
        <v>-6.9614242023822968</v>
      </c>
      <c r="K343" s="16">
        <f t="shared" si="167"/>
        <v>-2.6493164318763704</v>
      </c>
      <c r="L343" s="16">
        <f t="shared" si="168"/>
        <v>95900</v>
      </c>
      <c r="M343" s="16" cm="1">
        <f t="array" ref="M343">SUMPRODUCT($L$3:$L$1001,H344:H1342-H343:H1341)</f>
        <v>-89.38697147770759</v>
      </c>
      <c r="N343" s="16">
        <f t="shared" si="169"/>
        <v>-10.602728958874266</v>
      </c>
      <c r="P343" s="16">
        <f t="shared" si="170"/>
        <v>1.0000000000000009E-3</v>
      </c>
      <c r="Q343" s="1">
        <v>0.97699999999999998</v>
      </c>
      <c r="R343" s="16">
        <f t="shared" si="160"/>
        <v>7.0436825277254367E-2</v>
      </c>
      <c r="S343" s="16">
        <f t="shared" si="171"/>
        <v>9.4774583103275829E-4</v>
      </c>
      <c r="T343" s="16">
        <f t="shared" si="172"/>
        <v>-2.3268626939354331E-2</v>
      </c>
      <c r="U343" s="16">
        <f t="shared" si="173"/>
        <v>-6.9614242023822968</v>
      </c>
      <c r="V343" s="16">
        <f t="shared" si="174"/>
        <v>-5.2141723217614748</v>
      </c>
      <c r="W343" s="16">
        <f t="shared" si="189"/>
        <v>-1.5845426729642142E-4</v>
      </c>
      <c r="X343" s="16">
        <f t="shared" si="175"/>
        <v>-5576201.5684261983</v>
      </c>
      <c r="Y343" s="16">
        <f t="shared" si="176"/>
        <v>-1.100000000000001E-2</v>
      </c>
      <c r="AA343" s="1">
        <v>1.07</v>
      </c>
      <c r="AB343" s="16">
        <f t="shared" si="161"/>
        <v>7.0436825277254367E-2</v>
      </c>
      <c r="AC343" s="16">
        <f t="shared" si="177"/>
        <v>9.4774583103275829E-4</v>
      </c>
      <c r="AD343" s="16">
        <f t="shared" si="178"/>
        <v>6.7658648473814864E-2</v>
      </c>
      <c r="AE343" s="16">
        <f t="shared" si="179"/>
        <v>-6.9614242023822968</v>
      </c>
      <c r="AF343" s="16">
        <f t="shared" si="180"/>
        <v>-6.1952534766221055</v>
      </c>
      <c r="AG343" s="16">
        <f t="shared" si="190"/>
        <v>-1.7176570877982524E-4</v>
      </c>
      <c r="AH343" s="16">
        <f t="shared" si="181"/>
        <v>-5144058.9632166987</v>
      </c>
      <c r="AI343" s="16">
        <f t="shared" si="182"/>
        <v>-9.9999999999988987E-4</v>
      </c>
      <c r="AK343" s="1">
        <v>0.95899999999999996</v>
      </c>
      <c r="AL343" s="16">
        <f t="shared" si="162"/>
        <v>7.0436825277254367E-2</v>
      </c>
      <c r="AM343" s="16">
        <f t="shared" si="183"/>
        <v>9.4774583103275829E-4</v>
      </c>
      <c r="AN343" s="16">
        <f t="shared" si="184"/>
        <v>-4.1864204098698871E-2</v>
      </c>
      <c r="AO343" s="16">
        <f t="shared" si="185"/>
        <v>-6.9614242023822968</v>
      </c>
      <c r="AP343" s="16">
        <f t="shared" si="186"/>
        <v>-2.6493164318763704</v>
      </c>
      <c r="AQ343" s="16">
        <f t="shared" si="191"/>
        <v>-1.5364290290482968E-4</v>
      </c>
      <c r="AR343" s="16">
        <f t="shared" si="187"/>
        <v>-5750821.6592954947</v>
      </c>
      <c r="AS343" s="16">
        <f t="shared" si="188"/>
        <v>1.0000000000000009E-3</v>
      </c>
    </row>
    <row r="344" spans="5:45" x14ac:dyDescent="0.25">
      <c r="E344" s="1">
        <v>161</v>
      </c>
      <c r="F344" s="1">
        <v>0.95399999999999996</v>
      </c>
      <c r="G344" s="16">
        <f t="shared" si="163"/>
        <v>7.0589357882434339E-2</v>
      </c>
      <c r="H344" s="16">
        <f t="shared" si="164"/>
        <v>9.4961768771973602E-4</v>
      </c>
      <c r="I344" s="16">
        <f t="shared" si="165"/>
        <v>-4.7091607533850569E-2</v>
      </c>
      <c r="J344" s="16">
        <f t="shared" si="166"/>
        <v>-6.9594510883471985</v>
      </c>
      <c r="K344" s="16">
        <f t="shared" si="167"/>
        <v>-0.5614216061762507</v>
      </c>
      <c r="L344" s="16">
        <f t="shared" si="168"/>
        <v>95400</v>
      </c>
      <c r="M344" s="16" cm="1">
        <f t="array" ref="M344">SUMPRODUCT($L$3:$L$1001,H345:H1343-H344:H1342)</f>
        <v>-89.854126667585419</v>
      </c>
      <c r="N344" s="16">
        <f t="shared" si="169"/>
        <v>-10.568437120677146</v>
      </c>
      <c r="P344" s="16">
        <f t="shared" si="170"/>
        <v>-5.0000000000000044E-3</v>
      </c>
      <c r="Q344" s="1">
        <v>0.96699999999999997</v>
      </c>
      <c r="R344" s="16">
        <f t="shared" si="160"/>
        <v>7.0589357882434339E-2</v>
      </c>
      <c r="S344" s="16">
        <f t="shared" si="171"/>
        <v>9.4961768771973602E-4</v>
      </c>
      <c r="T344" s="16">
        <f t="shared" si="172"/>
        <v>-3.3556783528842754E-2</v>
      </c>
      <c r="U344" s="16">
        <f t="shared" si="173"/>
        <v>-6.9594510883471985</v>
      </c>
      <c r="V344" s="16">
        <f t="shared" si="174"/>
        <v>-6.6845670136056912</v>
      </c>
      <c r="W344" s="16">
        <f t="shared" si="189"/>
        <v>-1.4902435526083311E-4</v>
      </c>
      <c r="X344" s="16">
        <f t="shared" si="175"/>
        <v>-5929050.5385890547</v>
      </c>
      <c r="Y344" s="16">
        <f t="shared" si="176"/>
        <v>-1.0000000000000009E-2</v>
      </c>
      <c r="AA344" s="1">
        <v>1.0569999999999999</v>
      </c>
      <c r="AB344" s="16">
        <f t="shared" si="161"/>
        <v>7.0589357882434339E-2</v>
      </c>
      <c r="AC344" s="16">
        <f t="shared" si="177"/>
        <v>9.4961768771973602E-4</v>
      </c>
      <c r="AD344" s="16">
        <f t="shared" si="178"/>
        <v>5.5434706888100524E-2</v>
      </c>
      <c r="AE344" s="16">
        <f t="shared" si="179"/>
        <v>-6.9594510883471985</v>
      </c>
      <c r="AF344" s="16">
        <f t="shared" si="180"/>
        <v>0</v>
      </c>
      <c r="AG344" s="16">
        <f t="shared" si="190"/>
        <v>-1.6320988754257054E-4</v>
      </c>
      <c r="AH344" s="16">
        <f t="shared" si="181"/>
        <v>-5413721.8469172968</v>
      </c>
      <c r="AI344" s="16">
        <f t="shared" si="182"/>
        <v>-1.3000000000000123E-2</v>
      </c>
      <c r="AK344" s="1">
        <v>0.95399999999999996</v>
      </c>
      <c r="AL344" s="16">
        <f t="shared" si="162"/>
        <v>7.0589357882434339E-2</v>
      </c>
      <c r="AM344" s="16">
        <f t="shared" si="183"/>
        <v>9.4961768771973602E-4</v>
      </c>
      <c r="AN344" s="16">
        <f t="shared" si="184"/>
        <v>-4.7091607533850569E-2</v>
      </c>
      <c r="AO344" s="16">
        <f t="shared" si="185"/>
        <v>-6.9594510883471985</v>
      </c>
      <c r="AP344" s="16">
        <f t="shared" si="186"/>
        <v>-0.5614216061762507</v>
      </c>
      <c r="AQ344" s="16">
        <f t="shared" si="191"/>
        <v>-1.462787683675936E-4</v>
      </c>
      <c r="AR344" s="16">
        <f t="shared" si="187"/>
        <v>-6040336.1587085575</v>
      </c>
      <c r="AS344" s="16">
        <f t="shared" si="188"/>
        <v>-5.0000000000000044E-3</v>
      </c>
    </row>
    <row r="345" spans="5:45" x14ac:dyDescent="0.25">
      <c r="E345" s="1">
        <v>162</v>
      </c>
      <c r="F345" s="1">
        <v>0.95299999999999996</v>
      </c>
      <c r="G345" s="16">
        <f t="shared" si="163"/>
        <v>7.0734046649070029E-2</v>
      </c>
      <c r="H345" s="16">
        <f t="shared" si="164"/>
        <v>9.5139328602567225E-4</v>
      </c>
      <c r="I345" s="16">
        <f t="shared" si="165"/>
        <v>-4.8140375327934984E-2</v>
      </c>
      <c r="J345" s="16">
        <f t="shared" si="166"/>
        <v>-6.9575830309326872</v>
      </c>
      <c r="K345" s="16">
        <f t="shared" si="167"/>
        <v>-1.1912137570853254</v>
      </c>
      <c r="L345" s="16">
        <f t="shared" si="168"/>
        <v>95300</v>
      </c>
      <c r="M345" s="16" cm="1">
        <f t="array" ref="M345">SUMPRODUCT($L$3:$L$1001,H346:H1344-H345:H1343)</f>
        <v>-90.892347838319452</v>
      </c>
      <c r="N345" s="16">
        <f t="shared" si="169"/>
        <v>-10.467253939990895</v>
      </c>
      <c r="P345" s="16">
        <f t="shared" si="170"/>
        <v>-1.0000000000000009E-3</v>
      </c>
      <c r="Q345" s="1">
        <v>0.95499999999999996</v>
      </c>
      <c r="R345" s="16">
        <f t="shared" si="160"/>
        <v>7.0734046649070029E-2</v>
      </c>
      <c r="S345" s="16">
        <f t="shared" si="171"/>
        <v>9.5139328602567225E-4</v>
      </c>
      <c r="T345" s="16">
        <f t="shared" si="172"/>
        <v>-4.6043938501406846E-2</v>
      </c>
      <c r="U345" s="16">
        <f t="shared" si="173"/>
        <v>-6.9575830309326872</v>
      </c>
      <c r="V345" s="16">
        <f t="shared" si="174"/>
        <v>-8.3738289393485932</v>
      </c>
      <c r="W345" s="16">
        <f t="shared" si="189"/>
        <v>-1.3991403733671165E-4</v>
      </c>
      <c r="X345" s="16">
        <f t="shared" si="175"/>
        <v>-6315112.8410064904</v>
      </c>
      <c r="Y345" s="16">
        <f t="shared" si="176"/>
        <v>-1.2000000000000011E-2</v>
      </c>
      <c r="AA345" s="1">
        <v>1.0569999999999999</v>
      </c>
      <c r="AB345" s="16">
        <f t="shared" si="161"/>
        <v>7.0734046649070029E-2</v>
      </c>
      <c r="AC345" s="16">
        <f t="shared" si="177"/>
        <v>9.5139328602567225E-4</v>
      </c>
      <c r="AD345" s="16">
        <f t="shared" si="178"/>
        <v>5.5434706888100524E-2</v>
      </c>
      <c r="AE345" s="16">
        <f t="shared" si="179"/>
        <v>-6.9575830309326872</v>
      </c>
      <c r="AF345" s="16">
        <f t="shared" si="180"/>
        <v>0.53618683884586416</v>
      </c>
      <c r="AG345" s="16">
        <f t="shared" si="190"/>
        <v>-1.529360263339237E-4</v>
      </c>
      <c r="AH345" s="16">
        <f t="shared" si="181"/>
        <v>-5777402.1922925971</v>
      </c>
      <c r="AI345" s="16">
        <f t="shared" si="182"/>
        <v>0</v>
      </c>
      <c r="AK345" s="1">
        <v>0.95299999999999996</v>
      </c>
      <c r="AL345" s="16">
        <f t="shared" si="162"/>
        <v>7.0734046649070029E-2</v>
      </c>
      <c r="AM345" s="16">
        <f t="shared" si="183"/>
        <v>9.5139328602567225E-4</v>
      </c>
      <c r="AN345" s="16">
        <f t="shared" si="184"/>
        <v>-4.8140375327934984E-2</v>
      </c>
      <c r="AO345" s="16">
        <f t="shared" si="185"/>
        <v>-6.9575830309326872</v>
      </c>
      <c r="AP345" s="16">
        <f t="shared" si="186"/>
        <v>-1.1912137570853254</v>
      </c>
      <c r="AQ345" s="16">
        <f t="shared" si="191"/>
        <v>-1.380330833704477E-4</v>
      </c>
      <c r="AR345" s="16">
        <f t="shared" si="187"/>
        <v>-6401167.8377916934</v>
      </c>
      <c r="AS345" s="16">
        <f t="shared" si="188"/>
        <v>-1.0000000000000009E-3</v>
      </c>
    </row>
    <row r="346" spans="5:45" x14ac:dyDescent="0.25">
      <c r="E346" s="1">
        <v>163</v>
      </c>
      <c r="F346" s="1">
        <v>0.95099999999999996</v>
      </c>
      <c r="G346" s="16">
        <f t="shared" si="163"/>
        <v>7.0870894096707396E-2</v>
      </c>
      <c r="H346" s="16">
        <f t="shared" si="164"/>
        <v>9.5307265687004741E-4</v>
      </c>
      <c r="I346" s="16">
        <f t="shared" si="165"/>
        <v>-5.024121643674679E-2</v>
      </c>
      <c r="J346" s="16">
        <f t="shared" si="166"/>
        <v>-6.9558194170587573</v>
      </c>
      <c r="K346" s="16">
        <f t="shared" si="167"/>
        <v>-1.2684224731163982</v>
      </c>
      <c r="L346" s="16">
        <f t="shared" si="168"/>
        <v>95100</v>
      </c>
      <c r="M346" s="16" cm="1">
        <f t="array" ref="M346">SUMPRODUCT($L$3:$L$1001,H347:H1345-H346:H1344)</f>
        <v>-92.404887597426352</v>
      </c>
      <c r="N346" s="16">
        <f t="shared" si="169"/>
        <v>-10.314093568537517</v>
      </c>
      <c r="P346" s="16">
        <f t="shared" si="170"/>
        <v>-2.0000000000000018E-3</v>
      </c>
      <c r="Q346" s="1">
        <v>0.94099999999999995</v>
      </c>
      <c r="R346" s="16">
        <f t="shared" si="160"/>
        <v>7.0870894096707396E-2</v>
      </c>
      <c r="S346" s="16">
        <f t="shared" si="171"/>
        <v>9.5307265687004741E-4</v>
      </c>
      <c r="T346" s="16">
        <f t="shared" si="172"/>
        <v>-6.0812139396757475E-2</v>
      </c>
      <c r="U346" s="16">
        <f t="shared" si="173"/>
        <v>-6.9558194170587573</v>
      </c>
      <c r="V346" s="16">
        <f t="shared" si="174"/>
        <v>-10.332522503913971</v>
      </c>
      <c r="W346" s="16">
        <f t="shared" si="189"/>
        <v>-1.306893124936856E-4</v>
      </c>
      <c r="X346" s="16">
        <f t="shared" si="175"/>
        <v>-6760866.0338221621</v>
      </c>
      <c r="Y346" s="16">
        <f t="shared" si="176"/>
        <v>-1.4000000000000012E-2</v>
      </c>
      <c r="AA346" s="1">
        <v>1.0580000000000001</v>
      </c>
      <c r="AB346" s="16">
        <f t="shared" si="161"/>
        <v>7.0870894096707396E-2</v>
      </c>
      <c r="AC346" s="16">
        <f t="shared" si="177"/>
        <v>9.5307265687004741E-4</v>
      </c>
      <c r="AD346" s="16">
        <f t="shared" si="178"/>
        <v>5.6380333436107689E-2</v>
      </c>
      <c r="AE346" s="16">
        <f t="shared" si="179"/>
        <v>-6.9558194170587573</v>
      </c>
      <c r="AF346" s="16">
        <f t="shared" si="180"/>
        <v>2.2735893100597515</v>
      </c>
      <c r="AG346" s="16">
        <f t="shared" si="190"/>
        <v>-1.4464775215269703E-4</v>
      </c>
      <c r="AH346" s="16">
        <f t="shared" si="181"/>
        <v>-6108445.6596974125</v>
      </c>
      <c r="AI346" s="16">
        <f t="shared" si="182"/>
        <v>1.0000000000001119E-3</v>
      </c>
      <c r="AK346" s="1">
        <v>0.95099999999999996</v>
      </c>
      <c r="AL346" s="16">
        <f t="shared" si="162"/>
        <v>7.0870894096707396E-2</v>
      </c>
      <c r="AM346" s="16">
        <f t="shared" si="183"/>
        <v>9.5307265687004741E-4</v>
      </c>
      <c r="AN346" s="16">
        <f t="shared" si="184"/>
        <v>-5.024121643674679E-2</v>
      </c>
      <c r="AO346" s="16">
        <f t="shared" si="185"/>
        <v>-6.9558194170587573</v>
      </c>
      <c r="AP346" s="16">
        <f t="shared" si="186"/>
        <v>-1.2684224731163982</v>
      </c>
      <c r="AQ346" s="16">
        <f t="shared" si="191"/>
        <v>-1.3041561759841085E-4</v>
      </c>
      <c r="AR346" s="16">
        <f t="shared" si="187"/>
        <v>-6775054.6299057342</v>
      </c>
      <c r="AS346" s="16">
        <f t="shared" si="188"/>
        <v>-2.0000000000000018E-3</v>
      </c>
    </row>
    <row r="347" spans="5:45" x14ac:dyDescent="0.25">
      <c r="E347" s="1">
        <v>164</v>
      </c>
      <c r="F347" s="1">
        <v>0.94899999999999995</v>
      </c>
      <c r="G347" s="16">
        <f t="shared" si="163"/>
        <v>7.099990285209884E-2</v>
      </c>
      <c r="H347" s="16">
        <f t="shared" si="164"/>
        <v>9.5465583248796355E-4</v>
      </c>
      <c r="I347" s="16">
        <f t="shared" si="165"/>
        <v>-5.2346480372209236E-2</v>
      </c>
      <c r="J347" s="16">
        <f t="shared" si="166"/>
        <v>-6.9541596672671204</v>
      </c>
      <c r="K347" s="16">
        <f t="shared" si="167"/>
        <v>-2.0342876057269685</v>
      </c>
      <c r="L347" s="16">
        <f t="shared" si="168"/>
        <v>94900</v>
      </c>
      <c r="M347" s="16" cm="1">
        <f t="array" ref="M347">SUMPRODUCT($L$3:$L$1001,H348:H1346-H347:H1345)</f>
        <v>-93.328017098330818</v>
      </c>
      <c r="N347" s="16">
        <f t="shared" si="169"/>
        <v>-10.229037990618979</v>
      </c>
      <c r="P347" s="16">
        <f t="shared" si="170"/>
        <v>-2.0000000000000018E-3</v>
      </c>
      <c r="Q347" s="1">
        <v>0.92500000000000004</v>
      </c>
      <c r="R347" s="16">
        <f t="shared" si="160"/>
        <v>7.099990285209884E-2</v>
      </c>
      <c r="S347" s="16">
        <f t="shared" si="171"/>
        <v>9.5465583248796355E-4</v>
      </c>
      <c r="T347" s="16">
        <f t="shared" si="172"/>
        <v>-7.7961541469711806E-2</v>
      </c>
      <c r="U347" s="16">
        <f t="shared" si="173"/>
        <v>-6.9541596672671204</v>
      </c>
      <c r="V347" s="16">
        <f t="shared" si="174"/>
        <v>-7.6862779502930838</v>
      </c>
      <c r="W347" s="16">
        <f t="shared" si="189"/>
        <v>-1.2139723882334855E-4</v>
      </c>
      <c r="X347" s="16">
        <f t="shared" si="175"/>
        <v>-7278361.043350107</v>
      </c>
      <c r="Y347" s="16">
        <f t="shared" si="176"/>
        <v>-1.5999999999999903E-2</v>
      </c>
      <c r="AA347" s="1">
        <v>1.0620000000000001</v>
      </c>
      <c r="AB347" s="16">
        <f t="shared" si="161"/>
        <v>7.099990285209884E-2</v>
      </c>
      <c r="AC347" s="16">
        <f t="shared" si="177"/>
        <v>9.5465583248796355E-4</v>
      </c>
      <c r="AD347" s="16">
        <f t="shared" si="178"/>
        <v>6.0153922819747144E-2</v>
      </c>
      <c r="AE347" s="16">
        <f t="shared" si="179"/>
        <v>-6.9541596672671204</v>
      </c>
      <c r="AF347" s="16">
        <f t="shared" si="180"/>
        <v>3.01783222153855</v>
      </c>
      <c r="AG347" s="16">
        <f t="shared" si="190"/>
        <v>-1.3649126320414747E-4</v>
      </c>
      <c r="AH347" s="16">
        <f t="shared" si="181"/>
        <v>-6473476.1264578924</v>
      </c>
      <c r="AI347" s="16">
        <f t="shared" si="182"/>
        <v>4.0000000000000036E-3</v>
      </c>
      <c r="AK347" s="1">
        <v>0.94899999999999995</v>
      </c>
      <c r="AL347" s="16">
        <f t="shared" si="162"/>
        <v>7.099990285209884E-2</v>
      </c>
      <c r="AM347" s="16">
        <f t="shared" si="183"/>
        <v>9.5465583248796355E-4</v>
      </c>
      <c r="AN347" s="16">
        <f t="shared" si="184"/>
        <v>-5.2346480372209236E-2</v>
      </c>
      <c r="AO347" s="16">
        <f t="shared" si="185"/>
        <v>-6.9541596672671204</v>
      </c>
      <c r="AP347" s="16">
        <f t="shared" si="186"/>
        <v>-2.0342876057269685</v>
      </c>
      <c r="AQ347" s="16">
        <f t="shared" si="191"/>
        <v>-1.2268732637726298E-4</v>
      </c>
      <c r="AR347" s="16">
        <f t="shared" si="187"/>
        <v>-7201827.2784358049</v>
      </c>
      <c r="AS347" s="16">
        <f t="shared" si="188"/>
        <v>-2.0000000000000018E-3</v>
      </c>
    </row>
    <row r="348" spans="5:45" x14ac:dyDescent="0.25">
      <c r="E348" s="1">
        <v>165</v>
      </c>
      <c r="F348" s="1">
        <v>0.94599999999999995</v>
      </c>
      <c r="G348" s="16">
        <f t="shared" si="163"/>
        <v>7.11210756085357E-2</v>
      </c>
      <c r="H348" s="16">
        <f t="shared" si="164"/>
        <v>9.5614284593107789E-4</v>
      </c>
      <c r="I348" s="16">
        <f t="shared" si="165"/>
        <v>-5.5512709930258829E-2</v>
      </c>
      <c r="J348" s="16">
        <f t="shared" si="166"/>
        <v>-6.9526032356449958</v>
      </c>
      <c r="K348" s="16">
        <f t="shared" si="167"/>
        <v>-2.1850783161771266</v>
      </c>
      <c r="L348" s="16">
        <f t="shared" si="168"/>
        <v>94600</v>
      </c>
      <c r="M348" s="16" cm="1">
        <f t="array" ref="M348">SUMPRODUCT($L$3:$L$1001,H349:H1347-H348:H1346)</f>
        <v>-93.564941222306388</v>
      </c>
      <c r="N348" s="16">
        <f t="shared" si="169"/>
        <v>-10.21902898073032</v>
      </c>
      <c r="P348" s="16">
        <f t="shared" si="170"/>
        <v>-3.0000000000000027E-3</v>
      </c>
      <c r="Q348" s="1">
        <v>0.91400000000000003</v>
      </c>
      <c r="R348" s="16">
        <f t="shared" si="160"/>
        <v>7.11210756085357E-2</v>
      </c>
      <c r="S348" s="16">
        <f t="shared" si="171"/>
        <v>9.5614284593107789E-4</v>
      </c>
      <c r="T348" s="16">
        <f t="shared" si="172"/>
        <v>-8.9924707527987008E-2</v>
      </c>
      <c r="U348" s="16">
        <f t="shared" si="173"/>
        <v>-6.9526032356449958</v>
      </c>
      <c r="V348" s="16">
        <f t="shared" si="174"/>
        <v>-3.0172632206547347</v>
      </c>
      <c r="W348" s="16">
        <f t="shared" si="189"/>
        <v>-1.120847997040958E-4</v>
      </c>
      <c r="X348" s="16">
        <f t="shared" si="175"/>
        <v>-7883075.4585346486</v>
      </c>
      <c r="Y348" s="16">
        <f t="shared" si="176"/>
        <v>-1.100000000000001E-2</v>
      </c>
      <c r="AA348" s="1">
        <v>1.0669999999999999</v>
      </c>
      <c r="AB348" s="16">
        <f t="shared" si="161"/>
        <v>7.11210756085357E-2</v>
      </c>
      <c r="AC348" s="16">
        <f t="shared" si="177"/>
        <v>9.5614284593107789E-4</v>
      </c>
      <c r="AD348" s="16">
        <f t="shared" si="178"/>
        <v>6.4850972319616271E-2</v>
      </c>
      <c r="AE348" s="16">
        <f t="shared" si="179"/>
        <v>-6.9526032356449958</v>
      </c>
      <c r="AF348" s="16">
        <f t="shared" si="180"/>
        <v>1.2882680010254695</v>
      </c>
      <c r="AG348" s="16">
        <f t="shared" si="190"/>
        <v>-1.2868546733594568E-4</v>
      </c>
      <c r="AH348" s="16">
        <f t="shared" si="181"/>
        <v>-6866143.8786671842</v>
      </c>
      <c r="AI348" s="16">
        <f t="shared" si="182"/>
        <v>4.9999999999998934E-3</v>
      </c>
      <c r="AK348" s="1">
        <v>0.94599999999999995</v>
      </c>
      <c r="AL348" s="16">
        <f t="shared" si="162"/>
        <v>7.11210756085357E-2</v>
      </c>
      <c r="AM348" s="16">
        <f t="shared" si="183"/>
        <v>9.5614284593107789E-4</v>
      </c>
      <c r="AN348" s="16">
        <f t="shared" si="184"/>
        <v>-5.5512709930258829E-2</v>
      </c>
      <c r="AO348" s="16">
        <f t="shared" si="185"/>
        <v>-6.9526032356449958</v>
      </c>
      <c r="AP348" s="16">
        <f t="shared" si="186"/>
        <v>-2.1850783161771266</v>
      </c>
      <c r="AQ348" s="16">
        <f t="shared" si="191"/>
        <v>-1.1499294585858044E-4</v>
      </c>
      <c r="AR348" s="16">
        <f t="shared" si="187"/>
        <v>-7683714.2245991053</v>
      </c>
      <c r="AS348" s="16">
        <f t="shared" si="188"/>
        <v>-3.0000000000000027E-3</v>
      </c>
    </row>
    <row r="349" spans="5:45" x14ac:dyDescent="0.25">
      <c r="E349" s="1">
        <v>166</v>
      </c>
      <c r="F349" s="1">
        <v>0.94299999999999995</v>
      </c>
      <c r="G349" s="16">
        <f t="shared" si="163"/>
        <v>7.123441508752501E-2</v>
      </c>
      <c r="H349" s="16">
        <f t="shared" si="164"/>
        <v>9.575337305973065E-4</v>
      </c>
      <c r="I349" s="16">
        <f t="shared" si="165"/>
        <v>-5.8688996348679613E-2</v>
      </c>
      <c r="J349" s="16">
        <f t="shared" si="166"/>
        <v>-6.9511496097520906</v>
      </c>
      <c r="K349" s="16">
        <f t="shared" si="167"/>
        <v>-0.78517626311451794</v>
      </c>
      <c r="L349" s="16">
        <f t="shared" si="168"/>
        <v>94300</v>
      </c>
      <c r="M349" s="16" cm="1">
        <f t="array" ref="M349">SUMPRODUCT($L$3:$L$1001,H350:H1348-H349:H1347)</f>
        <v>-93.889163134299764</v>
      </c>
      <c r="N349" s="16">
        <f t="shared" si="169"/>
        <v>-10.198554323331683</v>
      </c>
      <c r="P349" s="16">
        <f t="shared" si="170"/>
        <v>-3.0000000000000027E-3</v>
      </c>
      <c r="Q349" s="1">
        <v>0.91</v>
      </c>
      <c r="R349" s="16">
        <f t="shared" si="160"/>
        <v>7.123441508752501E-2</v>
      </c>
      <c r="S349" s="16">
        <f t="shared" si="171"/>
        <v>9.575337305973065E-4</v>
      </c>
      <c r="T349" s="16">
        <f t="shared" si="172"/>
        <v>-9.431067947124129E-2</v>
      </c>
      <c r="U349" s="16">
        <f t="shared" si="173"/>
        <v>-6.9511496097520906</v>
      </c>
      <c r="V349" s="16">
        <f t="shared" si="174"/>
        <v>-4.8954658695703408</v>
      </c>
      <c r="W349" s="16">
        <f t="shared" si="189"/>
        <v>-1.0359228379622981E-4</v>
      </c>
      <c r="X349" s="16">
        <f t="shared" si="175"/>
        <v>-8529331.5432658363</v>
      </c>
      <c r="Y349" s="16">
        <f t="shared" si="176"/>
        <v>-4.0000000000000036E-3</v>
      </c>
      <c r="AA349" s="1">
        <v>1.069</v>
      </c>
      <c r="AB349" s="16">
        <f t="shared" si="161"/>
        <v>7.123441508752501E-2</v>
      </c>
      <c r="AC349" s="16">
        <f t="shared" si="177"/>
        <v>9.575337305973065E-4</v>
      </c>
      <c r="AD349" s="16">
        <f t="shared" si="178"/>
        <v>6.6723632042908126E-2</v>
      </c>
      <c r="AE349" s="16">
        <f t="shared" si="179"/>
        <v>-6.9511496097520906</v>
      </c>
      <c r="AF349" s="16">
        <f t="shared" si="180"/>
        <v>4.1419617002876672</v>
      </c>
      <c r="AG349" s="16">
        <f t="shared" si="190"/>
        <v>-1.2093322408159432E-4</v>
      </c>
      <c r="AH349" s="16">
        <f t="shared" si="181"/>
        <v>-7306287.7512136586</v>
      </c>
      <c r="AI349" s="16">
        <f t="shared" si="182"/>
        <v>2.0000000000000018E-3</v>
      </c>
      <c r="AK349" s="1">
        <v>0.94299999999999995</v>
      </c>
      <c r="AL349" s="16">
        <f t="shared" si="162"/>
        <v>7.123441508752501E-2</v>
      </c>
      <c r="AM349" s="16">
        <f t="shared" si="183"/>
        <v>9.575337305973065E-4</v>
      </c>
      <c r="AN349" s="16">
        <f t="shared" si="184"/>
        <v>-5.8688996348679613E-2</v>
      </c>
      <c r="AO349" s="16">
        <f t="shared" si="185"/>
        <v>-6.9511496097520906</v>
      </c>
      <c r="AP349" s="16">
        <f t="shared" si="186"/>
        <v>-0.78517626311451794</v>
      </c>
      <c r="AQ349" s="16">
        <f t="shared" si="191"/>
        <v>-1.0721914712388774E-4</v>
      </c>
      <c r="AR349" s="16">
        <f t="shared" si="187"/>
        <v>-8240812.9286944754</v>
      </c>
      <c r="AS349" s="16">
        <f t="shared" si="188"/>
        <v>-3.0000000000000027E-3</v>
      </c>
    </row>
    <row r="350" spans="5:45" x14ac:dyDescent="0.25">
      <c r="E350" s="1">
        <v>167</v>
      </c>
      <c r="F350" s="1">
        <v>0.94199999999999995</v>
      </c>
      <c r="G350" s="16">
        <f t="shared" si="163"/>
        <v>7.1339924002810501E-2</v>
      </c>
      <c r="H350" s="16">
        <f t="shared" si="164"/>
        <v>9.5882851978929527E-4</v>
      </c>
      <c r="I350" s="16">
        <f t="shared" si="165"/>
        <v>-5.9750004405774049E-2</v>
      </c>
      <c r="J350" s="16">
        <f t="shared" si="166"/>
        <v>-6.9497983105509586</v>
      </c>
      <c r="K350" s="16">
        <f t="shared" si="167"/>
        <v>1.6975033276408764</v>
      </c>
      <c r="L350" s="16">
        <f t="shared" si="168"/>
        <v>94200</v>
      </c>
      <c r="M350" s="16" cm="1">
        <f t="array" ref="M350">SUMPRODUCT($L$3:$L$1001,H351:H1349-H350:H1348)</f>
        <v>-93.527128525981624</v>
      </c>
      <c r="N350" s="16">
        <f t="shared" si="169"/>
        <v>-10.251875951937675</v>
      </c>
      <c r="P350" s="16">
        <f t="shared" si="170"/>
        <v>-1.0000000000000009E-3</v>
      </c>
      <c r="Q350" s="1">
        <v>0.90400000000000003</v>
      </c>
      <c r="R350" s="16">
        <f t="shared" si="160"/>
        <v>7.1339924002810501E-2</v>
      </c>
      <c r="S350" s="16">
        <f t="shared" si="171"/>
        <v>9.5882851978929527E-4</v>
      </c>
      <c r="T350" s="16">
        <f t="shared" si="172"/>
        <v>-0.10092591858996053</v>
      </c>
      <c r="U350" s="16">
        <f t="shared" si="173"/>
        <v>-6.9497983105509586</v>
      </c>
      <c r="V350" s="16">
        <f t="shared" si="174"/>
        <v>-1.7726973336679706</v>
      </c>
      <c r="W350" s="16">
        <f t="shared" si="189"/>
        <v>-9.6013112909796303E-5</v>
      </c>
      <c r="X350" s="16">
        <f t="shared" si="175"/>
        <v>-9202627.7145314552</v>
      </c>
      <c r="Y350" s="16">
        <f t="shared" si="176"/>
        <v>-6.0000000000000053E-3</v>
      </c>
      <c r="AA350" s="1">
        <v>1.075</v>
      </c>
      <c r="AB350" s="16">
        <f t="shared" si="161"/>
        <v>7.1339924002810501E-2</v>
      </c>
      <c r="AC350" s="16">
        <f t="shared" si="177"/>
        <v>9.5882851978929527E-4</v>
      </c>
      <c r="AD350" s="16">
        <f t="shared" si="178"/>
        <v>7.2320661579626078E-2</v>
      </c>
      <c r="AE350" s="16">
        <f t="shared" si="179"/>
        <v>-6.9497983105509586</v>
      </c>
      <c r="AF350" s="16">
        <f t="shared" si="180"/>
        <v>0.74418649616594301</v>
      </c>
      <c r="AG350" s="16">
        <f t="shared" si="190"/>
        <v>-1.1278903044018928E-4</v>
      </c>
      <c r="AH350" s="16">
        <f t="shared" si="181"/>
        <v>-7833855.2106862711</v>
      </c>
      <c r="AI350" s="16">
        <f t="shared" si="182"/>
        <v>6.0000000000000053E-3</v>
      </c>
      <c r="AK350" s="1">
        <v>0.94199999999999995</v>
      </c>
      <c r="AL350" s="16">
        <f t="shared" si="162"/>
        <v>7.1339924002810501E-2</v>
      </c>
      <c r="AM350" s="16">
        <f t="shared" si="183"/>
        <v>9.5882851978929527E-4</v>
      </c>
      <c r="AN350" s="16">
        <f t="shared" si="184"/>
        <v>-5.9750004405774049E-2</v>
      </c>
      <c r="AO350" s="16">
        <f t="shared" si="185"/>
        <v>-6.9497983105509586</v>
      </c>
      <c r="AP350" s="16">
        <f t="shared" si="186"/>
        <v>1.6975033276408764</v>
      </c>
      <c r="AQ350" s="16">
        <f t="shared" si="191"/>
        <v>-9.9494907114217488E-5</v>
      </c>
      <c r="AR350" s="16">
        <f t="shared" si="187"/>
        <v>-8880584.5389433969</v>
      </c>
      <c r="AS350" s="16">
        <f t="shared" si="188"/>
        <v>-1.0000000000000009E-3</v>
      </c>
    </row>
    <row r="351" spans="5:45" x14ac:dyDescent="0.25">
      <c r="E351" s="1">
        <v>168</v>
      </c>
      <c r="F351" s="1">
        <v>0.94399999999999995</v>
      </c>
      <c r="G351" s="16">
        <f t="shared" si="163"/>
        <v>7.1437605026736406E-2</v>
      </c>
      <c r="H351" s="16">
        <f t="shared" si="164"/>
        <v>9.6002724630164186E-4</v>
      </c>
      <c r="I351" s="16">
        <f t="shared" si="165"/>
        <v>-5.7629112836636416E-2</v>
      </c>
      <c r="J351" s="16">
        <f t="shared" si="166"/>
        <v>-6.9485488923409306</v>
      </c>
      <c r="K351" s="16">
        <f t="shared" si="167"/>
        <v>-0.92328397550904773</v>
      </c>
      <c r="L351" s="16">
        <f t="shared" si="168"/>
        <v>94400</v>
      </c>
      <c r="M351" s="16" cm="1">
        <f t="array" ref="M351">SUMPRODUCT($L$3:$L$1001,H352:H1350-H351:H1349)</f>
        <v>-93.15570507645198</v>
      </c>
      <c r="N351" s="16">
        <f t="shared" si="169"/>
        <v>-10.305619452010554</v>
      </c>
      <c r="P351" s="16">
        <f t="shared" si="170"/>
        <v>2.0000000000000018E-3</v>
      </c>
      <c r="Q351" s="1">
        <v>0.90200000000000002</v>
      </c>
      <c r="R351" s="16">
        <f t="shared" si="160"/>
        <v>7.1437605026736406E-2</v>
      </c>
      <c r="S351" s="16">
        <f t="shared" si="171"/>
        <v>9.6002724630164186E-4</v>
      </c>
      <c r="T351" s="16">
        <f t="shared" si="172"/>
        <v>-0.10314075891951337</v>
      </c>
      <c r="U351" s="16">
        <f t="shared" si="173"/>
        <v>-6.9485488923409306</v>
      </c>
      <c r="V351" s="16">
        <f t="shared" si="174"/>
        <v>-0.96629887816778026</v>
      </c>
      <c r="W351" s="16">
        <f t="shared" si="189"/>
        <v>-8.8303645629018277E-5</v>
      </c>
      <c r="X351" s="16">
        <f t="shared" si="175"/>
        <v>-10006075.372405352</v>
      </c>
      <c r="Y351" s="16">
        <f t="shared" si="176"/>
        <v>-2.0000000000000018E-3</v>
      </c>
      <c r="AA351" s="1">
        <v>1.0760000000000001</v>
      </c>
      <c r="AB351" s="16">
        <f t="shared" si="161"/>
        <v>7.1437605026736406E-2</v>
      </c>
      <c r="AC351" s="16">
        <f t="shared" si="177"/>
        <v>9.6002724630164186E-4</v>
      </c>
      <c r="AD351" s="16">
        <f t="shared" si="178"/>
        <v>7.3250461739592737E-2</v>
      </c>
      <c r="AE351" s="16">
        <f t="shared" si="179"/>
        <v>-6.9485488923409306</v>
      </c>
      <c r="AF351" s="16">
        <f t="shared" si="180"/>
        <v>-1.6206857685845033</v>
      </c>
      <c r="AG351" s="16">
        <f t="shared" si="190"/>
        <v>-1.0500710072034804E-4</v>
      </c>
      <c r="AH351" s="16">
        <f t="shared" si="181"/>
        <v>-8414411.2899111062</v>
      </c>
      <c r="AI351" s="16">
        <f t="shared" si="182"/>
        <v>1.0000000000001119E-3</v>
      </c>
      <c r="AK351" s="1">
        <v>0.94399999999999995</v>
      </c>
      <c r="AL351" s="16">
        <f t="shared" si="162"/>
        <v>7.1437605026736406E-2</v>
      </c>
      <c r="AM351" s="16">
        <f t="shared" si="183"/>
        <v>9.6002724630164186E-4</v>
      </c>
      <c r="AN351" s="16">
        <f t="shared" si="184"/>
        <v>-5.7629112836636416E-2</v>
      </c>
      <c r="AO351" s="16">
        <f t="shared" si="185"/>
        <v>-6.9485488923409306</v>
      </c>
      <c r="AP351" s="16">
        <f t="shared" si="186"/>
        <v>-0.92328397550904773</v>
      </c>
      <c r="AQ351" s="16">
        <f t="shared" si="191"/>
        <v>-9.201552453820266E-5</v>
      </c>
      <c r="AR351" s="16">
        <f t="shared" si="187"/>
        <v>-9602433.2660875153</v>
      </c>
      <c r="AS351" s="16">
        <f t="shared" si="188"/>
        <v>2.0000000000000018E-3</v>
      </c>
    </row>
    <row r="352" spans="5:45" x14ac:dyDescent="0.25">
      <c r="E352" s="1">
        <v>169</v>
      </c>
      <c r="F352" s="1">
        <v>0.94299999999999995</v>
      </c>
      <c r="G352" s="16">
        <f t="shared" si="163"/>
        <v>7.1527460758952444E-2</v>
      </c>
      <c r="H352" s="16">
        <f t="shared" si="164"/>
        <v>9.6112994203684829E-4</v>
      </c>
      <c r="I352" s="16">
        <f t="shared" si="165"/>
        <v>-5.8688996348679613E-2</v>
      </c>
      <c r="J352" s="16">
        <f t="shared" si="166"/>
        <v>-6.947400942695797</v>
      </c>
      <c r="K352" s="16">
        <f t="shared" si="167"/>
        <v>0</v>
      </c>
      <c r="L352" s="16">
        <f t="shared" si="168"/>
        <v>94300</v>
      </c>
      <c r="M352" s="16" cm="1">
        <f t="array" ref="M352">SUMPRODUCT($L$3:$L$1001,H353:H1351-H352:H1350)</f>
        <v>-92.6782508043908</v>
      </c>
      <c r="N352" s="16">
        <f t="shared" si="169"/>
        <v>-10.370609433117538</v>
      </c>
      <c r="P352" s="16">
        <f t="shared" si="170"/>
        <v>-1.0000000000000009E-3</v>
      </c>
      <c r="Q352" s="1">
        <v>0.90100000000000002</v>
      </c>
      <c r="R352" s="16">
        <f t="shared" si="160"/>
        <v>7.1527460758952444E-2</v>
      </c>
      <c r="S352" s="16">
        <f t="shared" si="171"/>
        <v>9.6112994203684829E-4</v>
      </c>
      <c r="T352" s="16">
        <f t="shared" si="172"/>
        <v>-0.10425002137379911</v>
      </c>
      <c r="U352" s="16">
        <f t="shared" si="173"/>
        <v>-6.947400942695797</v>
      </c>
      <c r="V352" s="16">
        <f t="shared" si="174"/>
        <v>-4.2502286029725873</v>
      </c>
      <c r="W352" s="16">
        <f t="shared" si="189"/>
        <v>-8.1049870458865919E-5</v>
      </c>
      <c r="X352" s="16">
        <f t="shared" si="175"/>
        <v>-10901595.87942286</v>
      </c>
      <c r="Y352" s="16">
        <f t="shared" si="176"/>
        <v>-1.0000000000000009E-3</v>
      </c>
      <c r="AA352" s="1">
        <v>1.0740000000000001</v>
      </c>
      <c r="AB352" s="16">
        <f t="shared" si="161"/>
        <v>7.1527460758952444E-2</v>
      </c>
      <c r="AC352" s="16">
        <f t="shared" si="177"/>
        <v>9.6112994203684829E-4</v>
      </c>
      <c r="AD352" s="16">
        <f t="shared" si="178"/>
        <v>7.1389996086672999E-2</v>
      </c>
      <c r="AE352" s="16">
        <f t="shared" si="179"/>
        <v>-6.947400942695797</v>
      </c>
      <c r="AF352" s="16">
        <f t="shared" si="180"/>
        <v>-1.780498749612615</v>
      </c>
      <c r="AG352" s="16">
        <f t="shared" si="190"/>
        <v>-9.6684767864456465E-5</v>
      </c>
      <c r="AH352" s="16">
        <f t="shared" si="181"/>
        <v>-9138698.4044976011</v>
      </c>
      <c r="AI352" s="16">
        <f t="shared" si="182"/>
        <v>-2.0000000000000018E-3</v>
      </c>
      <c r="AK352" s="1">
        <v>0.94299999999999995</v>
      </c>
      <c r="AL352" s="16">
        <f t="shared" si="162"/>
        <v>7.1527460758952444E-2</v>
      </c>
      <c r="AM352" s="16">
        <f t="shared" si="183"/>
        <v>9.6112994203684829E-4</v>
      </c>
      <c r="AN352" s="16">
        <f t="shared" si="184"/>
        <v>-5.8688996348679613E-2</v>
      </c>
      <c r="AO352" s="16">
        <f t="shared" si="185"/>
        <v>-6.947400942695797</v>
      </c>
      <c r="AP352" s="16">
        <f t="shared" si="186"/>
        <v>0</v>
      </c>
      <c r="AQ352" s="16">
        <f t="shared" si="191"/>
        <v>-8.4823811211939484E-5</v>
      </c>
      <c r="AR352" s="16">
        <f t="shared" si="187"/>
        <v>-10416567.249194302</v>
      </c>
      <c r="AS352" s="16">
        <f t="shared" si="188"/>
        <v>-1.0000000000000009E-3</v>
      </c>
    </row>
    <row r="353" spans="5:45" x14ac:dyDescent="0.25">
      <c r="E353" s="1">
        <v>170</v>
      </c>
      <c r="F353" s="1">
        <v>0.94299999999999995</v>
      </c>
      <c r="G353" s="16">
        <f t="shared" si="163"/>
        <v>7.1609493697457047E-2</v>
      </c>
      <c r="H353" s="16">
        <f t="shared" si="164"/>
        <v>9.6213663764996716E-4</v>
      </c>
      <c r="I353" s="16">
        <f t="shared" si="165"/>
        <v>-5.8688996348679613E-2</v>
      </c>
      <c r="J353" s="16">
        <f t="shared" si="166"/>
        <v>-6.9463540824054046</v>
      </c>
      <c r="K353" s="16">
        <f t="shared" si="167"/>
        <v>3.3571814816641887</v>
      </c>
      <c r="L353" s="16">
        <f t="shared" si="168"/>
        <v>94300</v>
      </c>
      <c r="M353" s="16" cm="1">
        <f t="array" ref="M353">SUMPRODUCT($L$3:$L$1001,H354:H1352-H353:H1351)</f>
        <v>-91.901435500689189</v>
      </c>
      <c r="N353" s="16">
        <f t="shared" si="169"/>
        <v>-10.469223167278512</v>
      </c>
      <c r="P353" s="16">
        <f t="shared" si="170"/>
        <v>0</v>
      </c>
      <c r="Q353" s="1">
        <v>0.89700000000000002</v>
      </c>
      <c r="R353" s="16">
        <f t="shared" si="160"/>
        <v>7.1609493697457047E-2</v>
      </c>
      <c r="S353" s="16">
        <f t="shared" si="171"/>
        <v>9.6213663764996716E-4</v>
      </c>
      <c r="T353" s="16">
        <f t="shared" si="172"/>
        <v>-0.10869941692334091</v>
      </c>
      <c r="U353" s="16">
        <f t="shared" si="173"/>
        <v>-6.9463540824054046</v>
      </c>
      <c r="V353" s="16">
        <f t="shared" si="174"/>
        <v>-3.5408801888925745</v>
      </c>
      <c r="W353" s="16">
        <f t="shared" si="189"/>
        <v>-7.3911677592647428E-5</v>
      </c>
      <c r="X353" s="16">
        <f t="shared" si="175"/>
        <v>-11954442.959498258</v>
      </c>
      <c r="Y353" s="16">
        <f t="shared" si="176"/>
        <v>-4.0000000000000036E-3</v>
      </c>
      <c r="AA353" s="1">
        <v>1.0720000000000001</v>
      </c>
      <c r="AB353" s="16">
        <f t="shared" si="161"/>
        <v>7.1609493697457047E-2</v>
      </c>
      <c r="AC353" s="16">
        <f t="shared" si="177"/>
        <v>9.6213663764996716E-4</v>
      </c>
      <c r="AD353" s="16">
        <f t="shared" si="178"/>
        <v>6.9526062648610304E-2</v>
      </c>
      <c r="AE353" s="16">
        <f t="shared" si="179"/>
        <v>-6.9463540824054046</v>
      </c>
      <c r="AF353" s="16">
        <f t="shared" si="180"/>
        <v>-4.9413448946488758</v>
      </c>
      <c r="AG353" s="16">
        <f t="shared" si="190"/>
        <v>-8.8103375953943778E-5</v>
      </c>
      <c r="AH353" s="16">
        <f t="shared" si="181"/>
        <v>-10028820.397120979</v>
      </c>
      <c r="AI353" s="16">
        <f t="shared" si="182"/>
        <v>-2.0000000000000018E-3</v>
      </c>
      <c r="AK353" s="1">
        <v>0.94299999999999995</v>
      </c>
      <c r="AL353" s="16">
        <f t="shared" si="162"/>
        <v>7.1609493697457047E-2</v>
      </c>
      <c r="AM353" s="16">
        <f t="shared" si="183"/>
        <v>9.6213663764996716E-4</v>
      </c>
      <c r="AN353" s="16">
        <f t="shared" si="184"/>
        <v>-5.8688996348679613E-2</v>
      </c>
      <c r="AO353" s="16">
        <f t="shared" si="185"/>
        <v>-6.9463540824054046</v>
      </c>
      <c r="AP353" s="16">
        <f t="shared" si="186"/>
        <v>3.3571814816641887</v>
      </c>
      <c r="AQ353" s="16">
        <f t="shared" si="191"/>
        <v>-7.7357061009840759E-5</v>
      </c>
      <c r="AR353" s="16">
        <f t="shared" si="187"/>
        <v>-11422007.536063554</v>
      </c>
      <c r="AS353" s="16">
        <f t="shared" si="188"/>
        <v>0</v>
      </c>
    </row>
    <row r="354" spans="5:45" x14ac:dyDescent="0.25">
      <c r="E354" s="1">
        <v>171</v>
      </c>
      <c r="F354" s="1">
        <v>0.94599999999999995</v>
      </c>
      <c r="G354" s="16">
        <f t="shared" si="163"/>
        <v>7.1683706211975604E-2</v>
      </c>
      <c r="H354" s="16">
        <f t="shared" si="164"/>
        <v>9.6304736222190446E-4</v>
      </c>
      <c r="I354" s="16">
        <f t="shared" si="165"/>
        <v>-5.5512709930258829E-2</v>
      </c>
      <c r="J354" s="16">
        <f t="shared" si="166"/>
        <v>-6.9454079654213308</v>
      </c>
      <c r="K354" s="16">
        <f t="shared" si="167"/>
        <v>0</v>
      </c>
      <c r="L354" s="16">
        <f t="shared" si="168"/>
        <v>94600</v>
      </c>
      <c r="M354" s="16" cm="1">
        <f t="array" ref="M354">SUMPRODUCT($L$3:$L$1001,H355:H1353-H354:H1352)</f>
        <v>-91.308798169354304</v>
      </c>
      <c r="N354" s="16">
        <f t="shared" si="169"/>
        <v>-10.547147498707623</v>
      </c>
      <c r="P354" s="16">
        <f t="shared" si="170"/>
        <v>3.0000000000000027E-3</v>
      </c>
      <c r="Q354" s="1">
        <v>0.89400000000000002</v>
      </c>
      <c r="R354" s="16">
        <f t="shared" si="160"/>
        <v>7.1683706211975604E-2</v>
      </c>
      <c r="S354" s="16">
        <f t="shared" si="171"/>
        <v>9.6304736222190446E-4</v>
      </c>
      <c r="T354" s="16">
        <f t="shared" si="172"/>
        <v>-0.11204950380862289</v>
      </c>
      <c r="U354" s="16">
        <f t="shared" si="173"/>
        <v>-6.9454079654213308</v>
      </c>
      <c r="V354" s="16">
        <f t="shared" si="174"/>
        <v>-1.3234149361705518</v>
      </c>
      <c r="W354" s="16">
        <f t="shared" si="189"/>
        <v>-6.6568625523145465E-5</v>
      </c>
      <c r="X354" s="16">
        <f t="shared" si="175"/>
        <v>-13273113.675975131</v>
      </c>
      <c r="Y354" s="16">
        <f t="shared" si="176"/>
        <v>-3.0000000000000027E-3</v>
      </c>
      <c r="AA354" s="1">
        <v>1.0669999999999999</v>
      </c>
      <c r="AB354" s="16">
        <f t="shared" si="161"/>
        <v>7.1683706211975604E-2</v>
      </c>
      <c r="AC354" s="16">
        <f t="shared" si="177"/>
        <v>9.6304736222190446E-4</v>
      </c>
      <c r="AD354" s="16">
        <f t="shared" si="178"/>
        <v>6.4850972319616271E-2</v>
      </c>
      <c r="AE354" s="16">
        <f t="shared" si="179"/>
        <v>-6.9454079654213308</v>
      </c>
      <c r="AF354" s="16">
        <f t="shared" si="180"/>
        <v>-8.8991661578452987</v>
      </c>
      <c r="AG354" s="16">
        <f t="shared" si="190"/>
        <v>-7.9555815563892916E-5</v>
      </c>
      <c r="AH354" s="16">
        <f t="shared" si="181"/>
        <v>-11106327.394915758</v>
      </c>
      <c r="AI354" s="16">
        <f t="shared" si="182"/>
        <v>-5.0000000000001155E-3</v>
      </c>
      <c r="AK354" s="1">
        <v>0.94599999999999995</v>
      </c>
      <c r="AL354" s="16">
        <f t="shared" si="162"/>
        <v>7.1683706211975604E-2</v>
      </c>
      <c r="AM354" s="16">
        <f t="shared" si="183"/>
        <v>9.6304736222190446E-4</v>
      </c>
      <c r="AN354" s="16">
        <f t="shared" si="184"/>
        <v>-5.5512709930258829E-2</v>
      </c>
      <c r="AO354" s="16">
        <f t="shared" si="185"/>
        <v>-6.9454079654213308</v>
      </c>
      <c r="AP354" s="16">
        <f t="shared" si="186"/>
        <v>0</v>
      </c>
      <c r="AQ354" s="16">
        <f t="shared" si="191"/>
        <v>-6.9982401190999078E-5</v>
      </c>
      <c r="AR354" s="16">
        <f t="shared" si="187"/>
        <v>-12625644.716171466</v>
      </c>
      <c r="AS354" s="16">
        <f t="shared" si="188"/>
        <v>3.0000000000000027E-3</v>
      </c>
    </row>
    <row r="355" spans="5:45" x14ac:dyDescent="0.25">
      <c r="E355" s="1">
        <v>172</v>
      </c>
      <c r="F355" s="1">
        <v>0.94599999999999995</v>
      </c>
      <c r="G355" s="16">
        <f t="shared" si="163"/>
        <v>7.175010051967054E-2</v>
      </c>
      <c r="H355" s="16">
        <f t="shared" si="164"/>
        <v>9.6386214296133646E-4</v>
      </c>
      <c r="I355" s="16">
        <f t="shared" si="165"/>
        <v>-5.5512709930258829E-2</v>
      </c>
      <c r="J355" s="16">
        <f t="shared" si="166"/>
        <v>-6.9445622788067807</v>
      </c>
      <c r="K355" s="16">
        <f t="shared" si="167"/>
        <v>7.0707419543493897</v>
      </c>
      <c r="L355" s="16">
        <f t="shared" si="168"/>
        <v>94600</v>
      </c>
      <c r="M355" s="16" cm="1">
        <f t="array" ref="M355">SUMPRODUCT($L$3:$L$1001,H356:H1354-H355:H1353)</f>
        <v>-90.320260661817557</v>
      </c>
      <c r="N355" s="16">
        <f t="shared" si="169"/>
        <v>-10.671604974328915</v>
      </c>
      <c r="P355" s="16">
        <f t="shared" si="170"/>
        <v>0</v>
      </c>
      <c r="Q355" s="1">
        <v>0.89300000000000002</v>
      </c>
      <c r="R355" s="16">
        <f t="shared" si="160"/>
        <v>7.175010051967054E-2</v>
      </c>
      <c r="S355" s="16">
        <f t="shared" si="171"/>
        <v>9.6386214296133646E-4</v>
      </c>
      <c r="T355" s="16">
        <f t="shared" si="172"/>
        <v>-0.11316869810563798</v>
      </c>
      <c r="U355" s="16">
        <f t="shared" si="173"/>
        <v>-6.9445622788067807</v>
      </c>
      <c r="V355" s="16">
        <f t="shared" si="174"/>
        <v>-1.502875947285045</v>
      </c>
      <c r="W355" s="16">
        <f t="shared" si="189"/>
        <v>-5.9356511079273119E-5</v>
      </c>
      <c r="X355" s="16">
        <f t="shared" si="175"/>
        <v>-14885863.703176226</v>
      </c>
      <c r="Y355" s="16">
        <f t="shared" si="176"/>
        <v>-1.0000000000000009E-3</v>
      </c>
      <c r="AA355" s="1">
        <v>1.0589999999999999</v>
      </c>
      <c r="AB355" s="16">
        <f t="shared" si="161"/>
        <v>7.175010051967054E-2</v>
      </c>
      <c r="AC355" s="16">
        <f t="shared" si="177"/>
        <v>9.6386214296133646E-4</v>
      </c>
      <c r="AD355" s="16">
        <f t="shared" si="178"/>
        <v>5.7325066619269352E-2</v>
      </c>
      <c r="AE355" s="16">
        <f t="shared" si="179"/>
        <v>-6.9445622788067807</v>
      </c>
      <c r="AF355" s="16">
        <f t="shared" si="180"/>
        <v>-12.726059814087618</v>
      </c>
      <c r="AG355" s="16">
        <f t="shared" si="190"/>
        <v>-7.0842726310497108E-5</v>
      </c>
      <c r="AH355" s="16">
        <f t="shared" si="181"/>
        <v>-12472316.917187953</v>
      </c>
      <c r="AI355" s="16">
        <f t="shared" si="182"/>
        <v>-8.0000000000000071E-3</v>
      </c>
      <c r="AK355" s="1">
        <v>0.94599999999999995</v>
      </c>
      <c r="AL355" s="16">
        <f t="shared" si="162"/>
        <v>7.175010051967054E-2</v>
      </c>
      <c r="AM355" s="16">
        <f t="shared" si="183"/>
        <v>9.6386214296133646E-4</v>
      </c>
      <c r="AN355" s="16">
        <f t="shared" si="184"/>
        <v>-5.5512709930258829E-2</v>
      </c>
      <c r="AO355" s="16">
        <f t="shared" si="185"/>
        <v>-6.9445622788067807</v>
      </c>
      <c r="AP355" s="16">
        <f t="shared" si="186"/>
        <v>7.0707419543493897</v>
      </c>
      <c r="AQ355" s="16">
        <f t="shared" si="191"/>
        <v>-6.2809015079409809E-5</v>
      </c>
      <c r="AR355" s="16">
        <f t="shared" si="187"/>
        <v>-14067613.267060831</v>
      </c>
      <c r="AS355" s="16">
        <f t="shared" si="188"/>
        <v>0</v>
      </c>
    </row>
    <row r="356" spans="5:45" x14ac:dyDescent="0.25">
      <c r="E356" s="1">
        <v>173</v>
      </c>
      <c r="F356" s="1">
        <v>0.95099999999999996</v>
      </c>
      <c r="G356" s="16">
        <f t="shared" si="163"/>
        <v>7.180867866317911E-2</v>
      </c>
      <c r="H356" s="16">
        <f t="shared" si="164"/>
        <v>9.6458100493519369E-4</v>
      </c>
      <c r="I356" s="16">
        <f t="shared" si="165"/>
        <v>-5.024121643674679E-2</v>
      </c>
      <c r="J356" s="16">
        <f t="shared" si="166"/>
        <v>-6.9438167426908333</v>
      </c>
      <c r="K356" s="16">
        <f t="shared" si="167"/>
        <v>0</v>
      </c>
      <c r="L356" s="16">
        <f t="shared" si="168"/>
        <v>95100</v>
      </c>
      <c r="M356" s="16" cm="1">
        <f t="array" ref="M356">SUMPRODUCT($L$3:$L$1001,H357:H1355-H356:H1354)</f>
        <v>-89.612761735898928</v>
      </c>
      <c r="N356" s="16">
        <f t="shared" si="169"/>
        <v>-10.76387990114562</v>
      </c>
      <c r="P356" s="16">
        <f t="shared" si="170"/>
        <v>5.0000000000000044E-3</v>
      </c>
      <c r="Q356" s="1">
        <v>0.89200000000000002</v>
      </c>
      <c r="R356" s="16">
        <f t="shared" si="160"/>
        <v>7.180867866317911E-2</v>
      </c>
      <c r="S356" s="16">
        <f t="shared" si="171"/>
        <v>9.6458100493519369E-4</v>
      </c>
      <c r="T356" s="16">
        <f t="shared" si="172"/>
        <v>-0.11428914640212766</v>
      </c>
      <c r="U356" s="16">
        <f t="shared" si="173"/>
        <v>-6.9438167426908333</v>
      </c>
      <c r="V356" s="16">
        <f t="shared" si="174"/>
        <v>-8.7064244548762115</v>
      </c>
      <c r="W356" s="16">
        <f t="shared" si="189"/>
        <v>-5.2310282153152756E-5</v>
      </c>
      <c r="X356" s="16">
        <f t="shared" si="175"/>
        <v>-16890999.196586747</v>
      </c>
      <c r="Y356" s="16">
        <f t="shared" si="176"/>
        <v>-1.0000000000000009E-3</v>
      </c>
      <c r="AA356" s="1">
        <v>1.0489999999999999</v>
      </c>
      <c r="AB356" s="16">
        <f t="shared" si="161"/>
        <v>7.180867866317911E-2</v>
      </c>
      <c r="AC356" s="16">
        <f t="shared" si="177"/>
        <v>9.6458100493519369E-4</v>
      </c>
      <c r="AD356" s="16">
        <f t="shared" si="178"/>
        <v>4.7837329414160058E-2</v>
      </c>
      <c r="AE356" s="16">
        <f t="shared" si="179"/>
        <v>-6.9438167426908333</v>
      </c>
      <c r="AF356" s="16">
        <f t="shared" si="180"/>
        <v>-14.836021786823856</v>
      </c>
      <c r="AG356" s="16">
        <f t="shared" si="190"/>
        <v>-6.2034253975575321E-5</v>
      </c>
      <c r="AH356" s="16">
        <f t="shared" si="181"/>
        <v>-14243307.160105729</v>
      </c>
      <c r="AI356" s="16">
        <f t="shared" si="182"/>
        <v>-1.0000000000000009E-2</v>
      </c>
      <c r="AK356" s="1">
        <v>0.95099999999999996</v>
      </c>
      <c r="AL356" s="16">
        <f t="shared" si="162"/>
        <v>7.180867866317911E-2</v>
      </c>
      <c r="AM356" s="16">
        <f t="shared" si="183"/>
        <v>9.6458100493519369E-4</v>
      </c>
      <c r="AN356" s="16">
        <f t="shared" si="184"/>
        <v>-5.024121643674679E-2</v>
      </c>
      <c r="AO356" s="16">
        <f t="shared" si="185"/>
        <v>-6.9438167426908333</v>
      </c>
      <c r="AP356" s="16">
        <f t="shared" si="186"/>
        <v>0</v>
      </c>
      <c r="AQ356" s="16">
        <f t="shared" si="191"/>
        <v>-5.5414923759106943E-5</v>
      </c>
      <c r="AR356" s="16">
        <f t="shared" si="187"/>
        <v>-15944674.717285378</v>
      </c>
      <c r="AS356" s="16">
        <f t="shared" si="188"/>
        <v>5.0000000000000044E-3</v>
      </c>
    </row>
    <row r="357" spans="5:45" x14ac:dyDescent="0.25">
      <c r="E357" s="1">
        <v>174</v>
      </c>
      <c r="F357" s="1">
        <v>0.95099999999999996</v>
      </c>
      <c r="G357" s="16">
        <f t="shared" si="163"/>
        <v>7.1859442490975478E-2</v>
      </c>
      <c r="H357" s="16">
        <f t="shared" si="164"/>
        <v>9.6520397082766694E-4</v>
      </c>
      <c r="I357" s="16">
        <f t="shared" si="165"/>
        <v>-5.024121643674679E-2</v>
      </c>
      <c r="J357" s="16">
        <f t="shared" si="166"/>
        <v>-6.943171110227178</v>
      </c>
      <c r="K357" s="16">
        <f t="shared" si="167"/>
        <v>-5.7873481328101128</v>
      </c>
      <c r="L357" s="16">
        <f t="shared" si="168"/>
        <v>95100</v>
      </c>
      <c r="M357" s="16" cm="1">
        <f t="array" ref="M357">SUMPRODUCT($L$3:$L$1001,H358:H1356-H357:H1355)</f>
        <v>-88.896315842401947</v>
      </c>
      <c r="N357" s="16">
        <f t="shared" si="169"/>
        <v>-10.857637481161868</v>
      </c>
      <c r="P357" s="16">
        <f t="shared" si="170"/>
        <v>0</v>
      </c>
      <c r="Q357" s="1">
        <v>0.88700000000000001</v>
      </c>
      <c r="R357" s="16">
        <f t="shared" si="160"/>
        <v>7.1859442490975478E-2</v>
      </c>
      <c r="S357" s="16">
        <f t="shared" si="171"/>
        <v>9.6520397082766694E-4</v>
      </c>
      <c r="T357" s="16">
        <f t="shared" si="172"/>
        <v>-0.11991029667255755</v>
      </c>
      <c r="U357" s="16">
        <f t="shared" si="173"/>
        <v>-6.943171110227178</v>
      </c>
      <c r="V357" s="16">
        <f t="shared" si="174"/>
        <v>4.1254390417554525</v>
      </c>
      <c r="W357" s="16">
        <f t="shared" si="189"/>
        <v>-4.528133439436066E-5</v>
      </c>
      <c r="X357" s="16">
        <f t="shared" si="175"/>
        <v>-19512961.480485201</v>
      </c>
      <c r="Y357" s="16">
        <f t="shared" si="176"/>
        <v>-5.0000000000000044E-3</v>
      </c>
      <c r="AA357" s="1">
        <v>1.0389999999999999</v>
      </c>
      <c r="AB357" s="16">
        <f t="shared" si="161"/>
        <v>7.1859442490975478E-2</v>
      </c>
      <c r="AC357" s="16">
        <f t="shared" si="177"/>
        <v>9.6520397082766694E-4</v>
      </c>
      <c r="AD357" s="16">
        <f t="shared" si="178"/>
        <v>3.8258712117090268E-2</v>
      </c>
      <c r="AE357" s="16">
        <f t="shared" si="179"/>
        <v>-6.943171110227178</v>
      </c>
      <c r="AF357" s="16">
        <f t="shared" si="180"/>
        <v>-33.805902787448943</v>
      </c>
      <c r="AG357" s="16">
        <f t="shared" si="190"/>
        <v>-5.3251255358390509E-5</v>
      </c>
      <c r="AH357" s="16">
        <f t="shared" si="181"/>
        <v>-16592527.779402096</v>
      </c>
      <c r="AI357" s="16">
        <f t="shared" si="182"/>
        <v>-1.0000000000000009E-2</v>
      </c>
      <c r="AK357" s="1">
        <v>0.95099999999999996</v>
      </c>
      <c r="AL357" s="16">
        <f t="shared" si="162"/>
        <v>7.1859442490975478E-2</v>
      </c>
      <c r="AM357" s="16">
        <f t="shared" si="183"/>
        <v>9.6520397082766694E-4</v>
      </c>
      <c r="AN357" s="16">
        <f t="shared" si="184"/>
        <v>-5.024121643674679E-2</v>
      </c>
      <c r="AO357" s="16">
        <f t="shared" si="185"/>
        <v>-6.943171110227178</v>
      </c>
      <c r="AP357" s="16">
        <f t="shared" si="186"/>
        <v>-5.7873481328101128</v>
      </c>
      <c r="AQ357" s="16">
        <f t="shared" si="191"/>
        <v>-4.8276400234346401E-5</v>
      </c>
      <c r="AR357" s="16">
        <f t="shared" si="187"/>
        <v>-18302378.170970347</v>
      </c>
      <c r="AS357" s="16">
        <f t="shared" si="188"/>
        <v>0</v>
      </c>
    </row>
    <row r="358" spans="5:45" x14ac:dyDescent="0.25">
      <c r="E358" s="1">
        <v>175</v>
      </c>
      <c r="F358" s="1">
        <v>0.94799999999999995</v>
      </c>
      <c r="G358" s="16">
        <f t="shared" si="163"/>
        <v>7.1902393640053311E-2</v>
      </c>
      <c r="H358" s="16">
        <f t="shared" si="164"/>
        <v>9.6573106072769105E-4</v>
      </c>
      <c r="I358" s="16">
        <f t="shared" si="165"/>
        <v>-5.3400776727115296E-2</v>
      </c>
      <c r="J358" s="16">
        <f t="shared" si="166"/>
        <v>-6.9426251675574333</v>
      </c>
      <c r="K358" s="16">
        <f t="shared" si="167"/>
        <v>-18.982943055229811</v>
      </c>
      <c r="L358" s="16">
        <f t="shared" si="168"/>
        <v>94800</v>
      </c>
      <c r="M358" s="16" cm="1">
        <f t="array" ref="M358">SUMPRODUCT($L$3:$L$1001,H359:H1357-H358:H1356)</f>
        <v>-88.364387251519673</v>
      </c>
      <c r="N358" s="16">
        <f t="shared" si="169"/>
        <v>-10.928962342927157</v>
      </c>
      <c r="P358" s="16">
        <f t="shared" si="170"/>
        <v>-3.0000000000000027E-3</v>
      </c>
      <c r="Q358" s="1">
        <v>0.88900000000000001</v>
      </c>
      <c r="R358" s="16">
        <f t="shared" si="160"/>
        <v>7.1902393640053311E-2</v>
      </c>
      <c r="S358" s="16">
        <f t="shared" si="171"/>
        <v>9.6573106072769105E-4</v>
      </c>
      <c r="T358" s="16">
        <f t="shared" si="172"/>
        <v>-0.11765804346823246</v>
      </c>
      <c r="U358" s="16">
        <f t="shared" si="173"/>
        <v>-6.9426251675574333</v>
      </c>
      <c r="V358" s="16">
        <f t="shared" si="174"/>
        <v>10.056016325458842</v>
      </c>
      <c r="W358" s="16">
        <f t="shared" si="189"/>
        <v>-3.8097669232037711E-5</v>
      </c>
      <c r="X358" s="16">
        <f t="shared" si="175"/>
        <v>-23192309.441310931</v>
      </c>
      <c r="Y358" s="16">
        <f t="shared" si="176"/>
        <v>2.0000000000000018E-3</v>
      </c>
      <c r="AA358" s="1">
        <v>1.02</v>
      </c>
      <c r="AB358" s="16">
        <f t="shared" si="161"/>
        <v>7.1902393640053311E-2</v>
      </c>
      <c r="AC358" s="16">
        <f t="shared" si="177"/>
        <v>9.6573106072769105E-4</v>
      </c>
      <c r="AD358" s="16">
        <f t="shared" si="178"/>
        <v>1.980262729617973E-2</v>
      </c>
      <c r="AE358" s="16">
        <f t="shared" si="179"/>
        <v>-6.9426251675574333</v>
      </c>
      <c r="AF358" s="16">
        <f t="shared" si="180"/>
        <v>-37.647505932974994</v>
      </c>
      <c r="AG358" s="16">
        <f t="shared" si="190"/>
        <v>-4.4626243891868292E-5</v>
      </c>
      <c r="AH358" s="16">
        <f t="shared" si="181"/>
        <v>-19799401.804083541</v>
      </c>
      <c r="AI358" s="16">
        <f t="shared" si="182"/>
        <v>-1.8999999999999906E-2</v>
      </c>
      <c r="AK358" s="1">
        <v>0.94799999999999995</v>
      </c>
      <c r="AL358" s="16">
        <f t="shared" si="162"/>
        <v>7.1902393640053311E-2</v>
      </c>
      <c r="AM358" s="16">
        <f t="shared" si="183"/>
        <v>9.6573106072769105E-4</v>
      </c>
      <c r="AN358" s="16">
        <f t="shared" si="184"/>
        <v>-5.3400776727115296E-2</v>
      </c>
      <c r="AO358" s="16">
        <f t="shared" si="185"/>
        <v>-6.9426251675574333</v>
      </c>
      <c r="AP358" s="16">
        <f t="shared" si="186"/>
        <v>-18.982943055229811</v>
      </c>
      <c r="AQ358" s="16">
        <f t="shared" si="191"/>
        <v>-4.0846542773019009E-5</v>
      </c>
      <c r="AR358" s="16">
        <f t="shared" si="187"/>
        <v>-21631523.106669609</v>
      </c>
      <c r="AS358" s="16">
        <f t="shared" si="188"/>
        <v>-3.0000000000000027E-3</v>
      </c>
    </row>
    <row r="359" spans="5:45" x14ac:dyDescent="0.25">
      <c r="E359" s="1">
        <v>176</v>
      </c>
      <c r="F359" s="1">
        <v>0.94</v>
      </c>
      <c r="G359" s="16">
        <f t="shared" si="163"/>
        <v>7.1937533520925245E-2</v>
      </c>
      <c r="H359" s="16">
        <f t="shared" si="164"/>
        <v>9.6616229194486012E-4</v>
      </c>
      <c r="I359" s="16">
        <f t="shared" si="165"/>
        <v>-6.1875403718087529E-2</v>
      </c>
      <c r="J359" s="16">
        <f t="shared" si="166"/>
        <v>-6.9421787337791558</v>
      </c>
      <c r="K359" s="16">
        <f t="shared" si="167"/>
        <v>-12.286753795677877</v>
      </c>
      <c r="L359" s="16">
        <f t="shared" si="168"/>
        <v>94000</v>
      </c>
      <c r="M359" s="16" cm="1">
        <f t="array" ref="M359">SUMPRODUCT($L$3:$L$1001,H360:H1358-H359:H1357)</f>
        <v>-88.307123281117711</v>
      </c>
      <c r="N359" s="16">
        <f t="shared" si="169"/>
        <v>-10.940932690890294</v>
      </c>
      <c r="P359" s="16">
        <f t="shared" si="170"/>
        <v>-8.0000000000000071E-3</v>
      </c>
      <c r="Q359" s="1">
        <v>0.89300000000000002</v>
      </c>
      <c r="R359" s="16">
        <f t="shared" si="160"/>
        <v>7.1937533520925245E-2</v>
      </c>
      <c r="S359" s="16">
        <f t="shared" si="171"/>
        <v>9.6616229194486012E-4</v>
      </c>
      <c r="T359" s="16">
        <f t="shared" si="172"/>
        <v>-0.11316869810563798</v>
      </c>
      <c r="U359" s="16">
        <f t="shared" si="173"/>
        <v>-6.9421787337791558</v>
      </c>
      <c r="V359" s="16">
        <f t="shared" si="174"/>
        <v>28.892893471695935</v>
      </c>
      <c r="W359" s="16">
        <f t="shared" si="189"/>
        <v>-3.1239354095149703E-5</v>
      </c>
      <c r="X359" s="16">
        <f t="shared" si="175"/>
        <v>-28283969.352596663</v>
      </c>
      <c r="Y359" s="16">
        <f t="shared" si="176"/>
        <v>4.0000000000000036E-3</v>
      </c>
      <c r="AA359" s="1">
        <v>1.0029999999999999</v>
      </c>
      <c r="AB359" s="16">
        <f t="shared" si="161"/>
        <v>7.1937533520925245E-2</v>
      </c>
      <c r="AC359" s="16">
        <f t="shared" si="177"/>
        <v>9.6616229194486012E-4</v>
      </c>
      <c r="AD359" s="16">
        <f t="shared" si="178"/>
        <v>2.9955089797983709E-3</v>
      </c>
      <c r="AE359" s="16">
        <f t="shared" si="179"/>
        <v>-6.9421787337791558</v>
      </c>
      <c r="AF359" s="16">
        <f t="shared" si="180"/>
        <v>-40.500015811890606</v>
      </c>
      <c r="AG359" s="16">
        <f t="shared" si="190"/>
        <v>-3.5842678489373117E-5</v>
      </c>
      <c r="AH359" s="16">
        <f t="shared" si="181"/>
        <v>-24651420.347508263</v>
      </c>
      <c r="AI359" s="16">
        <f t="shared" si="182"/>
        <v>-1.7000000000000126E-2</v>
      </c>
      <c r="AK359" s="1">
        <v>0.94</v>
      </c>
      <c r="AL359" s="16">
        <f t="shared" si="162"/>
        <v>7.1937533520925245E-2</v>
      </c>
      <c r="AM359" s="16">
        <f t="shared" si="183"/>
        <v>9.6616229194486012E-4</v>
      </c>
      <c r="AN359" s="16">
        <f t="shared" si="184"/>
        <v>-6.1875403718087529E-2</v>
      </c>
      <c r="AO359" s="16">
        <f t="shared" si="185"/>
        <v>-6.9421787337791558</v>
      </c>
      <c r="AP359" s="16">
        <f t="shared" si="186"/>
        <v>-12.286753795677877</v>
      </c>
      <c r="AQ359" s="16">
        <f t="shared" si="191"/>
        <v>-3.3312607066593835E-5</v>
      </c>
      <c r="AR359" s="16">
        <f t="shared" si="187"/>
        <v>-26523680.120736744</v>
      </c>
      <c r="AS359" s="16">
        <f t="shared" si="188"/>
        <v>-8.0000000000000071E-3</v>
      </c>
    </row>
    <row r="360" spans="5:45" x14ac:dyDescent="0.25">
      <c r="E360" s="1">
        <v>177</v>
      </c>
      <c r="F360" s="1">
        <v>0.93600000000000005</v>
      </c>
      <c r="G360" s="16">
        <f t="shared" si="163"/>
        <v>7.1964863304936191E-2</v>
      </c>
      <c r="H360" s="16">
        <f t="shared" si="164"/>
        <v>9.6649767885373893E-4</v>
      </c>
      <c r="I360" s="16">
        <f t="shared" si="165"/>
        <v>-6.6139802504544945E-2</v>
      </c>
      <c r="J360" s="16">
        <f t="shared" si="166"/>
        <v>-6.9418316609186288</v>
      </c>
      <c r="K360" s="16">
        <f t="shared" si="167"/>
        <v>-8.6311748165364452</v>
      </c>
      <c r="L360" s="16">
        <f t="shared" si="168"/>
        <v>93600</v>
      </c>
      <c r="M360" s="16" cm="1">
        <f t="array" ref="M360">SUMPRODUCT($L$3:$L$1001,H361:H1359-H360:H1358)</f>
        <v>-88.047708572147343</v>
      </c>
      <c r="N360" s="16">
        <f t="shared" si="169"/>
        <v>-10.976977078986435</v>
      </c>
      <c r="P360" s="16">
        <f t="shared" si="170"/>
        <v>-3.9999999999998925E-3</v>
      </c>
      <c r="Q360" s="1">
        <v>0.90200000000000002</v>
      </c>
      <c r="R360" s="16">
        <f t="shared" si="160"/>
        <v>7.1964863304936191E-2</v>
      </c>
      <c r="S360" s="16">
        <f t="shared" si="171"/>
        <v>9.6649767885373893E-4</v>
      </c>
      <c r="T360" s="16">
        <f t="shared" si="172"/>
        <v>-0.10314075891951337</v>
      </c>
      <c r="U360" s="16">
        <f t="shared" si="173"/>
        <v>-6.9418316609186288</v>
      </c>
      <c r="V360" s="16">
        <f t="shared" si="174"/>
        <v>26.751961115992014</v>
      </c>
      <c r="W360" s="16">
        <f t="shared" si="189"/>
        <v>-2.440549712177477E-5</v>
      </c>
      <c r="X360" s="16">
        <f t="shared" si="175"/>
        <v>-36203849.051441722</v>
      </c>
      <c r="Y360" s="16">
        <f t="shared" si="176"/>
        <v>9.000000000000008E-3</v>
      </c>
      <c r="AA360" s="1">
        <v>0.98899999999999999</v>
      </c>
      <c r="AB360" s="16">
        <f t="shared" si="161"/>
        <v>7.1964863304936191E-2</v>
      </c>
      <c r="AC360" s="16">
        <f t="shared" si="177"/>
        <v>9.6649767885373893E-4</v>
      </c>
      <c r="AD360" s="16">
        <f t="shared" si="178"/>
        <v>-1.1060947359424948E-2</v>
      </c>
      <c r="AE360" s="16">
        <f t="shared" si="179"/>
        <v>-6.9418316609186288</v>
      </c>
      <c r="AF360" s="16">
        <f t="shared" si="180"/>
        <v>-53.391053712510669</v>
      </c>
      <c r="AG360" s="16">
        <f t="shared" si="190"/>
        <v>-2.7411773362978826E-5</v>
      </c>
      <c r="AH360" s="16">
        <f t="shared" si="181"/>
        <v>-32233337.191363372</v>
      </c>
      <c r="AI360" s="16">
        <f t="shared" si="182"/>
        <v>-1.3999999999999901E-2</v>
      </c>
      <c r="AK360" s="1">
        <v>0.93600000000000005</v>
      </c>
      <c r="AL360" s="16">
        <f t="shared" si="162"/>
        <v>7.1964863304936191E-2</v>
      </c>
      <c r="AM360" s="16">
        <f t="shared" si="183"/>
        <v>9.6649767885373893E-4</v>
      </c>
      <c r="AN360" s="16">
        <f t="shared" si="184"/>
        <v>-6.6139802504544945E-2</v>
      </c>
      <c r="AO360" s="16">
        <f t="shared" si="185"/>
        <v>-6.9418316609186288</v>
      </c>
      <c r="AP360" s="16">
        <f t="shared" si="186"/>
        <v>-8.6311748165364452</v>
      </c>
      <c r="AQ360" s="16">
        <f t="shared" si="191"/>
        <v>-2.568999697028923E-5</v>
      </c>
      <c r="AR360" s="16">
        <f t="shared" si="187"/>
        <v>-34393656.598869644</v>
      </c>
      <c r="AS360" s="16">
        <f t="shared" si="188"/>
        <v>-3.9999999999998925E-3</v>
      </c>
    </row>
    <row r="361" spans="5:45" x14ac:dyDescent="0.25">
      <c r="E361" s="1">
        <v>178</v>
      </c>
      <c r="F361" s="1">
        <v>0.93400000000000005</v>
      </c>
      <c r="G361" s="16">
        <f t="shared" si="163"/>
        <v>7.1984383913887492E-2</v>
      </c>
      <c r="H361" s="16">
        <f t="shared" si="164"/>
        <v>9.6673723276653192E-4</v>
      </c>
      <c r="I361" s="16">
        <f t="shared" si="165"/>
        <v>-6.8278840753294379E-2</v>
      </c>
      <c r="J361" s="16">
        <f t="shared" si="166"/>
        <v>-6.9415838339084921</v>
      </c>
      <c r="K361" s="16">
        <f t="shared" si="167"/>
        <v>-57.863651432320417</v>
      </c>
      <c r="L361" s="16">
        <f t="shared" si="168"/>
        <v>93400</v>
      </c>
      <c r="M361" s="16" cm="1">
        <f t="array" ref="M361">SUMPRODUCT($L$3:$L$1001,H362:H1360-H361:H1359)</f>
        <v>-88.166320645053673</v>
      </c>
      <c r="N361" s="16">
        <f t="shared" si="169"/>
        <v>-10.964926580734749</v>
      </c>
      <c r="P361" s="16">
        <f t="shared" si="170"/>
        <v>-2.0000000000000018E-3</v>
      </c>
      <c r="Q361" s="1">
        <v>0.90800000000000003</v>
      </c>
      <c r="R361" s="16">
        <f t="shared" si="160"/>
        <v>7.1984383913887492E-2</v>
      </c>
      <c r="S361" s="16">
        <f t="shared" si="171"/>
        <v>9.6673723276653192E-4</v>
      </c>
      <c r="T361" s="16">
        <f t="shared" si="172"/>
        <v>-9.6510900380843728E-2</v>
      </c>
      <c r="U361" s="16">
        <f t="shared" si="173"/>
        <v>-6.9415838339084921</v>
      </c>
      <c r="V361" s="16">
        <f t="shared" si="174"/>
        <v>7.4040821999247903</v>
      </c>
      <c r="W361" s="16">
        <f t="shared" si="189"/>
        <v>-1.7607589274073631E-5</v>
      </c>
      <c r="X361" s="16">
        <f t="shared" si="175"/>
        <v>-50181368.957938492</v>
      </c>
      <c r="Y361" s="16">
        <f t="shared" si="176"/>
        <v>6.0000000000000053E-3</v>
      </c>
      <c r="AA361" s="1">
        <v>0.97599999999999998</v>
      </c>
      <c r="AB361" s="16">
        <f t="shared" si="161"/>
        <v>7.1984383913887492E-2</v>
      </c>
      <c r="AC361" s="16">
        <f t="shared" si="177"/>
        <v>9.6673723276653192E-4</v>
      </c>
      <c r="AD361" s="16">
        <f t="shared" si="178"/>
        <v>-2.4292692569044587E-2</v>
      </c>
      <c r="AE361" s="16">
        <f t="shared" si="179"/>
        <v>-6.9415838339084921</v>
      </c>
      <c r="AF361" s="16">
        <f t="shared" si="180"/>
        <v>-76.242637969501388</v>
      </c>
      <c r="AG361" s="16">
        <f t="shared" si="190"/>
        <v>-1.9305882252836833E-5</v>
      </c>
      <c r="AH361" s="16">
        <f t="shared" si="181"/>
        <v>-45767032.153751783</v>
      </c>
      <c r="AI361" s="16">
        <f t="shared" si="182"/>
        <v>-1.3000000000000012E-2</v>
      </c>
      <c r="AK361" s="1">
        <v>0.93400000000000005</v>
      </c>
      <c r="AL361" s="16">
        <f t="shared" si="162"/>
        <v>7.1984383913887492E-2</v>
      </c>
      <c r="AM361" s="16">
        <f t="shared" si="183"/>
        <v>9.6673723276653192E-4</v>
      </c>
      <c r="AN361" s="16">
        <f t="shared" si="184"/>
        <v>-6.8278840753294379E-2</v>
      </c>
      <c r="AO361" s="16">
        <f t="shared" si="185"/>
        <v>-6.9415838339084921</v>
      </c>
      <c r="AP361" s="16">
        <f t="shared" si="186"/>
        <v>-57.863651432320417</v>
      </c>
      <c r="AQ361" s="16">
        <f t="shared" si="191"/>
        <v>-1.8271289978417873E-5</v>
      </c>
      <c r="AR361" s="16">
        <f t="shared" si="187"/>
        <v>-48358541.453056104</v>
      </c>
      <c r="AS361" s="16">
        <f t="shared" si="188"/>
        <v>-2.0000000000000018E-3</v>
      </c>
    </row>
    <row r="362" spans="5:45" x14ac:dyDescent="0.25">
      <c r="E362" s="1">
        <v>179</v>
      </c>
      <c r="F362" s="1">
        <v>0.92600000000000005</v>
      </c>
      <c r="G362" s="16">
        <f t="shared" si="163"/>
        <v>7.1996096011969365E-2</v>
      </c>
      <c r="H362" s="16">
        <f t="shared" si="164"/>
        <v>9.6688096183407933E-4</v>
      </c>
      <c r="I362" s="16">
        <f t="shared" si="165"/>
        <v>-7.6881044335957618E-2</v>
      </c>
      <c r="J362" s="16">
        <f t="shared" si="166"/>
        <v>-6.941435170570287</v>
      </c>
      <c r="K362" s="16">
        <f t="shared" si="167"/>
        <v>1.1075669864628485E-2</v>
      </c>
      <c r="L362" s="16">
        <f t="shared" si="168"/>
        <v>92600</v>
      </c>
      <c r="M362" s="16" cm="1">
        <f t="array" ref="M362">SUMPRODUCT($L$3:$L$1001,H363:H1361-H362:H1360)</f>
        <v>-88.953048488735291</v>
      </c>
      <c r="N362" s="16">
        <f t="shared" si="169"/>
        <v>-10.869565217391305</v>
      </c>
      <c r="P362" s="16">
        <f t="shared" si="170"/>
        <v>-8.0000000000000071E-3</v>
      </c>
      <c r="Q362" s="1">
        <v>0.90900000000000003</v>
      </c>
      <c r="R362" s="16">
        <f t="shared" si="160"/>
        <v>7.1996096011969365E-2</v>
      </c>
      <c r="S362" s="16">
        <f t="shared" si="171"/>
        <v>9.6688096183407933E-4</v>
      </c>
      <c r="T362" s="16">
        <f t="shared" si="172"/>
        <v>-9.5410184804658182E-2</v>
      </c>
      <c r="U362" s="16">
        <f t="shared" si="173"/>
        <v>-6.941435170570287</v>
      </c>
      <c r="V362" s="16">
        <f t="shared" si="174"/>
        <v>1.3745022817351987E-2</v>
      </c>
      <c r="W362" s="16">
        <f t="shared" si="189"/>
        <v>-1.0634585058340696E-5</v>
      </c>
      <c r="X362" s="16">
        <f t="shared" si="175"/>
        <v>-83084852.768105298</v>
      </c>
      <c r="Y362" s="16">
        <f t="shared" si="176"/>
        <v>1.0000000000000009E-3</v>
      </c>
      <c r="AA362" s="1">
        <v>0.96499999999999997</v>
      </c>
      <c r="AB362" s="16">
        <f t="shared" si="161"/>
        <v>7.1996096011969365E-2</v>
      </c>
      <c r="AC362" s="16">
        <f t="shared" si="177"/>
        <v>9.6688096183407933E-4</v>
      </c>
      <c r="AD362" s="16">
        <f t="shared" si="178"/>
        <v>-3.562717764315116E-2</v>
      </c>
      <c r="AE362" s="16">
        <f t="shared" si="179"/>
        <v>-6.941435170570287</v>
      </c>
      <c r="AF362" s="16">
        <f t="shared" si="180"/>
        <v>5.1325376910815604E-3</v>
      </c>
      <c r="AG362" s="16">
        <f t="shared" si="190"/>
        <v>-1.143100772790806E-5</v>
      </c>
      <c r="AH362" s="16">
        <f t="shared" si="181"/>
        <v>-77296154.009671733</v>
      </c>
      <c r="AI362" s="16">
        <f t="shared" si="182"/>
        <v>-1.100000000000001E-2</v>
      </c>
      <c r="AK362" s="1">
        <v>0.92600000000000005</v>
      </c>
      <c r="AL362" s="16">
        <f t="shared" si="162"/>
        <v>7.1996096011969365E-2</v>
      </c>
      <c r="AM362" s="16">
        <f t="shared" si="183"/>
        <v>9.6688096183407933E-4</v>
      </c>
      <c r="AN362" s="16">
        <f t="shared" si="184"/>
        <v>-7.6881044335957618E-2</v>
      </c>
      <c r="AO362" s="16">
        <f t="shared" si="185"/>
        <v>-6.941435170570287</v>
      </c>
      <c r="AP362" s="16">
        <f t="shared" si="186"/>
        <v>1.1075669864628485E-2</v>
      </c>
      <c r="AQ362" s="16">
        <f t="shared" si="191"/>
        <v>-1.0939099608469395E-5</v>
      </c>
      <c r="AR362" s="16">
        <f t="shared" si="187"/>
        <v>-80771998.194260821</v>
      </c>
      <c r="AS362" s="16">
        <f t="shared" si="188"/>
        <v>-8.0000000000000071E-3</v>
      </c>
    </row>
  </sheetData>
  <mergeCells count="1">
    <mergeCell ref="F1:N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8A7C4-14C7-4B45-BBAC-55B068079021}">
  <dimension ref="Y1:AC8"/>
  <sheetViews>
    <sheetView showGridLines="0" showRowColHeaders="0" tabSelected="1" workbookViewId="0">
      <selection activeCell="AF27" sqref="AF27"/>
    </sheetView>
  </sheetViews>
  <sheetFormatPr defaultRowHeight="15" x14ac:dyDescent="0.25"/>
  <sheetData>
    <row r="1" spans="25:29" x14ac:dyDescent="0.25">
      <c r="Y1" s="21" t="s">
        <v>83</v>
      </c>
      <c r="Z1" s="22"/>
      <c r="AA1" s="22"/>
      <c r="AB1" s="22"/>
      <c r="AC1" s="23"/>
    </row>
    <row r="2" spans="25:29" x14ac:dyDescent="0.25">
      <c r="Y2" s="24"/>
      <c r="Z2" s="25"/>
      <c r="AA2" s="25"/>
      <c r="AB2" s="25"/>
      <c r="AC2" s="26"/>
    </row>
    <row r="3" spans="25:29" x14ac:dyDescent="0.25">
      <c r="Y3" s="24"/>
      <c r="Z3" s="25"/>
      <c r="AA3" s="25"/>
      <c r="AB3" s="25"/>
      <c r="AC3" s="26"/>
    </row>
    <row r="4" spans="25:29" x14ac:dyDescent="0.25">
      <c r="Y4" s="24"/>
      <c r="Z4" s="25"/>
      <c r="AA4" s="25"/>
      <c r="AB4" s="25"/>
      <c r="AC4" s="26"/>
    </row>
    <row r="5" spans="25:29" x14ac:dyDescent="0.25">
      <c r="Y5" s="24"/>
      <c r="Z5" s="25"/>
      <c r="AA5" s="25"/>
      <c r="AB5" s="25"/>
      <c r="AC5" s="26"/>
    </row>
    <row r="6" spans="25:29" x14ac:dyDescent="0.25">
      <c r="Y6" s="24"/>
      <c r="Z6" s="25"/>
      <c r="AA6" s="25"/>
      <c r="AB6" s="25"/>
      <c r="AC6" s="26"/>
    </row>
    <row r="7" spans="25:29" x14ac:dyDescent="0.25">
      <c r="Y7" s="24"/>
      <c r="Z7" s="25"/>
      <c r="AA7" s="25"/>
      <c r="AB7" s="25"/>
      <c r="AC7" s="26"/>
    </row>
    <row r="8" spans="25:29" ht="15.75" thickBot="1" x14ac:dyDescent="0.3">
      <c r="Y8" s="27"/>
      <c r="Z8" s="28"/>
      <c r="AA8" s="28"/>
      <c r="AB8" s="28"/>
      <c r="AC8" s="29"/>
    </row>
  </sheetData>
  <mergeCells count="1">
    <mergeCell ref="Y1:AC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1"/>
  <sheetViews>
    <sheetView workbookViewId="0">
      <selection activeCell="AA3" sqref="AA3"/>
    </sheetView>
  </sheetViews>
  <sheetFormatPr defaultColWidth="11.42578125" defaultRowHeight="15" x14ac:dyDescent="0.25"/>
  <cols>
    <col min="2" max="2" width="15.28515625" bestFit="1" customWidth="1"/>
    <col min="3" max="3" width="15.85546875" bestFit="1" customWidth="1"/>
    <col min="4" max="5" width="13.28515625" bestFit="1" customWidth="1"/>
    <col min="6" max="6" width="13" customWidth="1"/>
    <col min="7" max="7" width="13.140625" customWidth="1"/>
    <col min="8" max="8" width="12" bestFit="1" customWidth="1"/>
  </cols>
  <sheetData>
    <row r="1" spans="1:11" x14ac:dyDescent="0.25">
      <c r="A1" s="6" t="s">
        <v>21</v>
      </c>
      <c r="B1" s="7" t="s">
        <v>22</v>
      </c>
      <c r="C1" s="7" t="s">
        <v>23</v>
      </c>
      <c r="D1" s="7" t="s">
        <v>24</v>
      </c>
      <c r="E1" s="7" t="s">
        <v>25</v>
      </c>
      <c r="F1" s="7" t="s">
        <v>26</v>
      </c>
      <c r="G1" s="8" t="s">
        <v>27</v>
      </c>
      <c r="H1" s="8" t="s">
        <v>28</v>
      </c>
      <c r="I1" s="8" t="s">
        <v>29</v>
      </c>
      <c r="J1" s="7" t="s">
        <v>30</v>
      </c>
      <c r="K1" s="8" t="s">
        <v>31</v>
      </c>
    </row>
    <row r="2" spans="1:11" ht="15.75" thickBot="1" x14ac:dyDescent="0.3">
      <c r="A2" s="9" t="s">
        <v>32</v>
      </c>
      <c r="B2" s="10" t="s">
        <v>33</v>
      </c>
      <c r="C2" s="10" t="s">
        <v>34</v>
      </c>
      <c r="D2" s="10" t="s">
        <v>35</v>
      </c>
      <c r="E2" s="10" t="s">
        <v>35</v>
      </c>
      <c r="F2" s="10" t="s">
        <v>35</v>
      </c>
      <c r="G2" s="11" t="s">
        <v>35</v>
      </c>
      <c r="H2" s="11" t="s">
        <v>36</v>
      </c>
      <c r="I2" s="11" t="s">
        <v>36</v>
      </c>
      <c r="J2" s="10" t="s">
        <v>37</v>
      </c>
      <c r="K2" s="11" t="s">
        <v>37</v>
      </c>
    </row>
    <row r="3" spans="1:11" x14ac:dyDescent="0.25">
      <c r="A3" s="6">
        <v>2000</v>
      </c>
      <c r="B3" s="7">
        <v>2.34</v>
      </c>
      <c r="C3" s="15">
        <v>0.88090000000000002</v>
      </c>
      <c r="D3" s="7">
        <v>22.2</v>
      </c>
      <c r="E3" s="7">
        <v>27</v>
      </c>
      <c r="F3" s="7">
        <v>50.34</v>
      </c>
      <c r="G3" s="8">
        <v>253</v>
      </c>
      <c r="H3" s="13">
        <v>4.91</v>
      </c>
      <c r="I3" s="14">
        <v>4.49</v>
      </c>
      <c r="J3" s="13">
        <v>-8.4</v>
      </c>
      <c r="K3" s="14">
        <v>10.199999999999999</v>
      </c>
    </row>
    <row r="4" spans="1:11" x14ac:dyDescent="0.25">
      <c r="A4" s="6">
        <v>2500</v>
      </c>
      <c r="B4" s="7">
        <v>2.9</v>
      </c>
      <c r="C4" s="15">
        <v>0.90566000000000002</v>
      </c>
      <c r="D4" s="7">
        <v>22.2</v>
      </c>
      <c r="E4" s="7">
        <v>27</v>
      </c>
      <c r="F4" s="7">
        <v>49.97</v>
      </c>
      <c r="G4" s="8">
        <v>277</v>
      </c>
      <c r="H4" s="7">
        <v>5.56</v>
      </c>
      <c r="I4" s="8">
        <v>5.1100000000000003</v>
      </c>
      <c r="J4" s="7">
        <v>-11.9</v>
      </c>
      <c r="K4" s="8">
        <v>6.3</v>
      </c>
    </row>
    <row r="5" spans="1:11" x14ac:dyDescent="0.25">
      <c r="A5" s="6">
        <v>3000</v>
      </c>
      <c r="B5" s="7">
        <v>3.49</v>
      </c>
      <c r="C5" s="15">
        <v>0.92271999999999998</v>
      </c>
      <c r="D5" s="7">
        <v>22.3</v>
      </c>
      <c r="E5" s="7">
        <v>27</v>
      </c>
      <c r="F5" s="7">
        <v>50.22</v>
      </c>
      <c r="G5" s="8">
        <v>305</v>
      </c>
      <c r="H5" s="7">
        <v>6.48</v>
      </c>
      <c r="I5" s="8">
        <v>5.97</v>
      </c>
      <c r="J5" s="7">
        <v>-11.9</v>
      </c>
      <c r="K5" s="8">
        <v>5.5</v>
      </c>
    </row>
    <row r="6" spans="1:11" x14ac:dyDescent="0.25">
      <c r="A6" s="6">
        <v>3500</v>
      </c>
      <c r="B6" s="7">
        <v>4.46</v>
      </c>
      <c r="C6" s="15">
        <v>0.93828</v>
      </c>
      <c r="D6" s="7">
        <v>22.3</v>
      </c>
      <c r="E6" s="7">
        <v>27</v>
      </c>
      <c r="F6" s="7">
        <v>50.33</v>
      </c>
      <c r="G6" s="8">
        <v>344</v>
      </c>
      <c r="H6" s="7">
        <v>7.46</v>
      </c>
      <c r="I6" s="8">
        <v>6.84</v>
      </c>
      <c r="J6" s="7">
        <v>-12.9</v>
      </c>
      <c r="K6" s="8">
        <v>5.0999999999999996</v>
      </c>
    </row>
    <row r="7" spans="1:11" x14ac:dyDescent="0.25">
      <c r="A7" s="6">
        <v>4000</v>
      </c>
      <c r="B7" s="7">
        <v>5.18</v>
      </c>
      <c r="C7" s="15">
        <v>0.94591000000000003</v>
      </c>
      <c r="D7" s="7">
        <v>22.3</v>
      </c>
      <c r="E7" s="7">
        <v>27</v>
      </c>
      <c r="F7" s="7">
        <v>50.34</v>
      </c>
      <c r="G7" s="8">
        <v>367</v>
      </c>
      <c r="H7" s="7">
        <v>7.82</v>
      </c>
      <c r="I7" s="8">
        <v>7.18</v>
      </c>
      <c r="J7" s="7">
        <v>-13.2</v>
      </c>
      <c r="K7" s="8">
        <v>5.7</v>
      </c>
    </row>
    <row r="8" spans="1:11" x14ac:dyDescent="0.25">
      <c r="A8" s="6">
        <v>4500</v>
      </c>
      <c r="B8" s="7">
        <v>5.85</v>
      </c>
      <c r="C8" s="15">
        <v>0.93918000000000001</v>
      </c>
      <c r="D8" s="7">
        <v>22.3</v>
      </c>
      <c r="E8" s="7">
        <v>27</v>
      </c>
      <c r="F8" s="7">
        <v>50.83</v>
      </c>
      <c r="G8" s="8">
        <v>384</v>
      </c>
      <c r="H8" s="7">
        <v>7.52</v>
      </c>
      <c r="I8" s="8">
        <v>6.88</v>
      </c>
      <c r="J8" s="7">
        <v>-14.9</v>
      </c>
      <c r="K8" s="8">
        <v>6.4</v>
      </c>
    </row>
    <row r="9" spans="1:11" x14ac:dyDescent="0.25">
      <c r="A9" s="6">
        <v>5000</v>
      </c>
      <c r="B9" s="7">
        <v>6.81</v>
      </c>
      <c r="C9" s="15">
        <v>0.93374999999999997</v>
      </c>
      <c r="D9" s="7">
        <v>22.3</v>
      </c>
      <c r="E9" s="7">
        <v>27</v>
      </c>
      <c r="F9" s="7">
        <v>51.23</v>
      </c>
      <c r="G9" s="8">
        <v>393</v>
      </c>
      <c r="H9" s="7">
        <v>8.24</v>
      </c>
      <c r="I9" s="8">
        <v>7.51</v>
      </c>
      <c r="J9" s="7">
        <v>-14.9</v>
      </c>
      <c r="K9" s="8">
        <v>6.1</v>
      </c>
    </row>
    <row r="10" spans="1:11" x14ac:dyDescent="0.25">
      <c r="A10" s="6">
        <v>5500</v>
      </c>
      <c r="B10" s="7">
        <v>7.63</v>
      </c>
      <c r="C10" s="15">
        <v>0.95116999999999996</v>
      </c>
      <c r="D10" s="7">
        <v>22.3</v>
      </c>
      <c r="E10" s="7">
        <v>27</v>
      </c>
      <c r="F10" s="7">
        <v>51.44</v>
      </c>
      <c r="G10" s="8">
        <v>407</v>
      </c>
      <c r="H10" s="7">
        <v>8.91</v>
      </c>
      <c r="I10" s="8">
        <v>8.1199999999999992</v>
      </c>
      <c r="J10" s="7">
        <v>-14.9</v>
      </c>
      <c r="K10" s="8">
        <v>6.8</v>
      </c>
    </row>
    <row r="11" spans="1:11" x14ac:dyDescent="0.25">
      <c r="A11" s="6">
        <v>6000</v>
      </c>
      <c r="B11" s="7">
        <v>8.8800000000000008</v>
      </c>
      <c r="C11" s="15">
        <v>0.90583999999999998</v>
      </c>
      <c r="D11" s="7">
        <v>22.3</v>
      </c>
      <c r="E11" s="7">
        <v>27.54</v>
      </c>
      <c r="F11" s="7">
        <v>51.95</v>
      </c>
      <c r="G11" s="8">
        <v>430</v>
      </c>
      <c r="H11" s="7">
        <v>9.17</v>
      </c>
      <c r="I11" s="8">
        <v>8.27</v>
      </c>
      <c r="J11" s="7">
        <v>-14.8</v>
      </c>
      <c r="K11" s="8">
        <v>7</v>
      </c>
    </row>
    <row r="12" spans="1:11" x14ac:dyDescent="0.25">
      <c r="A12" s="6">
        <v>6500</v>
      </c>
      <c r="B12" s="7">
        <v>9.76</v>
      </c>
      <c r="C12" s="15">
        <v>0.92332000000000003</v>
      </c>
      <c r="D12" s="7">
        <v>22.3</v>
      </c>
      <c r="E12" s="7">
        <v>28</v>
      </c>
      <c r="F12" s="7">
        <v>52.42</v>
      </c>
      <c r="G12" s="8">
        <v>451</v>
      </c>
      <c r="H12" s="7">
        <v>9.7899999999999991</v>
      </c>
      <c r="I12" s="8">
        <v>8.91</v>
      </c>
      <c r="J12" s="7">
        <v>-13.8</v>
      </c>
      <c r="K12" s="8">
        <v>7.9</v>
      </c>
    </row>
    <row r="13" spans="1:11" x14ac:dyDescent="0.25">
      <c r="A13" s="6">
        <v>7000</v>
      </c>
      <c r="B13" s="7">
        <v>11.15</v>
      </c>
      <c r="C13" s="15">
        <v>0.88710999999999995</v>
      </c>
      <c r="D13" s="7">
        <v>22.3</v>
      </c>
      <c r="E13" s="7">
        <v>28</v>
      </c>
      <c r="F13" s="7">
        <v>53.32</v>
      </c>
      <c r="G13" s="8">
        <v>478</v>
      </c>
      <c r="H13" s="7">
        <v>10.14</v>
      </c>
      <c r="I13" s="8">
        <v>9.2899999999999991</v>
      </c>
      <c r="J13" s="7">
        <v>-11.2</v>
      </c>
      <c r="K13" s="8">
        <v>10.9</v>
      </c>
    </row>
    <row r="14" spans="1:11" x14ac:dyDescent="0.25">
      <c r="A14" s="6">
        <v>7500</v>
      </c>
      <c r="B14" s="7">
        <v>11.41</v>
      </c>
      <c r="C14" s="15">
        <v>0.91313</v>
      </c>
      <c r="D14" s="7">
        <v>22.3</v>
      </c>
      <c r="E14" s="7">
        <v>28</v>
      </c>
      <c r="F14" s="7">
        <v>53.44</v>
      </c>
      <c r="G14" s="8">
        <v>510</v>
      </c>
      <c r="H14" s="7">
        <v>10.23</v>
      </c>
      <c r="I14" s="8">
        <v>9.41</v>
      </c>
      <c r="J14" s="7">
        <v>-10.9</v>
      </c>
      <c r="K14" s="8">
        <v>13</v>
      </c>
    </row>
    <row r="15" spans="1:11" x14ac:dyDescent="0.25">
      <c r="A15" s="6">
        <v>8000</v>
      </c>
      <c r="B15" s="7">
        <v>12.13</v>
      </c>
      <c r="C15" s="15">
        <v>0.92825000000000002</v>
      </c>
      <c r="D15" s="7">
        <v>22.3</v>
      </c>
      <c r="E15" s="7">
        <v>28.2</v>
      </c>
      <c r="F15" s="7">
        <v>54.12</v>
      </c>
      <c r="G15" s="8">
        <v>567</v>
      </c>
      <c r="H15" s="7">
        <v>10.7</v>
      </c>
      <c r="I15" s="8">
        <v>9.86</v>
      </c>
      <c r="J15" s="7">
        <v>-5.4</v>
      </c>
      <c r="K15" s="8">
        <v>18.8</v>
      </c>
    </row>
    <row r="16" spans="1:11" x14ac:dyDescent="0.25">
      <c r="A16" s="6">
        <v>8500</v>
      </c>
      <c r="B16" s="7">
        <v>12.59</v>
      </c>
      <c r="C16" s="15">
        <v>0.90527000000000002</v>
      </c>
      <c r="D16" s="7">
        <v>22.3</v>
      </c>
      <c r="E16" s="7">
        <v>29</v>
      </c>
      <c r="F16" s="7">
        <v>54.96</v>
      </c>
      <c r="G16" s="8">
        <v>607</v>
      </c>
      <c r="H16" s="7">
        <v>10.73</v>
      </c>
      <c r="I16" s="8">
        <v>9.85</v>
      </c>
      <c r="J16" s="7">
        <v>-5.9</v>
      </c>
      <c r="K16" s="8">
        <v>18.2</v>
      </c>
    </row>
    <row r="17" spans="1:11" x14ac:dyDescent="0.25">
      <c r="A17" s="6">
        <v>9000</v>
      </c>
      <c r="B17" s="7">
        <v>13.19</v>
      </c>
      <c r="C17" s="15">
        <v>0.90171999999999997</v>
      </c>
      <c r="D17" s="7">
        <v>22.3</v>
      </c>
      <c r="E17" s="7">
        <v>29</v>
      </c>
      <c r="F17" s="7">
        <v>55.68</v>
      </c>
      <c r="G17" s="8">
        <v>618</v>
      </c>
      <c r="H17" s="7">
        <v>10.57</v>
      </c>
      <c r="I17" s="8">
        <v>9.64</v>
      </c>
      <c r="J17" s="7">
        <v>-8.4</v>
      </c>
      <c r="K17" s="8">
        <v>16.100000000000001</v>
      </c>
    </row>
    <row r="18" spans="1:11" x14ac:dyDescent="0.25">
      <c r="A18" s="6">
        <v>9250</v>
      </c>
      <c r="B18" s="7">
        <v>13.29</v>
      </c>
      <c r="C18" s="15">
        <v>0.91793999999999998</v>
      </c>
      <c r="D18" s="7">
        <v>22.3</v>
      </c>
      <c r="E18" s="7">
        <v>29.18</v>
      </c>
      <c r="F18" s="7">
        <v>56.67</v>
      </c>
      <c r="G18" s="8">
        <v>595</v>
      </c>
      <c r="H18" s="7">
        <v>9.81</v>
      </c>
      <c r="I18" s="8">
        <v>8.9600000000000009</v>
      </c>
      <c r="J18" s="7">
        <v>-12.5</v>
      </c>
      <c r="K18" s="8">
        <v>13.3</v>
      </c>
    </row>
    <row r="19" spans="1:11" x14ac:dyDescent="0.25">
      <c r="A19" s="6">
        <v>9500</v>
      </c>
      <c r="B19" s="7">
        <v>12.89</v>
      </c>
      <c r="C19" s="15">
        <v>0.92696999999999996</v>
      </c>
      <c r="D19" s="7">
        <v>22.3</v>
      </c>
      <c r="E19" s="7">
        <v>30</v>
      </c>
      <c r="F19" s="7">
        <v>57.7</v>
      </c>
      <c r="G19" s="8">
        <v>564</v>
      </c>
      <c r="H19" s="7">
        <v>8</v>
      </c>
      <c r="I19" s="8">
        <v>7.21</v>
      </c>
      <c r="J19" s="7">
        <v>-15.4</v>
      </c>
      <c r="K19" s="8">
        <v>15.1</v>
      </c>
    </row>
    <row r="20" spans="1:11" x14ac:dyDescent="0.25">
      <c r="A20" s="6">
        <v>9750</v>
      </c>
      <c r="B20" s="7">
        <v>12.03</v>
      </c>
      <c r="C20" s="15">
        <v>0.93298999999999999</v>
      </c>
      <c r="D20" s="7">
        <v>22.4</v>
      </c>
      <c r="E20" s="7">
        <v>30</v>
      </c>
      <c r="F20" s="7">
        <v>58.43</v>
      </c>
      <c r="G20" s="8">
        <v>531</v>
      </c>
      <c r="H20" s="7">
        <v>6.62</v>
      </c>
      <c r="I20" s="8">
        <v>5.71</v>
      </c>
      <c r="J20" s="7">
        <v>-18</v>
      </c>
      <c r="K20" s="8">
        <v>16.100000000000001</v>
      </c>
    </row>
    <row r="21" spans="1:11" x14ac:dyDescent="0.25">
      <c r="A21" s="6">
        <v>10000</v>
      </c>
      <c r="B21" s="7">
        <v>10.95</v>
      </c>
      <c r="C21" s="15">
        <v>0.96899000000000002</v>
      </c>
      <c r="D21" s="7">
        <v>22.4</v>
      </c>
      <c r="E21" s="7">
        <v>30</v>
      </c>
      <c r="F21" s="7">
        <v>59.33</v>
      </c>
      <c r="G21" s="8">
        <v>506</v>
      </c>
      <c r="H21" s="7">
        <v>5.98</v>
      </c>
      <c r="I21" s="8">
        <v>4.95</v>
      </c>
      <c r="J21" s="7">
        <v>-23.5</v>
      </c>
      <c r="K21" s="8">
        <v>13.2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362"/>
  <sheetViews>
    <sheetView workbookViewId="0">
      <selection activeCell="U9" sqref="U9"/>
    </sheetView>
  </sheetViews>
  <sheetFormatPr defaultColWidth="11.42578125" defaultRowHeight="15" x14ac:dyDescent="0.25"/>
  <cols>
    <col min="1" max="1" width="12.7109375" style="1" bestFit="1" customWidth="1"/>
    <col min="2" max="2" width="8.7109375" style="5" bestFit="1" customWidth="1"/>
    <col min="3" max="6" width="8.7109375" style="1" bestFit="1" customWidth="1"/>
    <col min="7" max="19" width="8.7109375" bestFit="1" customWidth="1"/>
    <col min="20" max="20" width="9.7109375" bestFit="1" customWidth="1"/>
  </cols>
  <sheetData>
    <row r="1" spans="1:20" ht="15.75" thickBot="1" x14ac:dyDescent="0.3">
      <c r="A1" s="12" t="s">
        <v>0</v>
      </c>
      <c r="B1" s="18" t="s">
        <v>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9"/>
    </row>
    <row r="2" spans="1:20" ht="16.5" thickTop="1" thickBot="1" x14ac:dyDescent="0.3"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</row>
    <row r="3" spans="1:20" x14ac:dyDescent="0.25">
      <c r="A3" s="1">
        <v>-180</v>
      </c>
      <c r="B3" s="5">
        <v>0.91200000000000003</v>
      </c>
      <c r="C3" s="1">
        <v>0.90800000000000003</v>
      </c>
      <c r="D3" s="1">
        <v>0.88500000000000001</v>
      </c>
      <c r="E3" s="1">
        <v>0.82299999999999995</v>
      </c>
      <c r="F3" s="1">
        <v>0.80700000000000005</v>
      </c>
      <c r="G3" s="1">
        <v>0.89600000000000002</v>
      </c>
      <c r="H3" s="1">
        <v>0.875</v>
      </c>
      <c r="I3" s="1">
        <v>0.878</v>
      </c>
      <c r="J3" s="1">
        <v>0.84499999999999997</v>
      </c>
      <c r="K3" s="1">
        <v>0.78300000000000003</v>
      </c>
      <c r="L3" s="1">
        <v>0.77600000000000002</v>
      </c>
      <c r="M3" s="1">
        <v>0.73399999999999999</v>
      </c>
      <c r="N3" s="1">
        <v>0.89100000000000001</v>
      </c>
      <c r="O3" s="1">
        <v>0.72399999999999998</v>
      </c>
      <c r="P3" s="1">
        <v>0.72</v>
      </c>
      <c r="Q3" s="1">
        <v>0.72199999999999998</v>
      </c>
      <c r="R3" s="1">
        <v>0.82599999999999996</v>
      </c>
      <c r="S3" s="1">
        <v>0.77800000000000002</v>
      </c>
      <c r="T3" s="1">
        <v>0.90600000000000003</v>
      </c>
    </row>
    <row r="4" spans="1:20" x14ac:dyDescent="0.25">
      <c r="A4" s="1">
        <v>-179</v>
      </c>
      <c r="B4" s="5">
        <v>0.91300000000000003</v>
      </c>
      <c r="C4" s="1">
        <v>0.90800000000000003</v>
      </c>
      <c r="D4" s="1">
        <v>0.88900000000000001</v>
      </c>
      <c r="E4" s="1">
        <v>0.82899999999999996</v>
      </c>
      <c r="F4" s="1">
        <v>0.80300000000000005</v>
      </c>
      <c r="G4" s="1">
        <v>0.88900000000000001</v>
      </c>
      <c r="H4" s="1">
        <v>0.873</v>
      </c>
      <c r="I4" s="1">
        <v>0.876</v>
      </c>
      <c r="J4" s="1">
        <v>0.84699999999999998</v>
      </c>
      <c r="K4" s="1">
        <v>0.77500000000000002</v>
      </c>
      <c r="L4" s="1">
        <v>0.77100000000000002</v>
      </c>
      <c r="M4" s="1">
        <v>0.72699999999999998</v>
      </c>
      <c r="N4" s="1">
        <v>0.88</v>
      </c>
      <c r="O4" s="1">
        <v>0.71599999999999997</v>
      </c>
      <c r="P4" s="1">
        <v>0.71799999999999997</v>
      </c>
      <c r="Q4" s="1">
        <v>0.73499999999999999</v>
      </c>
      <c r="R4" s="1">
        <v>0.84099999999999997</v>
      </c>
      <c r="S4" s="1">
        <v>0.76</v>
      </c>
      <c r="T4" s="1">
        <v>0.90800000000000003</v>
      </c>
    </row>
    <row r="5" spans="1:20" x14ac:dyDescent="0.25">
      <c r="A5" s="1">
        <v>-178</v>
      </c>
      <c r="B5" s="5">
        <v>0.91200000000000003</v>
      </c>
      <c r="C5" s="1">
        <v>0.91400000000000003</v>
      </c>
      <c r="D5" s="1">
        <v>0.89400000000000002</v>
      </c>
      <c r="E5" s="1">
        <v>0.83599999999999997</v>
      </c>
      <c r="F5" s="1">
        <v>0.79800000000000004</v>
      </c>
      <c r="G5" s="1">
        <v>0.876</v>
      </c>
      <c r="H5" s="1">
        <v>0.87</v>
      </c>
      <c r="I5" s="1">
        <v>0.874</v>
      </c>
      <c r="J5" s="1">
        <v>0.84399999999999997</v>
      </c>
      <c r="K5" s="1">
        <v>0.76700000000000002</v>
      </c>
      <c r="L5" s="1">
        <v>0.76900000000000002</v>
      </c>
      <c r="M5" s="1">
        <v>0.72199999999999998</v>
      </c>
      <c r="N5" s="1">
        <v>0.874</v>
      </c>
      <c r="O5" s="1">
        <v>0.71599999999999997</v>
      </c>
      <c r="P5" s="1">
        <v>0.71599999999999997</v>
      </c>
      <c r="Q5" s="1">
        <v>0.745</v>
      </c>
      <c r="R5" s="1">
        <v>0.83399999999999996</v>
      </c>
      <c r="S5" s="1">
        <v>0.76600000000000001</v>
      </c>
      <c r="T5" s="1">
        <v>0.90900000000000003</v>
      </c>
    </row>
    <row r="6" spans="1:20" x14ac:dyDescent="0.25">
      <c r="A6" s="1">
        <v>-177</v>
      </c>
      <c r="B6" s="5">
        <v>0.91900000000000004</v>
      </c>
      <c r="C6" s="1">
        <v>0.91500000000000004</v>
      </c>
      <c r="D6" s="1">
        <v>0.9</v>
      </c>
      <c r="E6" s="1">
        <v>0.84299999999999997</v>
      </c>
      <c r="F6" s="1">
        <v>0.79600000000000004</v>
      </c>
      <c r="G6" s="1">
        <v>0.87</v>
      </c>
      <c r="H6" s="1">
        <v>0.86699999999999999</v>
      </c>
      <c r="I6" s="1">
        <v>0.875</v>
      </c>
      <c r="J6" s="1">
        <v>0.84399999999999997</v>
      </c>
      <c r="K6" s="1">
        <v>0.76200000000000001</v>
      </c>
      <c r="L6" s="1">
        <v>0.76400000000000001</v>
      </c>
      <c r="M6" s="1">
        <v>0.71499999999999997</v>
      </c>
      <c r="N6" s="1">
        <v>0.874</v>
      </c>
      <c r="O6" s="1">
        <v>0.70899999999999996</v>
      </c>
      <c r="P6" s="1">
        <v>0.72</v>
      </c>
      <c r="Q6" s="1">
        <v>0.75900000000000001</v>
      </c>
      <c r="R6" s="1">
        <v>0.84</v>
      </c>
      <c r="S6" s="1">
        <v>0.77800000000000002</v>
      </c>
      <c r="T6" s="1">
        <v>0.91400000000000003</v>
      </c>
    </row>
    <row r="7" spans="1:20" x14ac:dyDescent="0.25">
      <c r="A7" s="1">
        <v>-176</v>
      </c>
      <c r="B7" s="5">
        <v>0.92500000000000004</v>
      </c>
      <c r="C7" s="1">
        <v>0.92300000000000004</v>
      </c>
      <c r="D7" s="1">
        <v>0.9</v>
      </c>
      <c r="E7" s="1">
        <v>0.84899999999999998</v>
      </c>
      <c r="F7" s="1">
        <v>0.79400000000000004</v>
      </c>
      <c r="G7" s="1">
        <v>0.86299999999999999</v>
      </c>
      <c r="H7" s="1">
        <v>0.86399999999999999</v>
      </c>
      <c r="I7" s="1">
        <v>0.873</v>
      </c>
      <c r="J7" s="1">
        <v>0.84699999999999998</v>
      </c>
      <c r="K7" s="1">
        <v>0.755</v>
      </c>
      <c r="L7" s="1">
        <v>0.75900000000000001</v>
      </c>
      <c r="M7" s="1">
        <v>0.70899999999999996</v>
      </c>
      <c r="N7" s="1">
        <v>0.88100000000000001</v>
      </c>
      <c r="O7" s="1">
        <v>0.70299999999999996</v>
      </c>
      <c r="P7" s="1">
        <v>0.72</v>
      </c>
      <c r="Q7" s="1">
        <v>0.76200000000000001</v>
      </c>
      <c r="R7" s="1">
        <v>0.84299999999999997</v>
      </c>
      <c r="S7" s="1">
        <v>0.77200000000000002</v>
      </c>
      <c r="T7" s="1">
        <v>0.91</v>
      </c>
    </row>
    <row r="8" spans="1:20" x14ac:dyDescent="0.25">
      <c r="A8" s="1">
        <v>-175</v>
      </c>
      <c r="B8" s="5">
        <v>0.93400000000000005</v>
      </c>
      <c r="C8" s="1">
        <v>0.92300000000000004</v>
      </c>
      <c r="D8" s="1">
        <v>0.89900000000000002</v>
      </c>
      <c r="E8" s="1">
        <v>0.85499999999999998</v>
      </c>
      <c r="F8" s="1">
        <v>0.78700000000000003</v>
      </c>
      <c r="G8" s="1">
        <v>0.85799999999999998</v>
      </c>
      <c r="H8" s="1">
        <v>0.85499999999999998</v>
      </c>
      <c r="I8" s="1">
        <v>0.872</v>
      </c>
      <c r="J8" s="1">
        <v>0.84399999999999997</v>
      </c>
      <c r="K8" s="1">
        <v>0.751</v>
      </c>
      <c r="L8" s="1">
        <v>0.76200000000000001</v>
      </c>
      <c r="M8" s="1">
        <v>0.70099999999999996</v>
      </c>
      <c r="N8" s="1">
        <v>0.877</v>
      </c>
      <c r="O8" s="1">
        <v>0.70099999999999996</v>
      </c>
      <c r="P8" s="1">
        <v>0.71699999999999997</v>
      </c>
      <c r="Q8" s="1">
        <v>0.75700000000000001</v>
      </c>
      <c r="R8" s="1">
        <v>0.84799999999999998</v>
      </c>
      <c r="S8" s="1">
        <v>0.76300000000000001</v>
      </c>
      <c r="T8" s="1">
        <v>0.90500000000000003</v>
      </c>
    </row>
    <row r="9" spans="1:20" x14ac:dyDescent="0.25">
      <c r="A9" s="1">
        <v>-174</v>
      </c>
      <c r="B9" s="5">
        <v>0.94099999999999995</v>
      </c>
      <c r="C9" s="1">
        <v>0.92200000000000004</v>
      </c>
      <c r="D9" s="1">
        <v>0.89900000000000002</v>
      </c>
      <c r="E9" s="1">
        <v>0.86099999999999999</v>
      </c>
      <c r="F9" s="1">
        <v>0.78400000000000003</v>
      </c>
      <c r="G9" s="1">
        <v>0.85199999999999998</v>
      </c>
      <c r="H9" s="1">
        <v>0.84699999999999998</v>
      </c>
      <c r="I9" s="1">
        <v>0.86399999999999999</v>
      </c>
      <c r="J9" s="1">
        <v>0.84599999999999997</v>
      </c>
      <c r="K9" s="1">
        <v>0.751</v>
      </c>
      <c r="L9" s="1">
        <v>0.75700000000000001</v>
      </c>
      <c r="M9" s="1">
        <v>0.70099999999999996</v>
      </c>
      <c r="N9" s="1">
        <v>0.879</v>
      </c>
      <c r="O9" s="1">
        <v>0.69399999999999995</v>
      </c>
      <c r="P9" s="1">
        <v>0.71499999999999997</v>
      </c>
      <c r="Q9" s="1">
        <v>0.76500000000000001</v>
      </c>
      <c r="R9" s="1">
        <v>0.85299999999999998</v>
      </c>
      <c r="S9" s="1">
        <v>0.76600000000000001</v>
      </c>
      <c r="T9" s="1">
        <v>0.91</v>
      </c>
    </row>
    <row r="10" spans="1:20" x14ac:dyDescent="0.25">
      <c r="A10" s="1">
        <v>-173</v>
      </c>
      <c r="B10" s="5">
        <v>0.94799999999999995</v>
      </c>
      <c r="C10" s="1">
        <v>0.92100000000000004</v>
      </c>
      <c r="D10" s="1">
        <v>0.89600000000000002</v>
      </c>
      <c r="E10" s="1">
        <v>0.86799999999999999</v>
      </c>
      <c r="F10" s="1">
        <v>0.78300000000000003</v>
      </c>
      <c r="G10" s="1">
        <v>0.84699999999999998</v>
      </c>
      <c r="H10" s="1">
        <v>0.84299999999999997</v>
      </c>
      <c r="I10" s="1">
        <v>0.86</v>
      </c>
      <c r="J10" s="1">
        <v>0.84399999999999997</v>
      </c>
      <c r="K10" s="1">
        <v>0.755</v>
      </c>
      <c r="L10" s="1">
        <v>0.75900000000000001</v>
      </c>
      <c r="M10" s="1">
        <v>0.69799999999999995</v>
      </c>
      <c r="N10" s="1">
        <v>0.89</v>
      </c>
      <c r="O10" s="1">
        <v>0.67800000000000005</v>
      </c>
      <c r="P10" s="1">
        <v>0.71599999999999997</v>
      </c>
      <c r="Q10" s="1">
        <v>0.75900000000000001</v>
      </c>
      <c r="R10" s="1">
        <v>0.84899999999999998</v>
      </c>
      <c r="S10" s="1">
        <v>0.76800000000000002</v>
      </c>
      <c r="T10" s="1">
        <v>0.91700000000000004</v>
      </c>
    </row>
    <row r="11" spans="1:20" x14ac:dyDescent="0.25">
      <c r="A11" s="1">
        <v>-172</v>
      </c>
      <c r="B11" s="5">
        <v>0.95399999999999996</v>
      </c>
      <c r="C11" s="1">
        <v>0.91900000000000004</v>
      </c>
      <c r="D11" s="1">
        <v>0.9</v>
      </c>
      <c r="E11" s="1">
        <v>0.876</v>
      </c>
      <c r="F11" s="1">
        <v>0.78300000000000003</v>
      </c>
      <c r="G11" s="1">
        <v>0.84299999999999997</v>
      </c>
      <c r="H11" s="1">
        <v>0.83899999999999997</v>
      </c>
      <c r="I11" s="1">
        <v>0.85799999999999998</v>
      </c>
      <c r="J11" s="1">
        <v>0.84299999999999997</v>
      </c>
      <c r="K11" s="1">
        <v>0.76300000000000001</v>
      </c>
      <c r="L11" s="1">
        <v>0.75</v>
      </c>
      <c r="M11" s="1">
        <v>0.69299999999999995</v>
      </c>
      <c r="N11" s="1">
        <v>0.89100000000000001</v>
      </c>
      <c r="O11" s="1">
        <v>0.66300000000000003</v>
      </c>
      <c r="P11" s="1">
        <v>0.71399999999999997</v>
      </c>
      <c r="Q11" s="1">
        <v>0.74299999999999999</v>
      </c>
      <c r="R11" s="1">
        <v>0.84499999999999997</v>
      </c>
      <c r="S11" s="1">
        <v>0.76900000000000002</v>
      </c>
      <c r="T11" s="1">
        <v>0.92</v>
      </c>
    </row>
    <row r="12" spans="1:20" x14ac:dyDescent="0.25">
      <c r="A12" s="1">
        <v>-171</v>
      </c>
      <c r="B12" s="5">
        <v>0.95899999999999996</v>
      </c>
      <c r="C12" s="1">
        <v>0.91500000000000004</v>
      </c>
      <c r="D12" s="1">
        <v>0.89700000000000002</v>
      </c>
      <c r="E12" s="1">
        <v>0.88200000000000001</v>
      </c>
      <c r="F12" s="1">
        <v>0.78500000000000003</v>
      </c>
      <c r="G12" s="1">
        <v>0.84099999999999997</v>
      </c>
      <c r="H12" s="1">
        <v>0.83099999999999996</v>
      </c>
      <c r="I12" s="1">
        <v>0.86</v>
      </c>
      <c r="J12" s="1">
        <v>0.83799999999999997</v>
      </c>
      <c r="K12" s="1">
        <v>0.76900000000000002</v>
      </c>
      <c r="L12" s="1">
        <v>0.749</v>
      </c>
      <c r="M12" s="1">
        <v>0.69199999999999995</v>
      </c>
      <c r="N12" s="1">
        <v>0.879</v>
      </c>
      <c r="O12" s="1">
        <v>0.67200000000000004</v>
      </c>
      <c r="P12" s="1">
        <v>0.71399999999999997</v>
      </c>
      <c r="Q12" s="1">
        <v>0.73599999999999999</v>
      </c>
      <c r="R12" s="1">
        <v>0.84499999999999997</v>
      </c>
      <c r="S12" s="1">
        <v>0.76700000000000002</v>
      </c>
      <c r="T12" s="1">
        <v>0.92700000000000005</v>
      </c>
    </row>
    <row r="13" spans="1:20" x14ac:dyDescent="0.25">
      <c r="A13" s="1">
        <v>-170</v>
      </c>
      <c r="B13" s="5">
        <v>0.96499999999999997</v>
      </c>
      <c r="C13" s="1">
        <v>0.91100000000000003</v>
      </c>
      <c r="D13" s="1">
        <v>0.9</v>
      </c>
      <c r="E13" s="1">
        <v>0.88600000000000001</v>
      </c>
      <c r="F13" s="1">
        <v>0.79400000000000004</v>
      </c>
      <c r="G13" s="1">
        <v>0.84099999999999997</v>
      </c>
      <c r="H13" s="1">
        <v>0.82499999999999996</v>
      </c>
      <c r="I13" s="1">
        <v>0.85799999999999998</v>
      </c>
      <c r="J13" s="1">
        <v>0.83</v>
      </c>
      <c r="K13" s="1">
        <v>0.77600000000000002</v>
      </c>
      <c r="L13" s="1">
        <v>0.749</v>
      </c>
      <c r="M13" s="1">
        <v>0.69299999999999995</v>
      </c>
      <c r="N13" s="1">
        <v>0.877</v>
      </c>
      <c r="O13" s="1">
        <v>0.67600000000000005</v>
      </c>
      <c r="P13" s="1">
        <v>0.70799999999999996</v>
      </c>
      <c r="Q13" s="1">
        <v>0.73499999999999999</v>
      </c>
      <c r="R13" s="1">
        <v>0.84099999999999997</v>
      </c>
      <c r="S13" s="1">
        <v>0.76500000000000001</v>
      </c>
      <c r="T13" s="1">
        <v>0.93</v>
      </c>
    </row>
    <row r="14" spans="1:20" x14ac:dyDescent="0.25">
      <c r="A14" s="1">
        <v>-169</v>
      </c>
      <c r="B14" s="5">
        <v>0.96799999999999997</v>
      </c>
      <c r="C14" s="1">
        <v>0.90900000000000003</v>
      </c>
      <c r="D14" s="1">
        <v>0.90300000000000002</v>
      </c>
      <c r="E14" s="1">
        <v>0.89200000000000002</v>
      </c>
      <c r="F14" s="1">
        <v>0.79900000000000004</v>
      </c>
      <c r="G14" s="1">
        <v>0.84399999999999997</v>
      </c>
      <c r="H14" s="1">
        <v>0.81699999999999995</v>
      </c>
      <c r="I14" s="1">
        <v>0.85199999999999998</v>
      </c>
      <c r="J14" s="1">
        <v>0.82399999999999995</v>
      </c>
      <c r="K14" s="1">
        <v>0.78</v>
      </c>
      <c r="L14" s="1">
        <v>0.746</v>
      </c>
      <c r="M14" s="1">
        <v>0.69199999999999995</v>
      </c>
      <c r="N14" s="1">
        <v>0.879</v>
      </c>
      <c r="O14" s="1">
        <v>0.69799999999999995</v>
      </c>
      <c r="P14" s="1">
        <v>0.7</v>
      </c>
      <c r="Q14" s="1">
        <v>0.73299999999999998</v>
      </c>
      <c r="R14" s="1">
        <v>0.83299999999999996</v>
      </c>
      <c r="S14" s="1">
        <v>0.76900000000000002</v>
      </c>
      <c r="T14" s="1">
        <v>0.93</v>
      </c>
    </row>
    <row r="15" spans="1:20" x14ac:dyDescent="0.25">
      <c r="A15" s="1">
        <v>-168</v>
      </c>
      <c r="B15" s="5">
        <v>0.97299999999999998</v>
      </c>
      <c r="C15" s="1">
        <v>0.90400000000000003</v>
      </c>
      <c r="D15" s="1">
        <v>0.90300000000000002</v>
      </c>
      <c r="E15" s="1">
        <v>0.89900000000000002</v>
      </c>
      <c r="F15" s="1">
        <v>0.81100000000000005</v>
      </c>
      <c r="G15" s="1">
        <v>0.84</v>
      </c>
      <c r="H15" s="1">
        <v>0.81100000000000005</v>
      </c>
      <c r="I15" s="1">
        <v>0.85</v>
      </c>
      <c r="J15" s="1">
        <v>0.82299999999999995</v>
      </c>
      <c r="K15" s="1">
        <v>0.78900000000000003</v>
      </c>
      <c r="L15" s="1">
        <v>0.747</v>
      </c>
      <c r="M15" s="1">
        <v>0.69799999999999995</v>
      </c>
      <c r="N15" s="1">
        <v>0.875</v>
      </c>
      <c r="O15" s="1">
        <v>0.755</v>
      </c>
      <c r="P15" s="1">
        <v>0.69199999999999995</v>
      </c>
      <c r="Q15" s="1">
        <v>0.73199999999999998</v>
      </c>
      <c r="R15" s="1">
        <v>0.82699999999999996</v>
      </c>
      <c r="S15" s="1">
        <v>0.75900000000000001</v>
      </c>
      <c r="T15" s="1">
        <v>0.91600000000000004</v>
      </c>
    </row>
    <row r="16" spans="1:20" x14ac:dyDescent="0.25">
      <c r="A16" s="1">
        <v>-167</v>
      </c>
      <c r="B16" s="5">
        <v>0.97099999999999997</v>
      </c>
      <c r="C16" s="1">
        <v>0.90200000000000002</v>
      </c>
      <c r="D16" s="1">
        <v>0.9</v>
      </c>
      <c r="E16" s="1">
        <v>0.90100000000000002</v>
      </c>
      <c r="F16" s="1">
        <v>0.82499999999999996</v>
      </c>
      <c r="G16" s="1">
        <v>0.84</v>
      </c>
      <c r="H16" s="1">
        <v>0.80500000000000005</v>
      </c>
      <c r="I16" s="1">
        <v>0.84799999999999998</v>
      </c>
      <c r="J16" s="1">
        <v>0.81499999999999995</v>
      </c>
      <c r="K16" s="1">
        <v>0.79400000000000004</v>
      </c>
      <c r="L16" s="1">
        <v>0.749</v>
      </c>
      <c r="M16" s="1">
        <v>0.69699999999999995</v>
      </c>
      <c r="N16" s="1">
        <v>0.879</v>
      </c>
      <c r="O16" s="1">
        <v>0.80100000000000005</v>
      </c>
      <c r="P16" s="1">
        <v>0.67800000000000005</v>
      </c>
      <c r="Q16" s="1">
        <v>0.73199999999999998</v>
      </c>
      <c r="R16" s="1">
        <v>0.82099999999999995</v>
      </c>
      <c r="S16" s="1">
        <v>0.75700000000000001</v>
      </c>
      <c r="T16" s="1">
        <v>0.90700000000000003</v>
      </c>
    </row>
    <row r="17" spans="1:20" x14ac:dyDescent="0.25">
      <c r="A17" s="1">
        <v>-166</v>
      </c>
      <c r="B17" s="5">
        <v>0.96899999999999997</v>
      </c>
      <c r="C17" s="1">
        <v>0.89900000000000002</v>
      </c>
      <c r="D17" s="1">
        <v>0.89500000000000002</v>
      </c>
      <c r="E17" s="1">
        <v>0.89200000000000002</v>
      </c>
      <c r="F17" s="1">
        <v>0.84199999999999997</v>
      </c>
      <c r="G17" s="1">
        <v>0.83599999999999997</v>
      </c>
      <c r="H17" s="1">
        <v>0.79900000000000004</v>
      </c>
      <c r="I17" s="1">
        <v>0.84</v>
      </c>
      <c r="J17" s="1">
        <v>0.80900000000000005</v>
      </c>
      <c r="K17" s="1">
        <v>0.79900000000000004</v>
      </c>
      <c r="L17" s="1">
        <v>0.755</v>
      </c>
      <c r="M17" s="1">
        <v>0.69499999999999995</v>
      </c>
      <c r="N17" s="1">
        <v>0.879</v>
      </c>
      <c r="O17" s="1">
        <v>0.82599999999999996</v>
      </c>
      <c r="P17" s="1">
        <v>0.67</v>
      </c>
      <c r="Q17" s="1">
        <v>0.72299999999999998</v>
      </c>
      <c r="R17" s="1">
        <v>0.81599999999999995</v>
      </c>
      <c r="S17" s="1">
        <v>0.75800000000000001</v>
      </c>
      <c r="T17" s="1">
        <v>0.91</v>
      </c>
    </row>
    <row r="18" spans="1:20" x14ac:dyDescent="0.25">
      <c r="A18" s="1">
        <v>-165</v>
      </c>
      <c r="B18" s="5">
        <v>0.96</v>
      </c>
      <c r="C18" s="1">
        <v>0.90100000000000002</v>
      </c>
      <c r="D18" s="1">
        <v>0.89500000000000002</v>
      </c>
      <c r="E18" s="1">
        <v>0.88900000000000001</v>
      </c>
      <c r="F18" s="1">
        <v>0.85499999999999998</v>
      </c>
      <c r="G18" s="1">
        <v>0.83599999999999997</v>
      </c>
      <c r="H18" s="1">
        <v>0.79700000000000004</v>
      </c>
      <c r="I18" s="1">
        <v>0.83299999999999996</v>
      </c>
      <c r="J18" s="1">
        <v>0.79700000000000004</v>
      </c>
      <c r="K18" s="1">
        <v>0.8</v>
      </c>
      <c r="L18" s="1">
        <v>0.75</v>
      </c>
      <c r="M18" s="1">
        <v>0.69399999999999995</v>
      </c>
      <c r="N18" s="1">
        <v>0.86699999999999999</v>
      </c>
      <c r="O18" s="1">
        <v>0.83199999999999996</v>
      </c>
      <c r="P18" s="1">
        <v>0.66700000000000004</v>
      </c>
      <c r="Q18" s="1">
        <v>0.70899999999999996</v>
      </c>
      <c r="R18" s="1">
        <v>0.80600000000000005</v>
      </c>
      <c r="S18" s="1">
        <v>0.749</v>
      </c>
      <c r="T18" s="1">
        <v>0.90900000000000003</v>
      </c>
    </row>
    <row r="19" spans="1:20" x14ac:dyDescent="0.25">
      <c r="A19" s="1">
        <v>-164</v>
      </c>
      <c r="B19" s="5">
        <v>0.94899999999999995</v>
      </c>
      <c r="C19" s="1">
        <v>0.9</v>
      </c>
      <c r="D19" s="1">
        <v>0.89300000000000002</v>
      </c>
      <c r="E19" s="1">
        <v>0.88900000000000001</v>
      </c>
      <c r="F19" s="1">
        <v>0.87</v>
      </c>
      <c r="G19" s="1">
        <v>0.83399999999999996</v>
      </c>
      <c r="H19" s="1">
        <v>0.79400000000000004</v>
      </c>
      <c r="I19" s="1">
        <v>0.82599999999999996</v>
      </c>
      <c r="J19" s="1">
        <v>0.80100000000000005</v>
      </c>
      <c r="K19" s="1">
        <v>0.79600000000000004</v>
      </c>
      <c r="L19" s="1">
        <v>0.752</v>
      </c>
      <c r="M19" s="1">
        <v>0.69599999999999995</v>
      </c>
      <c r="N19" s="1">
        <v>0.873</v>
      </c>
      <c r="O19" s="1">
        <v>0.82899999999999996</v>
      </c>
      <c r="P19" s="1">
        <v>0.66400000000000003</v>
      </c>
      <c r="Q19" s="1">
        <v>0.70399999999999996</v>
      </c>
      <c r="R19" s="1">
        <v>0.80400000000000005</v>
      </c>
      <c r="S19" s="1">
        <v>0.73799999999999999</v>
      </c>
      <c r="T19" s="1">
        <v>0.90700000000000003</v>
      </c>
    </row>
    <row r="20" spans="1:20" x14ac:dyDescent="0.25">
      <c r="A20" s="1">
        <v>-163</v>
      </c>
      <c r="B20" s="5">
        <v>0.94299999999999995</v>
      </c>
      <c r="C20" s="1">
        <v>0.90800000000000003</v>
      </c>
      <c r="D20" s="1">
        <v>0.88900000000000001</v>
      </c>
      <c r="E20" s="1">
        <v>0.88700000000000001</v>
      </c>
      <c r="F20" s="1">
        <v>0.88100000000000001</v>
      </c>
      <c r="G20" s="1">
        <v>0.84599999999999997</v>
      </c>
      <c r="H20" s="1">
        <v>0.78900000000000003</v>
      </c>
      <c r="I20" s="1">
        <v>0.81699999999999995</v>
      </c>
      <c r="J20" s="1">
        <v>0.79600000000000004</v>
      </c>
      <c r="K20" s="1">
        <v>0.79500000000000004</v>
      </c>
      <c r="L20" s="1">
        <v>0.752</v>
      </c>
      <c r="M20" s="1">
        <v>0.70099999999999996</v>
      </c>
      <c r="N20" s="1">
        <v>0.86399999999999999</v>
      </c>
      <c r="O20" s="1">
        <v>0.82499999999999996</v>
      </c>
      <c r="P20" s="1">
        <v>0.65800000000000003</v>
      </c>
      <c r="Q20" s="1">
        <v>0.69199999999999995</v>
      </c>
      <c r="R20" s="1">
        <v>0.80400000000000005</v>
      </c>
      <c r="S20" s="1">
        <v>0.73299999999999998</v>
      </c>
      <c r="T20" s="1">
        <v>0.89800000000000002</v>
      </c>
    </row>
    <row r="21" spans="1:20" x14ac:dyDescent="0.25">
      <c r="A21" s="1">
        <v>-162</v>
      </c>
      <c r="B21" s="5">
        <v>0.94299999999999995</v>
      </c>
      <c r="C21" s="1">
        <v>0.91200000000000003</v>
      </c>
      <c r="D21" s="1">
        <v>0.88900000000000001</v>
      </c>
      <c r="E21" s="1">
        <v>0.88500000000000001</v>
      </c>
      <c r="F21" s="1">
        <v>0.88700000000000001</v>
      </c>
      <c r="G21" s="1">
        <v>0.84099999999999997</v>
      </c>
      <c r="H21" s="1">
        <v>0.79200000000000004</v>
      </c>
      <c r="I21" s="1">
        <v>0.81100000000000005</v>
      </c>
      <c r="J21" s="1">
        <v>0.79100000000000004</v>
      </c>
      <c r="K21" s="1">
        <v>0.79600000000000004</v>
      </c>
      <c r="L21" s="1">
        <v>0.748</v>
      </c>
      <c r="M21" s="1">
        <v>0.70099999999999996</v>
      </c>
      <c r="N21" s="1">
        <v>0.85399999999999998</v>
      </c>
      <c r="O21" s="1">
        <v>0.78500000000000003</v>
      </c>
      <c r="P21" s="1">
        <v>0.65500000000000003</v>
      </c>
      <c r="Q21" s="1">
        <v>0.69499999999999995</v>
      </c>
      <c r="R21" s="1">
        <v>0.80400000000000005</v>
      </c>
      <c r="S21" s="1">
        <v>0.73499999999999999</v>
      </c>
      <c r="T21" s="1">
        <v>0.88900000000000001</v>
      </c>
    </row>
    <row r="22" spans="1:20" x14ac:dyDescent="0.25">
      <c r="A22" s="1">
        <v>-161</v>
      </c>
      <c r="B22" s="5">
        <v>0.94299999999999995</v>
      </c>
      <c r="C22" s="1">
        <v>0.92100000000000004</v>
      </c>
      <c r="D22" s="1">
        <v>0.88200000000000001</v>
      </c>
      <c r="E22" s="1">
        <v>0.88200000000000001</v>
      </c>
      <c r="F22" s="1">
        <v>0.9</v>
      </c>
      <c r="G22" s="1">
        <v>0.85</v>
      </c>
      <c r="H22" s="1">
        <v>0.79200000000000004</v>
      </c>
      <c r="I22" s="1">
        <v>0.80400000000000005</v>
      </c>
      <c r="J22" s="1">
        <v>0.78900000000000003</v>
      </c>
      <c r="K22" s="1">
        <v>0.79300000000000004</v>
      </c>
      <c r="L22" s="1">
        <v>0.755</v>
      </c>
      <c r="M22" s="1">
        <v>0.70399999999999996</v>
      </c>
      <c r="N22" s="1">
        <v>0.84399999999999997</v>
      </c>
      <c r="O22" s="1">
        <v>0.74</v>
      </c>
      <c r="P22" s="1">
        <v>0.65100000000000002</v>
      </c>
      <c r="Q22" s="1">
        <v>0.70399999999999996</v>
      </c>
      <c r="R22" s="1">
        <v>0.80600000000000005</v>
      </c>
      <c r="S22" s="1">
        <v>0.72799999999999998</v>
      </c>
      <c r="T22" s="1">
        <v>0.87</v>
      </c>
    </row>
    <row r="23" spans="1:20" x14ac:dyDescent="0.25">
      <c r="A23" s="1">
        <v>-160</v>
      </c>
      <c r="B23" s="5">
        <v>0.94799999999999995</v>
      </c>
      <c r="C23" s="1">
        <v>0.93</v>
      </c>
      <c r="D23" s="1">
        <v>0.878</v>
      </c>
      <c r="E23" s="1">
        <v>0.88300000000000001</v>
      </c>
      <c r="F23" s="1">
        <v>0.91100000000000003</v>
      </c>
      <c r="G23" s="1">
        <v>0.85899999999999999</v>
      </c>
      <c r="H23" s="1">
        <v>0.78900000000000003</v>
      </c>
      <c r="I23" s="1">
        <v>0.80100000000000005</v>
      </c>
      <c r="J23" s="1">
        <v>0.78</v>
      </c>
      <c r="K23" s="1">
        <v>0.78700000000000003</v>
      </c>
      <c r="L23" s="1">
        <v>0.755</v>
      </c>
      <c r="M23" s="1">
        <v>0.71</v>
      </c>
      <c r="N23" s="1">
        <v>0.84099999999999997</v>
      </c>
      <c r="O23" s="1">
        <v>0.73299999999999998</v>
      </c>
      <c r="P23" s="1">
        <v>0.66600000000000004</v>
      </c>
      <c r="Q23" s="1">
        <v>0.70699999999999996</v>
      </c>
      <c r="R23" s="1">
        <v>0.80800000000000005</v>
      </c>
      <c r="S23" s="1">
        <v>0.72099999999999997</v>
      </c>
      <c r="T23" s="1">
        <v>0.85899999999999999</v>
      </c>
    </row>
    <row r="24" spans="1:20" x14ac:dyDescent="0.25">
      <c r="A24" s="1">
        <v>-159</v>
      </c>
      <c r="B24" s="5">
        <v>0.95099999999999996</v>
      </c>
      <c r="C24" s="1">
        <v>0.94</v>
      </c>
      <c r="D24" s="1">
        <v>0.875</v>
      </c>
      <c r="E24" s="1">
        <v>0.88600000000000001</v>
      </c>
      <c r="F24" s="1">
        <v>0.92200000000000004</v>
      </c>
      <c r="G24" s="1">
        <v>0.86899999999999999</v>
      </c>
      <c r="H24" s="1">
        <v>0.78800000000000003</v>
      </c>
      <c r="I24" s="1">
        <v>0.79100000000000004</v>
      </c>
      <c r="J24" s="1">
        <v>0.77300000000000002</v>
      </c>
      <c r="K24" s="1">
        <v>0.78200000000000003</v>
      </c>
      <c r="L24" s="1">
        <v>0.752</v>
      </c>
      <c r="M24" s="1">
        <v>0.70899999999999996</v>
      </c>
      <c r="N24" s="1">
        <v>0.84799999999999998</v>
      </c>
      <c r="O24" s="1">
        <v>0.77600000000000002</v>
      </c>
      <c r="P24" s="1">
        <v>0.66200000000000003</v>
      </c>
      <c r="Q24" s="1">
        <v>0.70799999999999996</v>
      </c>
      <c r="R24" s="1">
        <v>0.79800000000000004</v>
      </c>
      <c r="S24" s="1">
        <v>0.72099999999999997</v>
      </c>
      <c r="T24" s="1">
        <v>0.85599999999999998</v>
      </c>
    </row>
    <row r="25" spans="1:20" x14ac:dyDescent="0.25">
      <c r="A25" s="1">
        <v>-158</v>
      </c>
      <c r="B25" s="5">
        <v>0.95699999999999996</v>
      </c>
      <c r="C25" s="1">
        <v>0.95099999999999996</v>
      </c>
      <c r="D25" s="1">
        <v>0.874</v>
      </c>
      <c r="E25" s="1">
        <v>0.88700000000000001</v>
      </c>
      <c r="F25" s="1">
        <v>0.92900000000000005</v>
      </c>
      <c r="G25" s="1">
        <v>0.872</v>
      </c>
      <c r="H25" s="1">
        <v>0.78800000000000003</v>
      </c>
      <c r="I25" s="1">
        <v>0.78500000000000003</v>
      </c>
      <c r="J25" s="1">
        <v>0.76700000000000002</v>
      </c>
      <c r="K25" s="1">
        <v>0.77600000000000002</v>
      </c>
      <c r="L25" s="1">
        <v>0.748</v>
      </c>
      <c r="M25" s="1">
        <v>0.70599999999999996</v>
      </c>
      <c r="N25" s="1">
        <v>0.84699999999999998</v>
      </c>
      <c r="O25" s="1">
        <v>0.80500000000000005</v>
      </c>
      <c r="P25" s="1">
        <v>0.65400000000000003</v>
      </c>
      <c r="Q25" s="1">
        <v>0.70399999999999996</v>
      </c>
      <c r="R25" s="1">
        <v>0.79400000000000004</v>
      </c>
      <c r="S25" s="1">
        <v>0.72299999999999998</v>
      </c>
      <c r="T25" s="1">
        <v>0.84599999999999997</v>
      </c>
    </row>
    <row r="26" spans="1:20" x14ac:dyDescent="0.25">
      <c r="A26" s="1">
        <v>-157</v>
      </c>
      <c r="B26" s="5">
        <v>0.95899999999999996</v>
      </c>
      <c r="C26" s="1">
        <v>0.96199999999999997</v>
      </c>
      <c r="D26" s="1">
        <v>0.874</v>
      </c>
      <c r="E26" s="1">
        <v>0.88800000000000001</v>
      </c>
      <c r="F26" s="1">
        <v>0.93400000000000005</v>
      </c>
      <c r="G26" s="1">
        <v>0.876</v>
      </c>
      <c r="H26" s="1">
        <v>0.79200000000000004</v>
      </c>
      <c r="I26" s="1">
        <v>0.78500000000000003</v>
      </c>
      <c r="J26" s="1">
        <v>0.76400000000000001</v>
      </c>
      <c r="K26" s="1">
        <v>0.76900000000000002</v>
      </c>
      <c r="L26" s="1">
        <v>0.747</v>
      </c>
      <c r="M26" s="1">
        <v>0.70599999999999996</v>
      </c>
      <c r="N26" s="1">
        <v>0.85299999999999998</v>
      </c>
      <c r="O26" s="1">
        <v>0.80800000000000005</v>
      </c>
      <c r="P26" s="1">
        <v>0.65100000000000002</v>
      </c>
      <c r="Q26" s="1">
        <v>0.70499999999999996</v>
      </c>
      <c r="R26" s="1">
        <v>0.8</v>
      </c>
      <c r="S26" s="1">
        <v>0.71899999999999997</v>
      </c>
      <c r="T26" s="1">
        <v>0.84599999999999997</v>
      </c>
    </row>
    <row r="27" spans="1:20" x14ac:dyDescent="0.25">
      <c r="A27" s="1">
        <v>-156</v>
      </c>
      <c r="B27" s="5">
        <v>0.96399999999999997</v>
      </c>
      <c r="C27" s="1">
        <v>0.97</v>
      </c>
      <c r="D27" s="1">
        <v>0.875</v>
      </c>
      <c r="E27" s="1">
        <v>0.89</v>
      </c>
      <c r="F27" s="1">
        <v>0.93400000000000005</v>
      </c>
      <c r="G27" s="1">
        <v>0.88200000000000001</v>
      </c>
      <c r="H27" s="1">
        <v>0.78900000000000003</v>
      </c>
      <c r="I27" s="1">
        <v>0.78500000000000003</v>
      </c>
      <c r="J27" s="1">
        <v>0.76600000000000001</v>
      </c>
      <c r="K27" s="1">
        <v>0.76800000000000002</v>
      </c>
      <c r="L27" s="1">
        <v>0.748</v>
      </c>
      <c r="M27" s="1">
        <v>0.70499999999999996</v>
      </c>
      <c r="N27" s="1">
        <v>0.85899999999999999</v>
      </c>
      <c r="O27" s="1">
        <v>0.79600000000000004</v>
      </c>
      <c r="P27" s="1">
        <v>0.66100000000000003</v>
      </c>
      <c r="Q27" s="1">
        <v>0.71</v>
      </c>
      <c r="R27" s="1">
        <v>0.8</v>
      </c>
      <c r="S27" s="1">
        <v>0.71799999999999997</v>
      </c>
      <c r="T27" s="1">
        <v>0.83599999999999997</v>
      </c>
    </row>
    <row r="28" spans="1:20" x14ac:dyDescent="0.25">
      <c r="A28" s="1">
        <v>-155</v>
      </c>
      <c r="B28" s="5">
        <v>0.96099999999999997</v>
      </c>
      <c r="C28" s="1">
        <v>0.97499999999999998</v>
      </c>
      <c r="D28" s="1">
        <v>0.874</v>
      </c>
      <c r="E28" s="1">
        <v>0.89200000000000002</v>
      </c>
      <c r="F28" s="1">
        <v>0.93400000000000005</v>
      </c>
      <c r="G28" s="1">
        <v>0.88900000000000001</v>
      </c>
      <c r="H28" s="1">
        <v>0.80100000000000005</v>
      </c>
      <c r="I28" s="1">
        <v>0.78</v>
      </c>
      <c r="J28" s="1">
        <v>0.75900000000000001</v>
      </c>
      <c r="K28" s="1">
        <v>0.76400000000000001</v>
      </c>
      <c r="L28" s="1">
        <v>0.74199999999999999</v>
      </c>
      <c r="M28" s="1">
        <v>0.7</v>
      </c>
      <c r="N28" s="1">
        <v>0.86199999999999999</v>
      </c>
      <c r="O28" s="1">
        <v>0.79500000000000004</v>
      </c>
      <c r="P28" s="1">
        <v>0.66400000000000003</v>
      </c>
      <c r="Q28" s="1">
        <v>0.71099999999999997</v>
      </c>
      <c r="R28" s="1">
        <v>0.79300000000000004</v>
      </c>
      <c r="S28" s="1">
        <v>0.70499999999999996</v>
      </c>
      <c r="T28" s="1">
        <v>0.82799999999999996</v>
      </c>
    </row>
    <row r="29" spans="1:20" x14ac:dyDescent="0.25">
      <c r="A29" s="1">
        <v>-154</v>
      </c>
      <c r="B29" s="5">
        <v>0.96099999999999997</v>
      </c>
      <c r="C29" s="1">
        <v>0.98099999999999998</v>
      </c>
      <c r="D29" s="1">
        <v>0.873</v>
      </c>
      <c r="E29" s="1">
        <v>0.89400000000000002</v>
      </c>
      <c r="F29" s="1">
        <v>0.93500000000000005</v>
      </c>
      <c r="G29" s="1">
        <v>0.89500000000000002</v>
      </c>
      <c r="H29" s="1">
        <v>0.80200000000000005</v>
      </c>
      <c r="I29" s="1">
        <v>0.78700000000000003</v>
      </c>
      <c r="J29" s="1">
        <v>0.752</v>
      </c>
      <c r="K29" s="1">
        <v>0.76400000000000001</v>
      </c>
      <c r="L29" s="1">
        <v>0.74399999999999999</v>
      </c>
      <c r="M29" s="1">
        <v>0.70299999999999996</v>
      </c>
      <c r="N29" s="1">
        <v>0.85199999999999998</v>
      </c>
      <c r="O29" s="1">
        <v>0.78800000000000003</v>
      </c>
      <c r="P29" s="1">
        <v>0.66300000000000003</v>
      </c>
      <c r="Q29" s="1">
        <v>0.70699999999999996</v>
      </c>
      <c r="R29" s="1">
        <v>0.79300000000000004</v>
      </c>
      <c r="S29" s="1">
        <v>0.70199999999999996</v>
      </c>
      <c r="T29" s="1">
        <v>0.82499999999999996</v>
      </c>
    </row>
    <row r="30" spans="1:20" x14ac:dyDescent="0.25">
      <c r="A30" s="1">
        <v>-153</v>
      </c>
      <c r="B30" s="5">
        <v>0.95899999999999996</v>
      </c>
      <c r="C30" s="1">
        <v>0.98499999999999999</v>
      </c>
      <c r="D30" s="1">
        <v>0.874</v>
      </c>
      <c r="E30" s="1">
        <v>0.89400000000000002</v>
      </c>
      <c r="F30" s="1">
        <v>0.93300000000000005</v>
      </c>
      <c r="G30" s="1">
        <v>0.90400000000000003</v>
      </c>
      <c r="H30" s="1">
        <v>0.81</v>
      </c>
      <c r="I30" s="1">
        <v>0.78300000000000003</v>
      </c>
      <c r="J30" s="1">
        <v>0.749</v>
      </c>
      <c r="K30" s="1">
        <v>0.76100000000000001</v>
      </c>
      <c r="L30" s="1">
        <v>0.74099999999999999</v>
      </c>
      <c r="M30" s="1">
        <v>0.70499999999999996</v>
      </c>
      <c r="N30" s="1">
        <v>0.85</v>
      </c>
      <c r="O30" s="1">
        <v>0.78200000000000003</v>
      </c>
      <c r="P30" s="1">
        <v>0.65500000000000003</v>
      </c>
      <c r="Q30" s="1">
        <v>0.70299999999999996</v>
      </c>
      <c r="R30" s="1">
        <v>0.79600000000000004</v>
      </c>
      <c r="S30" s="1">
        <v>0.7</v>
      </c>
      <c r="T30" s="1">
        <v>0.81799999999999995</v>
      </c>
    </row>
    <row r="31" spans="1:20" x14ac:dyDescent="0.25">
      <c r="A31" s="1">
        <v>-152</v>
      </c>
      <c r="B31" s="5">
        <v>0.95399999999999996</v>
      </c>
      <c r="C31" s="1">
        <v>0.98399999999999999</v>
      </c>
      <c r="D31" s="1">
        <v>0.88</v>
      </c>
      <c r="E31" s="1">
        <v>0.89</v>
      </c>
      <c r="F31" s="1">
        <v>0.93100000000000005</v>
      </c>
      <c r="G31" s="1">
        <v>0.91</v>
      </c>
      <c r="H31" s="1">
        <v>0.81699999999999995</v>
      </c>
      <c r="I31" s="1">
        <v>0.78200000000000003</v>
      </c>
      <c r="J31" s="1">
        <v>0.752</v>
      </c>
      <c r="K31" s="1">
        <v>0.749</v>
      </c>
      <c r="L31" s="1">
        <v>0.745</v>
      </c>
      <c r="M31" s="1">
        <v>0.70699999999999996</v>
      </c>
      <c r="N31" s="1">
        <v>0.84599999999999997</v>
      </c>
      <c r="O31" s="1">
        <v>0.77300000000000002</v>
      </c>
      <c r="P31" s="1">
        <v>0.65400000000000003</v>
      </c>
      <c r="Q31" s="1">
        <v>0.71</v>
      </c>
      <c r="R31" s="1">
        <v>0.79700000000000004</v>
      </c>
      <c r="S31" s="1">
        <v>0.70699999999999996</v>
      </c>
      <c r="T31" s="1">
        <v>0.81</v>
      </c>
    </row>
    <row r="32" spans="1:20" x14ac:dyDescent="0.25">
      <c r="A32" s="1">
        <v>-151</v>
      </c>
      <c r="B32" s="5">
        <v>0.95299999999999996</v>
      </c>
      <c r="C32" s="1">
        <v>0.98399999999999999</v>
      </c>
      <c r="D32" s="1">
        <v>0.88400000000000001</v>
      </c>
      <c r="E32" s="1">
        <v>0.88300000000000001</v>
      </c>
      <c r="F32" s="1">
        <v>0.93</v>
      </c>
      <c r="G32" s="1">
        <v>0.91700000000000004</v>
      </c>
      <c r="H32" s="1">
        <v>0.83</v>
      </c>
      <c r="I32" s="1">
        <v>0.78900000000000003</v>
      </c>
      <c r="J32" s="1">
        <v>0.754</v>
      </c>
      <c r="K32" s="1">
        <v>0.74299999999999999</v>
      </c>
      <c r="L32" s="1">
        <v>0.754</v>
      </c>
      <c r="M32" s="1">
        <v>0.70499999999999996</v>
      </c>
      <c r="N32" s="1">
        <v>0.83899999999999997</v>
      </c>
      <c r="O32" s="1">
        <v>0.77200000000000002</v>
      </c>
      <c r="P32" s="1">
        <v>0.66100000000000003</v>
      </c>
      <c r="Q32" s="1">
        <v>0.71199999999999997</v>
      </c>
      <c r="R32" s="1">
        <v>0.79700000000000004</v>
      </c>
      <c r="S32" s="1">
        <v>0.71</v>
      </c>
      <c r="T32" s="1">
        <v>0.81299999999999994</v>
      </c>
    </row>
    <row r="33" spans="1:20" x14ac:dyDescent="0.25">
      <c r="A33" s="1">
        <v>-150</v>
      </c>
      <c r="B33" s="5">
        <v>0.94799999999999995</v>
      </c>
      <c r="C33" s="1">
        <v>0.97799999999999998</v>
      </c>
      <c r="D33" s="1">
        <v>0.89100000000000001</v>
      </c>
      <c r="E33" s="1">
        <v>0.878</v>
      </c>
      <c r="F33" s="1">
        <v>0.92900000000000005</v>
      </c>
      <c r="G33" s="1">
        <v>0.92700000000000005</v>
      </c>
      <c r="H33" s="1">
        <v>0.84399999999999997</v>
      </c>
      <c r="I33" s="1">
        <v>0.79100000000000004</v>
      </c>
      <c r="J33" s="1">
        <v>0.76300000000000001</v>
      </c>
      <c r="K33" s="1">
        <v>0.73199999999999998</v>
      </c>
      <c r="L33" s="1">
        <v>0.76800000000000002</v>
      </c>
      <c r="M33" s="1">
        <v>0.70099999999999996</v>
      </c>
      <c r="N33" s="1">
        <v>0.83899999999999997</v>
      </c>
      <c r="O33" s="1">
        <v>0.76500000000000001</v>
      </c>
      <c r="P33" s="1">
        <v>0.67600000000000005</v>
      </c>
      <c r="Q33" s="1">
        <v>0.71399999999999997</v>
      </c>
      <c r="R33" s="1">
        <v>0.78600000000000003</v>
      </c>
      <c r="S33" s="1">
        <v>0.71699999999999997</v>
      </c>
      <c r="T33" s="1">
        <v>0.82399999999999995</v>
      </c>
    </row>
    <row r="34" spans="1:20" x14ac:dyDescent="0.25">
      <c r="A34" s="1">
        <v>-149</v>
      </c>
      <c r="B34" s="5">
        <v>0.94699999999999995</v>
      </c>
      <c r="C34" s="1">
        <v>0.96899999999999997</v>
      </c>
      <c r="D34" s="1">
        <v>0.89500000000000002</v>
      </c>
      <c r="E34" s="1">
        <v>0.877</v>
      </c>
      <c r="F34" s="1">
        <v>0.92900000000000005</v>
      </c>
      <c r="G34" s="1">
        <v>0.93100000000000005</v>
      </c>
      <c r="H34" s="1">
        <v>0.85099999999999998</v>
      </c>
      <c r="I34" s="1">
        <v>0.79900000000000004</v>
      </c>
      <c r="J34" s="1">
        <v>0.77700000000000002</v>
      </c>
      <c r="K34" s="1">
        <v>0.73399999999999999</v>
      </c>
      <c r="L34" s="1">
        <v>0.77800000000000002</v>
      </c>
      <c r="M34" s="1">
        <v>0.70199999999999996</v>
      </c>
      <c r="N34" s="1">
        <v>0.84199999999999997</v>
      </c>
      <c r="O34" s="1">
        <v>0.76600000000000001</v>
      </c>
      <c r="P34" s="1">
        <v>0.67600000000000005</v>
      </c>
      <c r="Q34" s="1">
        <v>0.71699999999999997</v>
      </c>
      <c r="R34" s="1">
        <v>0.78700000000000003</v>
      </c>
      <c r="S34" s="1">
        <v>0.71499999999999997</v>
      </c>
      <c r="T34" s="1">
        <v>0.83199999999999996</v>
      </c>
    </row>
    <row r="35" spans="1:20" x14ac:dyDescent="0.25">
      <c r="A35" s="1">
        <v>-148</v>
      </c>
      <c r="B35" s="5">
        <v>0.94399999999999995</v>
      </c>
      <c r="C35" s="1">
        <v>0.95699999999999996</v>
      </c>
      <c r="D35" s="1">
        <v>0.91</v>
      </c>
      <c r="E35" s="1">
        <v>0.874</v>
      </c>
      <c r="F35" s="1">
        <v>0.92900000000000005</v>
      </c>
      <c r="G35" s="1">
        <v>0.93200000000000005</v>
      </c>
      <c r="H35" s="1">
        <v>0.86099999999999999</v>
      </c>
      <c r="I35" s="1">
        <v>0.80400000000000005</v>
      </c>
      <c r="J35" s="1">
        <v>0.78900000000000003</v>
      </c>
      <c r="K35" s="1">
        <v>0.73099999999999998</v>
      </c>
      <c r="L35" s="1">
        <v>0.78800000000000003</v>
      </c>
      <c r="M35" s="1">
        <v>0.69299999999999995</v>
      </c>
      <c r="N35" s="1">
        <v>0.83899999999999997</v>
      </c>
      <c r="O35" s="1">
        <v>0.77900000000000003</v>
      </c>
      <c r="P35" s="1">
        <v>0.68100000000000005</v>
      </c>
      <c r="Q35" s="1">
        <v>0.71699999999999997</v>
      </c>
      <c r="R35" s="1">
        <v>0.78500000000000003</v>
      </c>
      <c r="S35" s="1">
        <v>0.71199999999999997</v>
      </c>
      <c r="T35" s="1">
        <v>0.83499999999999996</v>
      </c>
    </row>
    <row r="36" spans="1:20" x14ac:dyDescent="0.25">
      <c r="A36" s="1">
        <v>-147</v>
      </c>
      <c r="B36" s="5">
        <v>0.94599999999999995</v>
      </c>
      <c r="C36" s="1">
        <v>0.94799999999999995</v>
      </c>
      <c r="D36" s="1">
        <v>0.92</v>
      </c>
      <c r="E36" s="1">
        <v>0.871</v>
      </c>
      <c r="F36" s="1">
        <v>0.92300000000000004</v>
      </c>
      <c r="G36" s="1">
        <v>0.93</v>
      </c>
      <c r="H36" s="1">
        <v>0.86599999999999999</v>
      </c>
      <c r="I36" s="1">
        <v>0.81499999999999995</v>
      </c>
      <c r="J36" s="1">
        <v>0.79500000000000004</v>
      </c>
      <c r="K36" s="1">
        <v>0.72799999999999998</v>
      </c>
      <c r="L36" s="1">
        <v>0.79100000000000004</v>
      </c>
      <c r="M36" s="1">
        <v>0.68600000000000005</v>
      </c>
      <c r="N36" s="1">
        <v>0.83699999999999997</v>
      </c>
      <c r="O36" s="1">
        <v>0.79900000000000004</v>
      </c>
      <c r="P36" s="1">
        <v>0.73299999999999998</v>
      </c>
      <c r="Q36" s="1">
        <v>0.72499999999999998</v>
      </c>
      <c r="R36" s="1">
        <v>0.78500000000000003</v>
      </c>
      <c r="S36" s="1">
        <v>0.70499999999999996</v>
      </c>
      <c r="T36" s="1">
        <v>0.83599999999999997</v>
      </c>
    </row>
    <row r="37" spans="1:20" x14ac:dyDescent="0.25">
      <c r="A37" s="1">
        <v>-146</v>
      </c>
      <c r="B37" s="5">
        <v>0.94599999999999995</v>
      </c>
      <c r="C37" s="1">
        <v>0.93899999999999995</v>
      </c>
      <c r="D37" s="1">
        <v>0.92100000000000004</v>
      </c>
      <c r="E37" s="1">
        <v>0.87</v>
      </c>
      <c r="F37" s="1">
        <v>0.92</v>
      </c>
      <c r="G37" s="1">
        <v>0.93100000000000005</v>
      </c>
      <c r="H37" s="1">
        <v>0.874</v>
      </c>
      <c r="I37" s="1">
        <v>0.82699999999999996</v>
      </c>
      <c r="J37" s="1">
        <v>0.81299999999999994</v>
      </c>
      <c r="K37" s="1">
        <v>0.73</v>
      </c>
      <c r="L37" s="1">
        <v>0.79400000000000004</v>
      </c>
      <c r="M37" s="1">
        <v>0.67800000000000005</v>
      </c>
      <c r="N37" s="1">
        <v>0.82599999999999996</v>
      </c>
      <c r="O37" s="1">
        <v>0.82599999999999996</v>
      </c>
      <c r="P37" s="1">
        <v>0.80100000000000005</v>
      </c>
      <c r="Q37" s="1">
        <v>0.73699999999999999</v>
      </c>
      <c r="R37" s="1">
        <v>0.78600000000000003</v>
      </c>
      <c r="S37" s="1">
        <v>0.69699999999999995</v>
      </c>
      <c r="T37" s="1">
        <v>0.83199999999999996</v>
      </c>
    </row>
    <row r="38" spans="1:20" x14ac:dyDescent="0.25">
      <c r="A38" s="1">
        <v>-145</v>
      </c>
      <c r="B38" s="5">
        <v>0.95</v>
      </c>
      <c r="C38" s="1">
        <v>0.93700000000000006</v>
      </c>
      <c r="D38" s="1">
        <v>0.93</v>
      </c>
      <c r="E38" s="1">
        <v>0.874</v>
      </c>
      <c r="F38" s="1">
        <v>0.91800000000000004</v>
      </c>
      <c r="G38" s="1">
        <v>0.92800000000000005</v>
      </c>
      <c r="H38" s="1">
        <v>0.88200000000000001</v>
      </c>
      <c r="I38" s="1">
        <v>0.84199999999999997</v>
      </c>
      <c r="J38" s="1">
        <v>0.82799999999999996</v>
      </c>
      <c r="K38" s="1">
        <v>0.72899999999999998</v>
      </c>
      <c r="L38" s="1">
        <v>0.79900000000000004</v>
      </c>
      <c r="M38" s="1">
        <v>0.67700000000000005</v>
      </c>
      <c r="N38" s="1">
        <v>0.82399999999999995</v>
      </c>
      <c r="O38" s="1">
        <v>0.83399999999999996</v>
      </c>
      <c r="P38" s="1">
        <v>0.86199999999999999</v>
      </c>
      <c r="Q38" s="1">
        <v>0.73499999999999999</v>
      </c>
      <c r="R38" s="1">
        <v>0.78900000000000003</v>
      </c>
      <c r="S38" s="1">
        <v>0.70099999999999996</v>
      </c>
      <c r="T38" s="1">
        <v>0.82599999999999996</v>
      </c>
    </row>
    <row r="39" spans="1:20" x14ac:dyDescent="0.25">
      <c r="A39" s="1">
        <v>-144</v>
      </c>
      <c r="B39" s="5">
        <v>0.95</v>
      </c>
      <c r="C39" s="1">
        <v>0.93899999999999995</v>
      </c>
      <c r="D39" s="1">
        <v>0.94499999999999995</v>
      </c>
      <c r="E39" s="1">
        <v>0.86899999999999999</v>
      </c>
      <c r="F39" s="1">
        <v>0.91500000000000004</v>
      </c>
      <c r="G39" s="1">
        <v>0.92800000000000005</v>
      </c>
      <c r="H39" s="1">
        <v>0.89500000000000002</v>
      </c>
      <c r="I39" s="1">
        <v>0.85699999999999998</v>
      </c>
      <c r="J39" s="1">
        <v>0.83899999999999997</v>
      </c>
      <c r="K39" s="1">
        <v>0.73199999999999998</v>
      </c>
      <c r="L39" s="1">
        <v>0.79900000000000004</v>
      </c>
      <c r="M39" s="1">
        <v>0.68</v>
      </c>
      <c r="N39" s="1">
        <v>0.82599999999999996</v>
      </c>
      <c r="O39" s="1">
        <v>0.81699999999999995</v>
      </c>
      <c r="P39" s="1">
        <v>0.86299999999999999</v>
      </c>
      <c r="Q39" s="1">
        <v>0.73099999999999998</v>
      </c>
      <c r="R39" s="1">
        <v>0.79100000000000004</v>
      </c>
      <c r="S39" s="1">
        <v>0.69799999999999995</v>
      </c>
      <c r="T39" s="1">
        <v>0.83199999999999996</v>
      </c>
    </row>
    <row r="40" spans="1:20" x14ac:dyDescent="0.25">
      <c r="A40" s="1">
        <v>-143</v>
      </c>
      <c r="B40" s="5">
        <v>0.94499999999999995</v>
      </c>
      <c r="C40" s="1">
        <v>0.93500000000000005</v>
      </c>
      <c r="D40" s="1">
        <v>0.95499999999999996</v>
      </c>
      <c r="E40" s="1">
        <v>0.86899999999999999</v>
      </c>
      <c r="F40" s="1">
        <v>0.90700000000000003</v>
      </c>
      <c r="G40" s="1">
        <v>0.92700000000000005</v>
      </c>
      <c r="H40" s="1">
        <v>0.91100000000000003</v>
      </c>
      <c r="I40" s="1">
        <v>0.874</v>
      </c>
      <c r="J40" s="1">
        <v>0.84499999999999997</v>
      </c>
      <c r="K40" s="1">
        <v>0.73399999999999999</v>
      </c>
      <c r="L40" s="1">
        <v>0.80500000000000005</v>
      </c>
      <c r="M40" s="1">
        <v>0.68200000000000005</v>
      </c>
      <c r="N40" s="1">
        <v>0.82699999999999996</v>
      </c>
      <c r="O40" s="1">
        <v>0.80900000000000005</v>
      </c>
      <c r="P40" s="1">
        <v>0.86799999999999999</v>
      </c>
      <c r="Q40" s="1">
        <v>0.72499999999999998</v>
      </c>
      <c r="R40" s="1">
        <v>0.79600000000000004</v>
      </c>
      <c r="S40" s="1">
        <v>0.70199999999999996</v>
      </c>
      <c r="T40" s="1">
        <v>0.83499999999999996</v>
      </c>
    </row>
    <row r="41" spans="1:20" x14ac:dyDescent="0.25">
      <c r="A41" s="1">
        <v>-142</v>
      </c>
      <c r="B41" s="5">
        <v>0.94299999999999995</v>
      </c>
      <c r="C41" s="1">
        <v>0.94099999999999995</v>
      </c>
      <c r="D41" s="1">
        <v>0.96399999999999997</v>
      </c>
      <c r="E41" s="1">
        <v>0.86799999999999999</v>
      </c>
      <c r="F41" s="1">
        <v>0.9</v>
      </c>
      <c r="G41" s="1">
        <v>0.92300000000000004</v>
      </c>
      <c r="H41" s="1">
        <v>0.93</v>
      </c>
      <c r="I41" s="1">
        <v>0.88900000000000001</v>
      </c>
      <c r="J41" s="1">
        <v>0.84799999999999998</v>
      </c>
      <c r="K41" s="1">
        <v>0.74099999999999999</v>
      </c>
      <c r="L41" s="1">
        <v>0.81799999999999995</v>
      </c>
      <c r="M41" s="1">
        <v>0.68</v>
      </c>
      <c r="N41" s="1">
        <v>0.83</v>
      </c>
      <c r="O41" s="1">
        <v>0.79700000000000004</v>
      </c>
      <c r="P41" s="1">
        <v>0.93400000000000005</v>
      </c>
      <c r="Q41" s="1">
        <v>0.72399999999999998</v>
      </c>
      <c r="R41" s="1">
        <v>0.80300000000000005</v>
      </c>
      <c r="S41" s="1">
        <v>0.70299999999999996</v>
      </c>
      <c r="T41" s="1">
        <v>0.84</v>
      </c>
    </row>
    <row r="42" spans="1:20" x14ac:dyDescent="0.25">
      <c r="A42" s="1">
        <v>-141</v>
      </c>
      <c r="B42" s="5">
        <v>0.94299999999999995</v>
      </c>
      <c r="C42" s="1">
        <v>0.94399999999999995</v>
      </c>
      <c r="D42" s="1">
        <v>0.97299999999999998</v>
      </c>
      <c r="E42" s="1">
        <v>0.86899999999999999</v>
      </c>
      <c r="F42" s="1">
        <v>0.89300000000000002</v>
      </c>
      <c r="G42" s="1">
        <v>0.92300000000000004</v>
      </c>
      <c r="H42" s="1">
        <v>0.94499999999999995</v>
      </c>
      <c r="I42" s="1">
        <v>0.89400000000000002</v>
      </c>
      <c r="J42" s="1">
        <v>0.86499999999999999</v>
      </c>
      <c r="K42" s="1">
        <v>0.74099999999999999</v>
      </c>
      <c r="L42" s="1">
        <v>0.82199999999999995</v>
      </c>
      <c r="M42" s="1">
        <v>0.67700000000000005</v>
      </c>
      <c r="N42" s="1">
        <v>0.83499999999999996</v>
      </c>
      <c r="O42" s="1">
        <v>0.79100000000000004</v>
      </c>
      <c r="P42" s="1">
        <v>0.92900000000000005</v>
      </c>
      <c r="Q42" s="1">
        <v>0.72699999999999998</v>
      </c>
      <c r="R42" s="1">
        <v>0.81799999999999995</v>
      </c>
      <c r="S42" s="1">
        <v>0.70199999999999996</v>
      </c>
      <c r="T42" s="1">
        <v>0.84</v>
      </c>
    </row>
    <row r="43" spans="1:20" x14ac:dyDescent="0.25">
      <c r="A43" s="1">
        <v>-140</v>
      </c>
      <c r="B43" s="5">
        <v>0.94299999999999995</v>
      </c>
      <c r="C43" s="1">
        <v>0.95299999999999996</v>
      </c>
      <c r="D43" s="1">
        <v>0.98099999999999998</v>
      </c>
      <c r="E43" s="1">
        <v>0.873</v>
      </c>
      <c r="F43" s="1">
        <v>0.88600000000000001</v>
      </c>
      <c r="G43" s="1">
        <v>0.92300000000000004</v>
      </c>
      <c r="H43" s="1">
        <v>0.95799999999999996</v>
      </c>
      <c r="I43" s="1">
        <v>0.89900000000000002</v>
      </c>
      <c r="J43" s="1">
        <v>0.873</v>
      </c>
      <c r="K43" s="1">
        <v>0.746</v>
      </c>
      <c r="L43" s="1">
        <v>0.82399999999999995</v>
      </c>
      <c r="M43" s="1">
        <v>0.67800000000000005</v>
      </c>
      <c r="N43" s="1">
        <v>0.84</v>
      </c>
      <c r="O43" s="1">
        <v>0.78600000000000003</v>
      </c>
      <c r="P43" s="1">
        <v>0.86099999999999999</v>
      </c>
      <c r="Q43" s="1">
        <v>0.72799999999999998</v>
      </c>
      <c r="R43" s="1">
        <v>0.82799999999999996</v>
      </c>
      <c r="S43" s="1">
        <v>0.71399999999999997</v>
      </c>
      <c r="T43" s="1">
        <v>0.84099999999999997</v>
      </c>
    </row>
    <row r="44" spans="1:20" x14ac:dyDescent="0.25">
      <c r="A44" s="1">
        <v>-139</v>
      </c>
      <c r="B44" s="5">
        <v>0.93899999999999995</v>
      </c>
      <c r="C44" s="1">
        <v>0.95699999999999996</v>
      </c>
      <c r="D44" s="1">
        <v>0.98699999999999999</v>
      </c>
      <c r="E44" s="1">
        <v>0.877</v>
      </c>
      <c r="F44" s="1">
        <v>0.875</v>
      </c>
      <c r="G44" s="1">
        <v>0.92500000000000004</v>
      </c>
      <c r="H44" s="1">
        <v>0.97</v>
      </c>
      <c r="I44" s="1">
        <v>0.90600000000000003</v>
      </c>
      <c r="J44" s="1">
        <v>0.88400000000000001</v>
      </c>
      <c r="K44" s="1">
        <v>0.752</v>
      </c>
      <c r="L44" s="1">
        <v>0.82499999999999996</v>
      </c>
      <c r="M44" s="1">
        <v>0.68200000000000005</v>
      </c>
      <c r="N44" s="1">
        <v>0.83799999999999997</v>
      </c>
      <c r="O44" s="1">
        <v>0.78800000000000003</v>
      </c>
      <c r="P44" s="1">
        <v>0.82199999999999995</v>
      </c>
      <c r="Q44" s="1">
        <v>0.73299999999999998</v>
      </c>
      <c r="R44" s="1">
        <v>0.83599999999999997</v>
      </c>
      <c r="S44" s="1">
        <v>0.72199999999999998</v>
      </c>
      <c r="T44" s="1">
        <v>0.83599999999999997</v>
      </c>
    </row>
    <row r="45" spans="1:20" x14ac:dyDescent="0.25">
      <c r="A45" s="1">
        <v>-138</v>
      </c>
      <c r="B45" s="5">
        <v>0.94099999999999995</v>
      </c>
      <c r="C45" s="1">
        <v>0.96099999999999997</v>
      </c>
      <c r="D45" s="1">
        <v>0.99</v>
      </c>
      <c r="E45" s="1">
        <v>0.88400000000000001</v>
      </c>
      <c r="F45" s="1">
        <v>0.86399999999999999</v>
      </c>
      <c r="G45" s="1">
        <v>0.92400000000000004</v>
      </c>
      <c r="H45" s="1">
        <v>0.96799999999999997</v>
      </c>
      <c r="I45" s="1">
        <v>0.91300000000000003</v>
      </c>
      <c r="J45" s="1">
        <v>0.89500000000000002</v>
      </c>
      <c r="K45" s="1">
        <v>0.77</v>
      </c>
      <c r="L45" s="1">
        <v>0.82899999999999996</v>
      </c>
      <c r="M45" s="1">
        <v>0.68899999999999995</v>
      </c>
      <c r="N45" s="1">
        <v>0.83299999999999996</v>
      </c>
      <c r="O45" s="1">
        <v>0.78900000000000003</v>
      </c>
      <c r="P45" s="1">
        <v>0.85099999999999998</v>
      </c>
      <c r="Q45" s="1">
        <v>0.73599999999999999</v>
      </c>
      <c r="R45" s="1">
        <v>0.84099999999999997</v>
      </c>
      <c r="S45" s="1">
        <v>0.72899999999999998</v>
      </c>
      <c r="T45" s="1">
        <v>0.84</v>
      </c>
    </row>
    <row r="46" spans="1:20" x14ac:dyDescent="0.25">
      <c r="A46" s="1">
        <v>-137</v>
      </c>
      <c r="B46" s="5">
        <v>0.94199999999999995</v>
      </c>
      <c r="C46" s="1">
        <v>0.96199999999999997</v>
      </c>
      <c r="D46" s="1">
        <v>0.98799999999999999</v>
      </c>
      <c r="E46" s="1">
        <v>0.88700000000000001</v>
      </c>
      <c r="F46" s="1">
        <v>0.85599999999999998</v>
      </c>
      <c r="G46" s="1">
        <v>0.92300000000000004</v>
      </c>
      <c r="H46" s="1">
        <v>0.97299999999999998</v>
      </c>
      <c r="I46" s="1">
        <v>0.91800000000000004</v>
      </c>
      <c r="J46" s="1">
        <v>0.90700000000000003</v>
      </c>
      <c r="K46" s="1">
        <v>0.78100000000000003</v>
      </c>
      <c r="L46" s="1">
        <v>0.84199999999999997</v>
      </c>
      <c r="M46" s="1">
        <v>0.70699999999999996</v>
      </c>
      <c r="N46" s="1">
        <v>0.82299999999999995</v>
      </c>
      <c r="O46" s="1">
        <v>0.79400000000000004</v>
      </c>
      <c r="P46" s="1">
        <v>0.92600000000000005</v>
      </c>
      <c r="Q46" s="1">
        <v>0.74399999999999999</v>
      </c>
      <c r="R46" s="1">
        <v>0.84899999999999998</v>
      </c>
      <c r="S46" s="1">
        <v>0.72799999999999998</v>
      </c>
      <c r="T46" s="1">
        <v>0.84199999999999997</v>
      </c>
    </row>
    <row r="47" spans="1:20" x14ac:dyDescent="0.25">
      <c r="A47" s="1">
        <v>-136</v>
      </c>
      <c r="B47" s="5">
        <v>0.94299999999999995</v>
      </c>
      <c r="C47" s="1">
        <v>0.96199999999999997</v>
      </c>
      <c r="D47" s="1">
        <v>0.98599999999999999</v>
      </c>
      <c r="E47" s="1">
        <v>0.89500000000000002</v>
      </c>
      <c r="F47" s="1">
        <v>0.85399999999999998</v>
      </c>
      <c r="G47" s="1">
        <v>0.92400000000000004</v>
      </c>
      <c r="H47" s="1">
        <v>0.97199999999999998</v>
      </c>
      <c r="I47" s="1">
        <v>0.93500000000000005</v>
      </c>
      <c r="J47" s="1">
        <v>0.91500000000000004</v>
      </c>
      <c r="K47" s="1">
        <v>0.79400000000000004</v>
      </c>
      <c r="L47" s="1">
        <v>0.85299999999999998</v>
      </c>
      <c r="M47" s="1">
        <v>0.72299999999999998</v>
      </c>
      <c r="N47" s="1">
        <v>0.82199999999999995</v>
      </c>
      <c r="O47" s="1">
        <v>0.79300000000000004</v>
      </c>
      <c r="P47" s="1">
        <v>0.94899999999999995</v>
      </c>
      <c r="Q47" s="1">
        <v>0.75800000000000001</v>
      </c>
      <c r="R47" s="1">
        <v>0.86299999999999999</v>
      </c>
      <c r="S47" s="1">
        <v>0.73299999999999998</v>
      </c>
      <c r="T47" s="1">
        <v>0.83899999999999997</v>
      </c>
    </row>
    <row r="48" spans="1:20" x14ac:dyDescent="0.25">
      <c r="A48" s="1">
        <v>-135</v>
      </c>
      <c r="B48" s="5">
        <v>0.94499999999999995</v>
      </c>
      <c r="C48" s="1">
        <v>0.96299999999999997</v>
      </c>
      <c r="D48" s="1">
        <v>0.98199999999999998</v>
      </c>
      <c r="E48" s="1">
        <v>0.90800000000000003</v>
      </c>
      <c r="F48" s="1">
        <v>0.85299999999999998</v>
      </c>
      <c r="G48" s="1">
        <v>0.92600000000000005</v>
      </c>
      <c r="H48" s="1">
        <v>0.97499999999999998</v>
      </c>
      <c r="I48" s="1">
        <v>0.95</v>
      </c>
      <c r="J48" s="1">
        <v>0.92500000000000004</v>
      </c>
      <c r="K48" s="1">
        <v>0.80300000000000005</v>
      </c>
      <c r="L48" s="1">
        <v>0.86799999999999999</v>
      </c>
      <c r="M48" s="1">
        <v>0.73299999999999998</v>
      </c>
      <c r="N48" s="1">
        <v>0.82599999999999996</v>
      </c>
      <c r="O48" s="1">
        <v>0.8</v>
      </c>
      <c r="P48" s="1">
        <v>0.93899999999999995</v>
      </c>
      <c r="Q48" s="1">
        <v>0.74399999999999999</v>
      </c>
      <c r="R48" s="1">
        <v>0.86299999999999999</v>
      </c>
      <c r="S48" s="1">
        <v>0.73399999999999999</v>
      </c>
      <c r="T48" s="1">
        <v>0.84</v>
      </c>
    </row>
    <row r="49" spans="1:20" x14ac:dyDescent="0.25">
      <c r="A49" s="1">
        <v>-134</v>
      </c>
      <c r="B49" s="5">
        <v>0.94899999999999995</v>
      </c>
      <c r="C49" s="1">
        <v>0.96</v>
      </c>
      <c r="D49" s="1">
        <v>0.97899999999999998</v>
      </c>
      <c r="E49" s="1">
        <v>0.91400000000000003</v>
      </c>
      <c r="F49" s="1">
        <v>0.85499999999999998</v>
      </c>
      <c r="G49" s="1">
        <v>0.92500000000000004</v>
      </c>
      <c r="H49" s="1">
        <v>0.98099999999999998</v>
      </c>
      <c r="I49" s="1">
        <v>0.96599999999999997</v>
      </c>
      <c r="J49" s="1">
        <v>0.93100000000000005</v>
      </c>
      <c r="K49" s="1">
        <v>0.80500000000000005</v>
      </c>
      <c r="L49" s="1">
        <v>0.88400000000000001</v>
      </c>
      <c r="M49" s="1">
        <v>0.76</v>
      </c>
      <c r="N49" s="1">
        <v>0.82899999999999996</v>
      </c>
      <c r="O49" s="1">
        <v>0.80100000000000005</v>
      </c>
      <c r="P49" s="1">
        <v>0.92300000000000004</v>
      </c>
      <c r="Q49" s="1">
        <v>0.73399999999999999</v>
      </c>
      <c r="R49" s="1">
        <v>0.85299999999999998</v>
      </c>
      <c r="S49" s="1">
        <v>0.72799999999999998</v>
      </c>
      <c r="T49" s="1">
        <v>0.84099999999999997</v>
      </c>
    </row>
    <row r="50" spans="1:20" x14ac:dyDescent="0.25">
      <c r="A50" s="1">
        <v>-133</v>
      </c>
      <c r="B50" s="5">
        <v>0.95599999999999996</v>
      </c>
      <c r="C50" s="1">
        <v>0.96</v>
      </c>
      <c r="D50" s="1">
        <v>0.97</v>
      </c>
      <c r="E50" s="1">
        <v>0.91600000000000004</v>
      </c>
      <c r="F50" s="1">
        <v>0.85599999999999998</v>
      </c>
      <c r="G50" s="1">
        <v>0.93</v>
      </c>
      <c r="H50" s="1">
        <v>0.97799999999999998</v>
      </c>
      <c r="I50" s="1">
        <v>0.97399999999999998</v>
      </c>
      <c r="J50" s="1">
        <v>0.94199999999999995</v>
      </c>
      <c r="K50" s="1">
        <v>0.81399999999999995</v>
      </c>
      <c r="L50" s="1">
        <v>0.9</v>
      </c>
      <c r="M50" s="1">
        <v>0.79800000000000004</v>
      </c>
      <c r="N50" s="1">
        <v>0.84399999999999997</v>
      </c>
      <c r="O50" s="1">
        <v>0.80200000000000005</v>
      </c>
      <c r="P50" s="1">
        <v>0.92100000000000004</v>
      </c>
      <c r="Q50" s="1">
        <v>0.747</v>
      </c>
      <c r="R50" s="1">
        <v>0.86299999999999999</v>
      </c>
      <c r="S50" s="1">
        <v>0.72299999999999998</v>
      </c>
      <c r="T50" s="1">
        <v>0.84299999999999997</v>
      </c>
    </row>
    <row r="51" spans="1:20" x14ac:dyDescent="0.25">
      <c r="A51" s="1">
        <v>-132</v>
      </c>
      <c r="B51" s="5">
        <v>0.96</v>
      </c>
      <c r="C51" s="1">
        <v>0.95599999999999996</v>
      </c>
      <c r="D51" s="1">
        <v>0.95499999999999996</v>
      </c>
      <c r="E51" s="1">
        <v>0.92600000000000005</v>
      </c>
      <c r="F51" s="1">
        <v>0.85699999999999998</v>
      </c>
      <c r="G51" s="1">
        <v>0.93200000000000005</v>
      </c>
      <c r="H51" s="1">
        <v>0.98</v>
      </c>
      <c r="I51" s="1">
        <v>0.98199999999999998</v>
      </c>
      <c r="J51" s="1">
        <v>0.95399999999999996</v>
      </c>
      <c r="K51" s="1">
        <v>0.82299999999999995</v>
      </c>
      <c r="L51" s="1">
        <v>0.90900000000000003</v>
      </c>
      <c r="M51" s="1">
        <v>0.85699999999999998</v>
      </c>
      <c r="N51" s="1">
        <v>0.86399999999999999</v>
      </c>
      <c r="O51" s="1">
        <v>0.80900000000000005</v>
      </c>
      <c r="P51" s="1">
        <v>0.91600000000000004</v>
      </c>
      <c r="Q51" s="1">
        <v>0.76600000000000001</v>
      </c>
      <c r="R51" s="1">
        <v>0.86</v>
      </c>
      <c r="S51" s="1">
        <v>0.72399999999999998</v>
      </c>
      <c r="T51" s="1">
        <v>0.83</v>
      </c>
    </row>
    <row r="52" spans="1:20" x14ac:dyDescent="0.25">
      <c r="A52" s="1">
        <v>-131</v>
      </c>
      <c r="B52" s="5">
        <v>0.96299999999999997</v>
      </c>
      <c r="C52" s="1">
        <v>0.95399999999999996</v>
      </c>
      <c r="D52" s="1">
        <v>0.94499999999999995</v>
      </c>
      <c r="E52" s="1">
        <v>0.93799999999999994</v>
      </c>
      <c r="F52" s="1">
        <v>0.85199999999999998</v>
      </c>
      <c r="G52" s="1">
        <v>0.93600000000000005</v>
      </c>
      <c r="H52" s="1">
        <v>0.98</v>
      </c>
      <c r="I52" s="1">
        <v>0.98599999999999999</v>
      </c>
      <c r="J52" s="1">
        <v>0.97099999999999997</v>
      </c>
      <c r="K52" s="1">
        <v>0.82899999999999996</v>
      </c>
      <c r="L52" s="1">
        <v>0.92400000000000004</v>
      </c>
      <c r="M52" s="1">
        <v>0.90800000000000003</v>
      </c>
      <c r="N52" s="1">
        <v>0.88200000000000001</v>
      </c>
      <c r="O52" s="1">
        <v>0.82</v>
      </c>
      <c r="P52" s="1">
        <v>0.91200000000000003</v>
      </c>
      <c r="Q52" s="1">
        <v>0.82099999999999995</v>
      </c>
      <c r="R52" s="1">
        <v>0.83899999999999997</v>
      </c>
      <c r="S52" s="1">
        <v>0.72299999999999998</v>
      </c>
      <c r="T52" s="1">
        <v>0.83</v>
      </c>
    </row>
    <row r="53" spans="1:20" x14ac:dyDescent="0.25">
      <c r="A53" s="1">
        <v>-130</v>
      </c>
      <c r="B53" s="5">
        <v>0.96599999999999997</v>
      </c>
      <c r="C53" s="1">
        <v>0.95399999999999996</v>
      </c>
      <c r="D53" s="1">
        <v>0.93700000000000006</v>
      </c>
      <c r="E53" s="1">
        <v>0.94799999999999995</v>
      </c>
      <c r="F53" s="1">
        <v>0.85099999999999998</v>
      </c>
      <c r="G53" s="1">
        <v>0.93500000000000005</v>
      </c>
      <c r="H53" s="1">
        <v>0.97899999999999998</v>
      </c>
      <c r="I53" s="1">
        <v>0.99</v>
      </c>
      <c r="J53" s="1">
        <v>0.98599999999999999</v>
      </c>
      <c r="K53" s="1">
        <v>0.84799999999999998</v>
      </c>
      <c r="L53" s="1">
        <v>0.93200000000000005</v>
      </c>
      <c r="M53" s="1">
        <v>0.93400000000000005</v>
      </c>
      <c r="N53" s="1">
        <v>0.89100000000000001</v>
      </c>
      <c r="O53" s="1">
        <v>0.82799999999999996</v>
      </c>
      <c r="P53" s="1">
        <v>0.92200000000000004</v>
      </c>
      <c r="Q53" s="1">
        <v>0.88600000000000001</v>
      </c>
      <c r="R53" s="1">
        <v>0.83399999999999996</v>
      </c>
      <c r="S53" s="1">
        <v>0.72199999999999998</v>
      </c>
      <c r="T53" s="1">
        <v>0.83099999999999996</v>
      </c>
    </row>
    <row r="54" spans="1:20" x14ac:dyDescent="0.25">
      <c r="A54" s="1">
        <v>-129</v>
      </c>
      <c r="B54" s="5">
        <v>0.96599999999999997</v>
      </c>
      <c r="C54" s="1">
        <v>0.95399999999999996</v>
      </c>
      <c r="D54" s="1">
        <v>0.93300000000000005</v>
      </c>
      <c r="E54" s="1">
        <v>0.95599999999999996</v>
      </c>
      <c r="F54" s="1">
        <v>0.85</v>
      </c>
      <c r="G54" s="1">
        <v>0.93300000000000005</v>
      </c>
      <c r="H54" s="1">
        <v>0.98399999999999999</v>
      </c>
      <c r="I54" s="1">
        <v>0.98499999999999999</v>
      </c>
      <c r="J54" s="1">
        <v>0.998</v>
      </c>
      <c r="K54" s="1">
        <v>0.85799999999999998</v>
      </c>
      <c r="L54" s="1">
        <v>0.93799999999999994</v>
      </c>
      <c r="M54" s="1">
        <v>0.95799999999999996</v>
      </c>
      <c r="N54" s="1">
        <v>0.91500000000000004</v>
      </c>
      <c r="O54" s="1">
        <v>0.83</v>
      </c>
      <c r="P54" s="1">
        <v>0.95899999999999996</v>
      </c>
      <c r="Q54" s="1">
        <v>0.89900000000000002</v>
      </c>
      <c r="R54" s="1">
        <v>0.84</v>
      </c>
      <c r="S54" s="1">
        <v>0.72199999999999998</v>
      </c>
      <c r="T54" s="1">
        <v>0.83199999999999996</v>
      </c>
    </row>
    <row r="55" spans="1:20" x14ac:dyDescent="0.25">
      <c r="A55" s="1">
        <v>-128</v>
      </c>
      <c r="B55" s="5">
        <v>0.96399999999999997</v>
      </c>
      <c r="C55" s="1">
        <v>0.95299999999999996</v>
      </c>
      <c r="D55" s="1">
        <v>0.93300000000000005</v>
      </c>
      <c r="E55" s="1">
        <v>0.96599999999999997</v>
      </c>
      <c r="F55" s="1">
        <v>0.85899999999999999</v>
      </c>
      <c r="G55" s="1">
        <v>0.93200000000000005</v>
      </c>
      <c r="H55" s="1">
        <v>0.97899999999999998</v>
      </c>
      <c r="I55" s="1">
        <v>0.97899999999999998</v>
      </c>
      <c r="J55" s="1">
        <v>1.0109999999999999</v>
      </c>
      <c r="K55" s="1">
        <v>0.877</v>
      </c>
      <c r="L55" s="1">
        <v>0.93400000000000005</v>
      </c>
      <c r="M55" s="1">
        <v>0.98299999999999998</v>
      </c>
      <c r="N55" s="1">
        <v>0.94</v>
      </c>
      <c r="O55" s="1">
        <v>0.82699999999999996</v>
      </c>
      <c r="P55" s="1">
        <v>0.93400000000000005</v>
      </c>
      <c r="Q55" s="1">
        <v>0.91300000000000003</v>
      </c>
      <c r="R55" s="1">
        <v>0.83</v>
      </c>
      <c r="S55" s="1">
        <v>0.71699999999999997</v>
      </c>
      <c r="T55" s="1">
        <v>0.82699999999999996</v>
      </c>
    </row>
    <row r="56" spans="1:20" x14ac:dyDescent="0.25">
      <c r="A56" s="1">
        <v>-127</v>
      </c>
      <c r="B56" s="5">
        <v>0.96099999999999997</v>
      </c>
      <c r="C56" s="1">
        <v>0.95299999999999996</v>
      </c>
      <c r="D56" s="1">
        <v>0.93200000000000005</v>
      </c>
      <c r="E56" s="1">
        <v>0.97499999999999998</v>
      </c>
      <c r="F56" s="1">
        <v>0.871</v>
      </c>
      <c r="G56" s="1">
        <v>0.92900000000000005</v>
      </c>
      <c r="H56" s="1">
        <v>0.98599999999999999</v>
      </c>
      <c r="I56" s="1">
        <v>0.98599999999999999</v>
      </c>
      <c r="J56" s="1">
        <v>1.0209999999999999</v>
      </c>
      <c r="K56" s="1">
        <v>0.89800000000000002</v>
      </c>
      <c r="L56" s="1">
        <v>0.93899999999999995</v>
      </c>
      <c r="M56" s="1">
        <v>0.97199999999999998</v>
      </c>
      <c r="N56" s="1">
        <v>0.97499999999999998</v>
      </c>
      <c r="O56" s="1">
        <v>0.82</v>
      </c>
      <c r="P56" s="1">
        <v>0.93</v>
      </c>
      <c r="Q56" s="1">
        <v>0.88800000000000001</v>
      </c>
      <c r="R56" s="1">
        <v>0.82499999999999996</v>
      </c>
      <c r="S56" s="1">
        <v>0.71499999999999997</v>
      </c>
      <c r="T56" s="1">
        <v>0.82</v>
      </c>
    </row>
    <row r="57" spans="1:20" x14ac:dyDescent="0.25">
      <c r="A57" s="1">
        <v>-126</v>
      </c>
      <c r="B57" s="5">
        <v>0.95799999999999996</v>
      </c>
      <c r="C57" s="1">
        <v>0.95199999999999996</v>
      </c>
      <c r="D57" s="1">
        <v>0.93700000000000006</v>
      </c>
      <c r="E57" s="1">
        <v>0.98099999999999998</v>
      </c>
      <c r="F57" s="1">
        <v>0.875</v>
      </c>
      <c r="G57" s="1">
        <v>0.93100000000000005</v>
      </c>
      <c r="H57" s="1">
        <v>0.98799999999999999</v>
      </c>
      <c r="I57" s="1">
        <v>0.98699999999999999</v>
      </c>
      <c r="J57" s="1">
        <v>1.036</v>
      </c>
      <c r="K57" s="1">
        <v>0.91400000000000003</v>
      </c>
      <c r="L57" s="1">
        <v>0.93799999999999994</v>
      </c>
      <c r="M57" s="1">
        <v>0.93700000000000006</v>
      </c>
      <c r="N57" s="1">
        <v>1.0229999999999999</v>
      </c>
      <c r="O57" s="1">
        <v>0.82699999999999996</v>
      </c>
      <c r="P57" s="1">
        <v>0.93600000000000005</v>
      </c>
      <c r="Q57" s="1">
        <v>0.93400000000000005</v>
      </c>
      <c r="R57" s="1">
        <v>0.83599999999999997</v>
      </c>
      <c r="S57" s="1">
        <v>0.71299999999999997</v>
      </c>
      <c r="T57" s="1">
        <v>0.81499999999999995</v>
      </c>
    </row>
    <row r="58" spans="1:20" x14ac:dyDescent="0.25">
      <c r="A58" s="1">
        <v>-125</v>
      </c>
      <c r="B58" s="5">
        <v>0.95599999999999996</v>
      </c>
      <c r="C58" s="1">
        <v>0.95</v>
      </c>
      <c r="D58" s="1">
        <v>0.94499999999999995</v>
      </c>
      <c r="E58" s="1">
        <v>0.98899999999999999</v>
      </c>
      <c r="F58" s="1">
        <v>0.879</v>
      </c>
      <c r="G58" s="1">
        <v>0.93200000000000005</v>
      </c>
      <c r="H58" s="1">
        <v>0.99299999999999999</v>
      </c>
      <c r="I58" s="1">
        <v>0.98899999999999999</v>
      </c>
      <c r="J58" s="1">
        <v>1.0389999999999999</v>
      </c>
      <c r="K58" s="1">
        <v>0.93600000000000005</v>
      </c>
      <c r="L58" s="1">
        <v>0.94899999999999995</v>
      </c>
      <c r="M58" s="1">
        <v>0.94699999999999995</v>
      </c>
      <c r="N58" s="1">
        <v>1.054</v>
      </c>
      <c r="O58" s="1">
        <v>0.83599999999999997</v>
      </c>
      <c r="P58" s="1">
        <v>0.97099999999999997</v>
      </c>
      <c r="Q58" s="1">
        <v>0.92500000000000004</v>
      </c>
      <c r="R58" s="1">
        <v>0.83599999999999997</v>
      </c>
      <c r="S58" s="1">
        <v>0.71799999999999997</v>
      </c>
      <c r="T58" s="1">
        <v>0.81599999999999995</v>
      </c>
    </row>
    <row r="59" spans="1:20" x14ac:dyDescent="0.25">
      <c r="A59" s="1">
        <v>-124</v>
      </c>
      <c r="B59" s="5">
        <v>0.95399999999999996</v>
      </c>
      <c r="C59" s="1">
        <v>0.94899999999999995</v>
      </c>
      <c r="D59" s="1">
        <v>0.95599999999999996</v>
      </c>
      <c r="E59" s="1">
        <v>0.99299999999999999</v>
      </c>
      <c r="F59" s="1">
        <v>0.88400000000000001</v>
      </c>
      <c r="G59" s="1">
        <v>0.93500000000000005</v>
      </c>
      <c r="H59" s="1">
        <v>0.995</v>
      </c>
      <c r="I59" s="1">
        <v>1</v>
      </c>
      <c r="J59" s="1">
        <v>1.0489999999999999</v>
      </c>
      <c r="K59" s="1">
        <v>0.95199999999999996</v>
      </c>
      <c r="L59" s="1">
        <v>0.96599999999999997</v>
      </c>
      <c r="M59" s="1">
        <v>0.97699999999999998</v>
      </c>
      <c r="N59" s="1">
        <v>1.087</v>
      </c>
      <c r="O59" s="1">
        <v>0.84299999999999997</v>
      </c>
      <c r="P59" s="1">
        <v>1.0009999999999999</v>
      </c>
      <c r="Q59" s="1">
        <v>0.89500000000000002</v>
      </c>
      <c r="R59" s="1">
        <v>0.83399999999999996</v>
      </c>
      <c r="S59" s="1">
        <v>0.71699999999999997</v>
      </c>
      <c r="T59" s="1">
        <v>0.81499999999999995</v>
      </c>
    </row>
    <row r="60" spans="1:20" x14ac:dyDescent="0.25">
      <c r="A60" s="1">
        <v>-123</v>
      </c>
      <c r="B60" s="5">
        <v>0.95299999999999996</v>
      </c>
      <c r="C60" s="1">
        <v>0.94299999999999995</v>
      </c>
      <c r="D60" s="1">
        <v>0.96499999999999997</v>
      </c>
      <c r="E60" s="1">
        <v>0.99399999999999999</v>
      </c>
      <c r="F60" s="1">
        <v>0.90300000000000002</v>
      </c>
      <c r="G60" s="1">
        <v>0.93799999999999994</v>
      </c>
      <c r="H60" s="1">
        <v>1.004</v>
      </c>
      <c r="I60" s="1">
        <v>1.004</v>
      </c>
      <c r="J60" s="1">
        <v>1.07</v>
      </c>
      <c r="K60" s="1">
        <v>0.96599999999999997</v>
      </c>
      <c r="L60" s="1">
        <v>0.98799999999999999</v>
      </c>
      <c r="M60" s="1">
        <v>0.98499999999999999</v>
      </c>
      <c r="N60" s="1">
        <v>1.1140000000000001</v>
      </c>
      <c r="O60" s="1">
        <v>0.86599999999999999</v>
      </c>
      <c r="P60" s="1">
        <v>0.98899999999999999</v>
      </c>
      <c r="Q60" s="1">
        <v>0.90500000000000003</v>
      </c>
      <c r="R60" s="1">
        <v>0.85</v>
      </c>
      <c r="S60" s="1">
        <v>0.72599999999999998</v>
      </c>
      <c r="T60" s="1">
        <v>0.80600000000000005</v>
      </c>
    </row>
    <row r="61" spans="1:20" x14ac:dyDescent="0.25">
      <c r="A61" s="1">
        <v>-122</v>
      </c>
      <c r="B61" s="5">
        <v>0.95599999999999996</v>
      </c>
      <c r="C61" s="1">
        <v>0.94</v>
      </c>
      <c r="D61" s="1">
        <v>0.97899999999999998</v>
      </c>
      <c r="E61" s="1">
        <v>0.997</v>
      </c>
      <c r="F61" s="1">
        <v>0.92300000000000004</v>
      </c>
      <c r="G61" s="1">
        <v>0.94099999999999995</v>
      </c>
      <c r="H61" s="1">
        <v>1.0089999999999999</v>
      </c>
      <c r="I61" s="1">
        <v>1.0209999999999999</v>
      </c>
      <c r="J61" s="1">
        <v>1.081</v>
      </c>
      <c r="K61" s="1">
        <v>0.98899999999999999</v>
      </c>
      <c r="L61" s="1">
        <v>1.0109999999999999</v>
      </c>
      <c r="M61" s="1">
        <v>0.997</v>
      </c>
      <c r="N61" s="1">
        <v>1.117</v>
      </c>
      <c r="O61" s="1">
        <v>0.88800000000000001</v>
      </c>
      <c r="P61" s="1">
        <v>0.98599999999999999</v>
      </c>
      <c r="Q61" s="1">
        <v>0.96899999999999997</v>
      </c>
      <c r="R61" s="1">
        <v>0.90400000000000003</v>
      </c>
      <c r="S61" s="1">
        <v>0.72699999999999998</v>
      </c>
      <c r="T61" s="1">
        <v>0.79900000000000004</v>
      </c>
    </row>
    <row r="62" spans="1:20" x14ac:dyDescent="0.25">
      <c r="A62" s="1">
        <v>-121</v>
      </c>
      <c r="B62" s="5">
        <v>0.95499999999999996</v>
      </c>
      <c r="C62" s="1">
        <v>0.93899999999999995</v>
      </c>
      <c r="D62" s="1">
        <v>0.98699999999999999</v>
      </c>
      <c r="E62" s="1">
        <v>1</v>
      </c>
      <c r="F62" s="1">
        <v>0.93200000000000005</v>
      </c>
      <c r="G62" s="1">
        <v>0.94299999999999995</v>
      </c>
      <c r="H62" s="1">
        <v>1.0209999999999999</v>
      </c>
      <c r="I62" s="1">
        <v>1.03</v>
      </c>
      <c r="J62" s="1">
        <v>1.099</v>
      </c>
      <c r="K62" s="1">
        <v>1.0209999999999999</v>
      </c>
      <c r="L62" s="1">
        <v>1.0369999999999999</v>
      </c>
      <c r="M62" s="1">
        <v>1.0249999999999999</v>
      </c>
      <c r="N62" s="1">
        <v>1.0960000000000001</v>
      </c>
      <c r="O62" s="1">
        <v>0.93600000000000005</v>
      </c>
      <c r="P62" s="1">
        <v>0.98799999999999999</v>
      </c>
      <c r="Q62" s="1">
        <v>1.05</v>
      </c>
      <c r="R62" s="1">
        <v>0.97099999999999997</v>
      </c>
      <c r="S62" s="1">
        <v>0.72899999999999998</v>
      </c>
      <c r="T62" s="1">
        <v>0.79300000000000004</v>
      </c>
    </row>
    <row r="63" spans="1:20" x14ac:dyDescent="0.25">
      <c r="A63" s="1">
        <v>-120</v>
      </c>
      <c r="B63" s="5">
        <v>0.95899999999999996</v>
      </c>
      <c r="C63" s="1">
        <v>0.93400000000000005</v>
      </c>
      <c r="D63" s="1">
        <v>0.998</v>
      </c>
      <c r="E63" s="1">
        <v>1.0069999999999999</v>
      </c>
      <c r="F63" s="1">
        <v>0.93500000000000005</v>
      </c>
      <c r="G63" s="1">
        <v>0.94399999999999995</v>
      </c>
      <c r="H63" s="1">
        <v>1.0269999999999999</v>
      </c>
      <c r="I63" s="1">
        <v>1.0429999999999999</v>
      </c>
      <c r="J63" s="1">
        <v>1.1240000000000001</v>
      </c>
      <c r="K63" s="1">
        <v>1.046</v>
      </c>
      <c r="L63" s="1">
        <v>1.0580000000000001</v>
      </c>
      <c r="M63" s="1">
        <v>1.0660000000000001</v>
      </c>
      <c r="N63" s="1">
        <v>1.089</v>
      </c>
      <c r="O63" s="1">
        <v>0.95299999999999996</v>
      </c>
      <c r="P63" s="1">
        <v>1.0469999999999999</v>
      </c>
      <c r="Q63" s="1">
        <v>1.03</v>
      </c>
      <c r="R63" s="1">
        <v>1.016</v>
      </c>
      <c r="S63" s="1">
        <v>0.72599999999999998</v>
      </c>
      <c r="T63" s="1">
        <v>0.79</v>
      </c>
    </row>
    <row r="64" spans="1:20" x14ac:dyDescent="0.25">
      <c r="A64" s="1">
        <v>-119</v>
      </c>
      <c r="B64" s="5">
        <v>0.96099999999999997</v>
      </c>
      <c r="C64" s="1">
        <v>0.93100000000000005</v>
      </c>
      <c r="D64" s="1">
        <v>1.0049999999999999</v>
      </c>
      <c r="E64" s="1">
        <v>1.012</v>
      </c>
      <c r="F64" s="1">
        <v>0.95199999999999996</v>
      </c>
      <c r="G64" s="1">
        <v>0.94099999999999995</v>
      </c>
      <c r="H64" s="1">
        <v>1.0349999999999999</v>
      </c>
      <c r="I64" s="1">
        <v>1.0609999999999999</v>
      </c>
      <c r="J64" s="1">
        <v>1.1459999999999999</v>
      </c>
      <c r="K64" s="1">
        <v>1.073</v>
      </c>
      <c r="L64" s="1">
        <v>1.077</v>
      </c>
      <c r="M64" s="1">
        <v>1.1120000000000001</v>
      </c>
      <c r="N64" s="1">
        <v>1.117</v>
      </c>
      <c r="O64" s="1">
        <v>0.97199999999999998</v>
      </c>
      <c r="P64" s="1">
        <v>1.0649999999999999</v>
      </c>
      <c r="Q64" s="1">
        <v>1.0469999999999999</v>
      </c>
      <c r="R64" s="1">
        <v>1.052</v>
      </c>
      <c r="S64" s="1">
        <v>0.73399999999999999</v>
      </c>
      <c r="T64" s="1">
        <v>0.79500000000000004</v>
      </c>
    </row>
    <row r="65" spans="1:20" x14ac:dyDescent="0.25">
      <c r="A65" s="1">
        <v>-118</v>
      </c>
      <c r="B65" s="5">
        <v>0.96</v>
      </c>
      <c r="C65" s="1">
        <v>0.92300000000000004</v>
      </c>
      <c r="D65" s="1">
        <v>1.0129999999999999</v>
      </c>
      <c r="E65" s="1">
        <v>1.018</v>
      </c>
      <c r="F65" s="1">
        <v>0.96399999999999997</v>
      </c>
      <c r="G65" s="1">
        <v>0.94399999999999995</v>
      </c>
      <c r="H65" s="1">
        <v>1.0429999999999999</v>
      </c>
      <c r="I65" s="1">
        <v>1.073</v>
      </c>
      <c r="J65" s="1">
        <v>1.1679999999999999</v>
      </c>
      <c r="K65" s="1">
        <v>1.095</v>
      </c>
      <c r="L65" s="1">
        <v>1.105</v>
      </c>
      <c r="M65" s="1">
        <v>1.1439999999999999</v>
      </c>
      <c r="N65" s="1">
        <v>1.18</v>
      </c>
      <c r="O65" s="1">
        <v>0.99099999999999999</v>
      </c>
      <c r="P65" s="1">
        <v>1.1120000000000001</v>
      </c>
      <c r="Q65" s="1">
        <v>1.0309999999999999</v>
      </c>
      <c r="R65" s="1">
        <v>1.0529999999999999</v>
      </c>
      <c r="S65" s="1">
        <v>0.73899999999999999</v>
      </c>
      <c r="T65" s="1">
        <v>0.79400000000000004</v>
      </c>
    </row>
    <row r="66" spans="1:20" x14ac:dyDescent="0.25">
      <c r="A66" s="1">
        <v>-117</v>
      </c>
      <c r="B66" s="5">
        <v>0.96499999999999997</v>
      </c>
      <c r="C66" s="1">
        <v>0.92300000000000004</v>
      </c>
      <c r="D66" s="1">
        <v>1.02</v>
      </c>
      <c r="E66" s="1">
        <v>1.022</v>
      </c>
      <c r="F66" s="1">
        <v>0.97199999999999998</v>
      </c>
      <c r="G66" s="1">
        <v>0.94499999999999995</v>
      </c>
      <c r="H66" s="1">
        <v>1.0529999999999999</v>
      </c>
      <c r="I66" s="1">
        <v>1.085</v>
      </c>
      <c r="J66" s="1">
        <v>1.1879999999999999</v>
      </c>
      <c r="K66" s="1">
        <v>1.127</v>
      </c>
      <c r="L66" s="1">
        <v>1.1279999999999999</v>
      </c>
      <c r="M66" s="1">
        <v>1.155</v>
      </c>
      <c r="N66" s="1">
        <v>1.266</v>
      </c>
      <c r="O66" s="1">
        <v>1.006</v>
      </c>
      <c r="P66" s="1">
        <v>1.153</v>
      </c>
      <c r="Q66" s="1">
        <v>0.99</v>
      </c>
      <c r="R66" s="1">
        <v>1.0760000000000001</v>
      </c>
      <c r="S66" s="1">
        <v>0.74199999999999999</v>
      </c>
      <c r="T66" s="1">
        <v>0.78800000000000003</v>
      </c>
    </row>
    <row r="67" spans="1:20" x14ac:dyDescent="0.25">
      <c r="A67" s="1">
        <v>-116</v>
      </c>
      <c r="B67" s="5">
        <v>0.96199999999999997</v>
      </c>
      <c r="C67" s="1">
        <v>0.92100000000000004</v>
      </c>
      <c r="D67" s="1">
        <v>1.0269999999999999</v>
      </c>
      <c r="E67" s="1">
        <v>1.0249999999999999</v>
      </c>
      <c r="F67" s="1">
        <v>0.97799999999999998</v>
      </c>
      <c r="G67" s="1">
        <v>0.95299999999999996</v>
      </c>
      <c r="H67" s="1">
        <v>1.0580000000000001</v>
      </c>
      <c r="I67" s="1">
        <v>1.103</v>
      </c>
      <c r="J67" s="1">
        <v>1.208</v>
      </c>
      <c r="K67" s="1">
        <v>1.1639999999999999</v>
      </c>
      <c r="L67" s="1">
        <v>1.159</v>
      </c>
      <c r="M67" s="1">
        <v>1.198</v>
      </c>
      <c r="N67" s="1">
        <v>1.33</v>
      </c>
      <c r="O67" s="1">
        <v>1.036</v>
      </c>
      <c r="P67" s="1">
        <v>1.143</v>
      </c>
      <c r="Q67" s="1">
        <v>1.0029999999999999</v>
      </c>
      <c r="R67" s="1">
        <v>1.115</v>
      </c>
      <c r="S67" s="1">
        <v>0.74399999999999999</v>
      </c>
      <c r="T67" s="1">
        <v>0.78600000000000003</v>
      </c>
    </row>
    <row r="68" spans="1:20" x14ac:dyDescent="0.25">
      <c r="A68" s="1">
        <v>-115</v>
      </c>
      <c r="B68" s="5">
        <v>0.96099999999999997</v>
      </c>
      <c r="C68" s="1">
        <v>0.92400000000000004</v>
      </c>
      <c r="D68" s="1">
        <v>1.028</v>
      </c>
      <c r="E68" s="1">
        <v>1.0249999999999999</v>
      </c>
      <c r="F68" s="1">
        <v>0.99299999999999999</v>
      </c>
      <c r="G68" s="1">
        <v>0.96299999999999997</v>
      </c>
      <c r="H68" s="1">
        <v>1.0580000000000001</v>
      </c>
      <c r="I68" s="1">
        <v>1.1200000000000001</v>
      </c>
      <c r="J68" s="1">
        <v>1.2290000000000001</v>
      </c>
      <c r="K68" s="1">
        <v>1.196</v>
      </c>
      <c r="L68" s="1">
        <v>1.1930000000000001</v>
      </c>
      <c r="M68" s="1">
        <v>1.246</v>
      </c>
      <c r="N68" s="1">
        <v>1.395</v>
      </c>
      <c r="O68" s="1">
        <v>1.06</v>
      </c>
      <c r="P68" s="1">
        <v>1.1739999999999999</v>
      </c>
      <c r="Q68" s="1">
        <v>1.028</v>
      </c>
      <c r="R68" s="1">
        <v>1.103</v>
      </c>
      <c r="S68" s="1">
        <v>0.752</v>
      </c>
      <c r="T68" s="1">
        <v>0.79500000000000004</v>
      </c>
    </row>
    <row r="69" spans="1:20" x14ac:dyDescent="0.25">
      <c r="A69" s="1">
        <v>-114</v>
      </c>
      <c r="B69" s="5">
        <v>0.95899999999999996</v>
      </c>
      <c r="C69" s="1">
        <v>0.92600000000000005</v>
      </c>
      <c r="D69" s="1">
        <v>1.024</v>
      </c>
      <c r="E69" s="1">
        <v>1.034</v>
      </c>
      <c r="F69" s="1">
        <v>1.0089999999999999</v>
      </c>
      <c r="G69" s="1">
        <v>0.97599999999999998</v>
      </c>
      <c r="H69" s="1">
        <v>1.0609999999999999</v>
      </c>
      <c r="I69" s="1">
        <v>1.1339999999999999</v>
      </c>
      <c r="J69" s="1">
        <v>1.2450000000000001</v>
      </c>
      <c r="K69" s="1">
        <v>1.228</v>
      </c>
      <c r="L69" s="1">
        <v>1.226</v>
      </c>
      <c r="M69" s="1">
        <v>1.2749999999999999</v>
      </c>
      <c r="N69" s="1">
        <v>1.456</v>
      </c>
      <c r="O69" s="1">
        <v>1.097</v>
      </c>
      <c r="P69" s="1">
        <v>1.2230000000000001</v>
      </c>
      <c r="Q69" s="1">
        <v>1.085</v>
      </c>
      <c r="R69" s="1">
        <v>1.089</v>
      </c>
      <c r="S69" s="1">
        <v>0.755</v>
      </c>
      <c r="T69" s="1">
        <v>0.80500000000000005</v>
      </c>
    </row>
    <row r="70" spans="1:20" x14ac:dyDescent="0.25">
      <c r="A70" s="1">
        <v>-113</v>
      </c>
      <c r="B70" s="5">
        <v>0.95699999999999996</v>
      </c>
      <c r="C70" s="1">
        <v>0.93</v>
      </c>
      <c r="D70" s="1">
        <v>1.0209999999999999</v>
      </c>
      <c r="E70" s="1">
        <v>1.0389999999999999</v>
      </c>
      <c r="F70" s="1">
        <v>1.0229999999999999</v>
      </c>
      <c r="G70" s="1">
        <v>0.97699999999999998</v>
      </c>
      <c r="H70" s="1">
        <v>1.0589999999999999</v>
      </c>
      <c r="I70" s="1">
        <v>1.149</v>
      </c>
      <c r="J70" s="1">
        <v>1.258</v>
      </c>
      <c r="K70" s="1">
        <v>1.258</v>
      </c>
      <c r="L70" s="1">
        <v>1.26</v>
      </c>
      <c r="M70" s="1">
        <v>1.296</v>
      </c>
      <c r="N70" s="1">
        <v>1.508</v>
      </c>
      <c r="O70" s="1">
        <v>1.135</v>
      </c>
      <c r="P70" s="1">
        <v>1.2589999999999999</v>
      </c>
      <c r="Q70" s="1">
        <v>1.135</v>
      </c>
      <c r="R70" s="1">
        <v>1.08</v>
      </c>
      <c r="S70" s="1">
        <v>0.753</v>
      </c>
      <c r="T70" s="1">
        <v>0.80500000000000005</v>
      </c>
    </row>
    <row r="71" spans="1:20" x14ac:dyDescent="0.25">
      <c r="A71" s="1">
        <v>-112</v>
      </c>
      <c r="B71" s="5">
        <v>0.95799999999999996</v>
      </c>
      <c r="C71" s="1">
        <v>0.93700000000000006</v>
      </c>
      <c r="D71" s="1">
        <v>1.0209999999999999</v>
      </c>
      <c r="E71" s="1">
        <v>1.042</v>
      </c>
      <c r="F71" s="1">
        <v>1.038</v>
      </c>
      <c r="G71" s="1">
        <v>0.97299999999999998</v>
      </c>
      <c r="H71" s="1">
        <v>1.0609999999999999</v>
      </c>
      <c r="I71" s="1">
        <v>1.1599999999999999</v>
      </c>
      <c r="J71" s="1">
        <v>1.2629999999999999</v>
      </c>
      <c r="K71" s="1">
        <v>1.2709999999999999</v>
      </c>
      <c r="L71" s="1">
        <v>1.2869999999999999</v>
      </c>
      <c r="M71" s="1">
        <v>1.2989999999999999</v>
      </c>
      <c r="N71" s="1">
        <v>1.528</v>
      </c>
      <c r="O71" s="1">
        <v>1.22</v>
      </c>
      <c r="P71" s="1">
        <v>1.3</v>
      </c>
      <c r="Q71" s="1">
        <v>1.1839999999999999</v>
      </c>
      <c r="R71" s="1">
        <v>1.129</v>
      </c>
      <c r="S71" s="1">
        <v>0.751</v>
      </c>
      <c r="T71" s="1">
        <v>0.81299999999999994</v>
      </c>
    </row>
    <row r="72" spans="1:20" x14ac:dyDescent="0.25">
      <c r="A72" s="1">
        <v>-111</v>
      </c>
      <c r="B72" s="5">
        <v>0.95599999999999996</v>
      </c>
      <c r="C72" s="1">
        <v>0.94499999999999995</v>
      </c>
      <c r="D72" s="1">
        <v>1.026</v>
      </c>
      <c r="E72" s="1">
        <v>1.0529999999999999</v>
      </c>
      <c r="F72" s="1">
        <v>1.0569999999999999</v>
      </c>
      <c r="G72" s="1">
        <v>0.97899999999999998</v>
      </c>
      <c r="H72" s="1">
        <v>1.0609999999999999</v>
      </c>
      <c r="I72" s="1">
        <v>1.155</v>
      </c>
      <c r="J72" s="1">
        <v>1.26</v>
      </c>
      <c r="K72" s="1">
        <v>1.282</v>
      </c>
      <c r="L72" s="1">
        <v>1.3169999999999999</v>
      </c>
      <c r="M72" s="1">
        <v>1.3220000000000001</v>
      </c>
      <c r="N72" s="1">
        <v>1.5229999999999999</v>
      </c>
      <c r="O72" s="1">
        <v>1.288</v>
      </c>
      <c r="P72" s="1">
        <v>1.2889999999999999</v>
      </c>
      <c r="Q72" s="1">
        <v>1.2809999999999999</v>
      </c>
      <c r="R72" s="1">
        <v>1.149</v>
      </c>
      <c r="S72" s="1">
        <v>0.752</v>
      </c>
      <c r="T72" s="1">
        <v>0.82</v>
      </c>
    </row>
    <row r="73" spans="1:20" x14ac:dyDescent="0.25">
      <c r="A73" s="1">
        <v>-110</v>
      </c>
      <c r="B73" s="5">
        <v>0.95699999999999996</v>
      </c>
      <c r="C73" s="1">
        <v>0.95199999999999996</v>
      </c>
      <c r="D73" s="1">
        <v>1.03</v>
      </c>
      <c r="E73" s="1">
        <v>1.0580000000000001</v>
      </c>
      <c r="F73" s="1">
        <v>1.07</v>
      </c>
      <c r="G73" s="1">
        <v>0.99199999999999999</v>
      </c>
      <c r="H73" s="1">
        <v>1.0680000000000001</v>
      </c>
      <c r="I73" s="1">
        <v>1.1639999999999999</v>
      </c>
      <c r="J73" s="1">
        <v>1.254</v>
      </c>
      <c r="K73" s="1">
        <v>1.2869999999999999</v>
      </c>
      <c r="L73" s="1">
        <v>1.3440000000000001</v>
      </c>
      <c r="M73" s="1">
        <v>1.323</v>
      </c>
      <c r="N73" s="1">
        <v>1.514</v>
      </c>
      <c r="O73" s="1">
        <v>1.331</v>
      </c>
      <c r="P73" s="1">
        <v>1.3049999999999999</v>
      </c>
      <c r="Q73" s="1">
        <v>1.304</v>
      </c>
      <c r="R73" s="1">
        <v>1.1850000000000001</v>
      </c>
      <c r="S73" s="1">
        <v>0.76800000000000002</v>
      </c>
      <c r="T73" s="1">
        <v>0.81799999999999995</v>
      </c>
    </row>
    <row r="74" spans="1:20" x14ac:dyDescent="0.25">
      <c r="A74" s="1">
        <v>-109</v>
      </c>
      <c r="B74" s="5">
        <v>0.96099999999999997</v>
      </c>
      <c r="C74" s="1">
        <v>0.96099999999999997</v>
      </c>
      <c r="D74" s="1">
        <v>1.03</v>
      </c>
      <c r="E74" s="1">
        <v>1.0649999999999999</v>
      </c>
      <c r="F74" s="1">
        <v>1.0820000000000001</v>
      </c>
      <c r="G74" s="1">
        <v>1.0069999999999999</v>
      </c>
      <c r="H74" s="1">
        <v>1.077</v>
      </c>
      <c r="I74" s="1">
        <v>1.171</v>
      </c>
      <c r="J74" s="1">
        <v>1.262</v>
      </c>
      <c r="K74" s="1">
        <v>1.31</v>
      </c>
      <c r="L74" s="1">
        <v>1.3560000000000001</v>
      </c>
      <c r="M74" s="1">
        <v>1.3340000000000001</v>
      </c>
      <c r="N74" s="1">
        <v>1.546</v>
      </c>
      <c r="O74" s="1">
        <v>1.3660000000000001</v>
      </c>
      <c r="P74" s="1">
        <v>1.3129999999999999</v>
      </c>
      <c r="Q74" s="1">
        <v>1.333</v>
      </c>
      <c r="R74" s="1">
        <v>1.218</v>
      </c>
      <c r="S74" s="1">
        <v>0.77900000000000003</v>
      </c>
      <c r="T74" s="1">
        <v>0.81499999999999995</v>
      </c>
    </row>
    <row r="75" spans="1:20" x14ac:dyDescent="0.25">
      <c r="A75" s="1">
        <v>-108</v>
      </c>
      <c r="B75" s="5">
        <v>0.98399999999999999</v>
      </c>
      <c r="C75" s="1">
        <v>0.95799999999999996</v>
      </c>
      <c r="D75" s="1">
        <v>1.036</v>
      </c>
      <c r="E75" s="1">
        <v>1.073</v>
      </c>
      <c r="F75" s="1">
        <v>1.093</v>
      </c>
      <c r="G75" s="1">
        <v>1.012</v>
      </c>
      <c r="H75" s="1">
        <v>1.0860000000000001</v>
      </c>
      <c r="I75" s="1">
        <v>1.167</v>
      </c>
      <c r="J75" s="1">
        <v>1.2729999999999999</v>
      </c>
      <c r="K75" s="1">
        <v>1.323</v>
      </c>
      <c r="L75" s="1">
        <v>1.377</v>
      </c>
      <c r="M75" s="1">
        <v>1.359</v>
      </c>
      <c r="N75" s="1">
        <v>1.5629999999999999</v>
      </c>
      <c r="O75" s="1">
        <v>1.3740000000000001</v>
      </c>
      <c r="P75" s="1">
        <v>1.3480000000000001</v>
      </c>
      <c r="Q75" s="1">
        <v>1.3740000000000001</v>
      </c>
      <c r="R75" s="1">
        <v>1.216</v>
      </c>
      <c r="S75" s="1">
        <v>0.80200000000000005</v>
      </c>
      <c r="T75" s="1">
        <v>0.81699999999999995</v>
      </c>
    </row>
    <row r="76" spans="1:20" x14ac:dyDescent="0.25">
      <c r="A76" s="1">
        <v>-107</v>
      </c>
      <c r="B76" s="5">
        <v>0.97</v>
      </c>
      <c r="C76" s="1">
        <v>0.98299999999999998</v>
      </c>
      <c r="D76" s="1">
        <v>1.052</v>
      </c>
      <c r="E76" s="1">
        <v>1.109</v>
      </c>
      <c r="F76" s="1">
        <v>1.1299999999999999</v>
      </c>
      <c r="G76" s="1">
        <v>0.97699999999999998</v>
      </c>
      <c r="H76" s="1">
        <v>1.087</v>
      </c>
      <c r="I76" s="1">
        <v>1.2170000000000001</v>
      </c>
      <c r="J76" s="1">
        <v>1.3380000000000001</v>
      </c>
      <c r="K76" s="1">
        <v>1.363</v>
      </c>
      <c r="L76" s="1">
        <v>1.37</v>
      </c>
      <c r="M76" s="1">
        <v>1.37</v>
      </c>
      <c r="N76" s="1">
        <v>1.6160000000000001</v>
      </c>
      <c r="O76" s="1">
        <v>1.385</v>
      </c>
      <c r="P76" s="1">
        <v>1.3640000000000001</v>
      </c>
      <c r="Q76" s="1">
        <v>1.343</v>
      </c>
      <c r="R76" s="1">
        <v>1.244</v>
      </c>
      <c r="S76" s="1">
        <v>0.84199999999999997</v>
      </c>
      <c r="T76" s="1">
        <v>0.82499999999999996</v>
      </c>
    </row>
    <row r="77" spans="1:20" x14ac:dyDescent="0.25">
      <c r="A77" s="1">
        <v>-106</v>
      </c>
      <c r="B77" s="5">
        <v>0.96799999999999997</v>
      </c>
      <c r="C77" s="1">
        <v>0.98299999999999998</v>
      </c>
      <c r="D77" s="1">
        <v>1.0609999999999999</v>
      </c>
      <c r="E77" s="1">
        <v>1.109</v>
      </c>
      <c r="F77" s="1">
        <v>1.1160000000000001</v>
      </c>
      <c r="G77" s="1">
        <v>1.0409999999999999</v>
      </c>
      <c r="H77" s="1">
        <v>1.1259999999999999</v>
      </c>
      <c r="I77" s="1">
        <v>1.1220000000000001</v>
      </c>
      <c r="J77" s="1">
        <v>1.32</v>
      </c>
      <c r="K77" s="1">
        <v>1.3819999999999999</v>
      </c>
      <c r="L77" s="1">
        <v>1.407</v>
      </c>
      <c r="M77" s="1">
        <v>1.3180000000000001</v>
      </c>
      <c r="N77" s="1">
        <v>1.6060000000000001</v>
      </c>
      <c r="O77" s="1">
        <v>1.3720000000000001</v>
      </c>
      <c r="P77" s="1">
        <v>1.498</v>
      </c>
      <c r="Q77" s="1">
        <v>1.4239999999999999</v>
      </c>
      <c r="R77" s="1">
        <v>1.3420000000000001</v>
      </c>
      <c r="S77" s="1">
        <v>0.98</v>
      </c>
      <c r="T77" s="1">
        <v>0.83299999999999996</v>
      </c>
    </row>
    <row r="78" spans="1:20" x14ac:dyDescent="0.25">
      <c r="A78" s="1">
        <v>-105</v>
      </c>
      <c r="B78" s="5">
        <v>0.97899999999999998</v>
      </c>
      <c r="C78" s="1">
        <v>0.999</v>
      </c>
      <c r="D78" s="1">
        <v>1.046</v>
      </c>
      <c r="E78" s="1">
        <v>1.109</v>
      </c>
      <c r="F78" s="1">
        <v>1.143</v>
      </c>
      <c r="G78" s="1">
        <v>1.024</v>
      </c>
      <c r="H78" s="1">
        <v>1.1830000000000001</v>
      </c>
      <c r="I78" s="1">
        <v>1.214</v>
      </c>
      <c r="J78" s="1">
        <v>1.2809999999999999</v>
      </c>
      <c r="K78" s="1">
        <v>1.353</v>
      </c>
      <c r="L78" s="1">
        <v>1.472</v>
      </c>
      <c r="M78" s="1">
        <v>1.363</v>
      </c>
      <c r="N78" s="1">
        <v>1.6839999999999999</v>
      </c>
      <c r="O78" s="1">
        <v>1.4139999999999999</v>
      </c>
      <c r="P78" s="1">
        <v>1.5409999999999999</v>
      </c>
      <c r="Q78" s="1">
        <v>1.411</v>
      </c>
      <c r="R78" s="1">
        <v>1.19</v>
      </c>
      <c r="S78" s="1">
        <v>0.86</v>
      </c>
      <c r="T78" s="1">
        <v>0.72599999999999998</v>
      </c>
    </row>
    <row r="79" spans="1:20" x14ac:dyDescent="0.25">
      <c r="A79" s="1">
        <v>-104</v>
      </c>
      <c r="B79" s="5">
        <v>0.98499999999999999</v>
      </c>
      <c r="C79" s="1">
        <v>1.006</v>
      </c>
      <c r="D79" s="1">
        <v>1.0629999999999999</v>
      </c>
      <c r="E79" s="1">
        <v>1.1000000000000001</v>
      </c>
      <c r="F79" s="1">
        <v>1.1240000000000001</v>
      </c>
      <c r="G79" s="1">
        <v>1.0449999999999999</v>
      </c>
      <c r="H79" s="1">
        <v>1.1100000000000001</v>
      </c>
      <c r="I79" s="1">
        <v>1.21</v>
      </c>
      <c r="J79" s="1">
        <v>1.327</v>
      </c>
      <c r="K79" s="1">
        <v>1.46</v>
      </c>
      <c r="L79" s="1">
        <v>1.4950000000000001</v>
      </c>
      <c r="M79" s="1">
        <v>1.55</v>
      </c>
      <c r="N79" s="1">
        <v>1.7090000000000001</v>
      </c>
      <c r="O79" s="1">
        <v>1.494</v>
      </c>
      <c r="P79" s="1">
        <v>1.4890000000000001</v>
      </c>
      <c r="Q79" s="1">
        <v>1.3169999999999999</v>
      </c>
      <c r="R79" s="1">
        <v>1.3420000000000001</v>
      </c>
      <c r="S79" s="1">
        <v>1.091</v>
      </c>
      <c r="T79" s="1">
        <v>0.85299999999999998</v>
      </c>
    </row>
    <row r="80" spans="1:20" x14ac:dyDescent="0.25">
      <c r="A80" s="1">
        <v>-103</v>
      </c>
      <c r="B80" s="5">
        <v>1.002</v>
      </c>
      <c r="C80" s="1">
        <v>1.0189999999999999</v>
      </c>
      <c r="D80" s="1">
        <v>1.079</v>
      </c>
      <c r="E80" s="1">
        <v>1.115</v>
      </c>
      <c r="F80" s="1">
        <v>1.1639999999999999</v>
      </c>
      <c r="G80" s="1">
        <v>1.05</v>
      </c>
      <c r="H80" s="1">
        <v>1.145</v>
      </c>
      <c r="I80" s="1">
        <v>1.206</v>
      </c>
      <c r="J80" s="1">
        <v>1.3080000000000001</v>
      </c>
      <c r="K80" s="1">
        <v>1.379</v>
      </c>
      <c r="L80" s="1">
        <v>1.4359999999999999</v>
      </c>
      <c r="M80" s="1">
        <v>1.52</v>
      </c>
      <c r="N80" s="1">
        <v>1.74</v>
      </c>
      <c r="O80" s="1">
        <v>1.4430000000000001</v>
      </c>
      <c r="P80" s="1">
        <v>1.504</v>
      </c>
      <c r="Q80" s="1">
        <v>1.379</v>
      </c>
      <c r="R80" s="1">
        <v>1.399</v>
      </c>
      <c r="S80" s="1">
        <v>1.056</v>
      </c>
      <c r="T80" s="1">
        <v>0.93</v>
      </c>
    </row>
    <row r="81" spans="1:20" x14ac:dyDescent="0.25">
      <c r="A81" s="1">
        <v>-102</v>
      </c>
      <c r="B81" s="5">
        <v>1.0109999999999999</v>
      </c>
      <c r="C81" s="1">
        <v>1.03</v>
      </c>
      <c r="D81" s="1">
        <v>1.081</v>
      </c>
      <c r="E81" s="1">
        <v>1.143</v>
      </c>
      <c r="F81" s="1">
        <v>1.175</v>
      </c>
      <c r="G81" s="1">
        <v>1.069</v>
      </c>
      <c r="H81" s="1">
        <v>1.135</v>
      </c>
      <c r="I81" s="1">
        <v>1.2589999999999999</v>
      </c>
      <c r="J81" s="1">
        <v>1.325</v>
      </c>
      <c r="K81" s="1">
        <v>1.355</v>
      </c>
      <c r="L81" s="1">
        <v>1.5149999999999999</v>
      </c>
      <c r="M81" s="1">
        <v>1.56</v>
      </c>
      <c r="N81" s="1">
        <v>1.8109999999999999</v>
      </c>
      <c r="O81" s="1">
        <v>1.4410000000000001</v>
      </c>
      <c r="P81" s="1">
        <v>1.5409999999999999</v>
      </c>
      <c r="Q81" s="1">
        <v>1.4419999999999999</v>
      </c>
      <c r="R81" s="1">
        <v>1.4570000000000001</v>
      </c>
      <c r="S81" s="1">
        <v>1.014</v>
      </c>
      <c r="T81" s="1">
        <v>0.84599999999999997</v>
      </c>
    </row>
    <row r="82" spans="1:20" x14ac:dyDescent="0.25">
      <c r="A82" s="1">
        <v>-101</v>
      </c>
      <c r="B82" s="5">
        <v>1.024</v>
      </c>
      <c r="C82" s="1">
        <v>1.0409999999999999</v>
      </c>
      <c r="D82" s="1">
        <v>1.0980000000000001</v>
      </c>
      <c r="E82" s="1">
        <v>1.1559999999999999</v>
      </c>
      <c r="F82" s="1">
        <v>1.1870000000000001</v>
      </c>
      <c r="G82" s="1">
        <v>1.099</v>
      </c>
      <c r="H82" s="1">
        <v>1.21</v>
      </c>
      <c r="I82" s="1">
        <v>1.2849999999999999</v>
      </c>
      <c r="J82" s="1">
        <v>1.341</v>
      </c>
      <c r="K82" s="1">
        <v>1.359</v>
      </c>
      <c r="L82" s="1">
        <v>1.498</v>
      </c>
      <c r="M82" s="1">
        <v>1.5269999999999999</v>
      </c>
      <c r="N82" s="1">
        <v>1.899</v>
      </c>
      <c r="O82" s="1">
        <v>1.4890000000000001</v>
      </c>
      <c r="P82" s="1">
        <v>1.615</v>
      </c>
      <c r="Q82" s="1">
        <v>1.3380000000000001</v>
      </c>
      <c r="R82" s="1">
        <v>1.48</v>
      </c>
      <c r="S82" s="1">
        <v>1.0229999999999999</v>
      </c>
      <c r="T82" s="1">
        <v>0.93600000000000005</v>
      </c>
    </row>
    <row r="83" spans="1:20" x14ac:dyDescent="0.25">
      <c r="A83" s="1">
        <v>-100</v>
      </c>
      <c r="B83" s="5">
        <v>1.0329999999999999</v>
      </c>
      <c r="C83" s="1">
        <v>1.069</v>
      </c>
      <c r="D83" s="1">
        <v>1.097</v>
      </c>
      <c r="E83" s="1">
        <v>1.18</v>
      </c>
      <c r="F83" s="1">
        <v>1.196</v>
      </c>
      <c r="G83" s="1">
        <v>1.113</v>
      </c>
      <c r="H83" s="1">
        <v>1.1679999999999999</v>
      </c>
      <c r="I83" s="1">
        <v>1.266</v>
      </c>
      <c r="J83" s="1">
        <v>1.298</v>
      </c>
      <c r="K83" s="1">
        <v>1.395</v>
      </c>
      <c r="L83" s="1">
        <v>1.518</v>
      </c>
      <c r="M83" s="1">
        <v>1.518</v>
      </c>
      <c r="N83" s="1">
        <v>1.9590000000000001</v>
      </c>
      <c r="O83" s="1">
        <v>1.5169999999999999</v>
      </c>
      <c r="P83" s="1">
        <v>1.6080000000000001</v>
      </c>
      <c r="Q83" s="1">
        <v>1.3819999999999999</v>
      </c>
      <c r="R83" s="1">
        <v>1.4</v>
      </c>
      <c r="S83" s="1">
        <v>1.07</v>
      </c>
      <c r="T83" s="1">
        <v>0.98</v>
      </c>
    </row>
    <row r="84" spans="1:20" x14ac:dyDescent="0.25">
      <c r="A84" s="1">
        <v>-99</v>
      </c>
      <c r="B84" s="5">
        <v>1.0449999999999999</v>
      </c>
      <c r="C84" s="1">
        <v>1.0489999999999999</v>
      </c>
      <c r="D84" s="1">
        <v>1.0980000000000001</v>
      </c>
      <c r="E84" s="1">
        <v>1.204</v>
      </c>
      <c r="F84" s="1">
        <v>1.2170000000000001</v>
      </c>
      <c r="G84" s="1">
        <v>1.0529999999999999</v>
      </c>
      <c r="H84" s="1">
        <v>1.21</v>
      </c>
      <c r="I84" s="1">
        <v>1.2989999999999999</v>
      </c>
      <c r="J84" s="1">
        <v>1.4570000000000001</v>
      </c>
      <c r="K84" s="1">
        <v>1.4550000000000001</v>
      </c>
      <c r="L84" s="1">
        <v>1.512</v>
      </c>
      <c r="M84" s="1">
        <v>1.5509999999999999</v>
      </c>
      <c r="N84" s="1">
        <v>1.9119999999999999</v>
      </c>
      <c r="O84" s="1">
        <v>1.6519999999999999</v>
      </c>
      <c r="P84" s="1">
        <v>1.639</v>
      </c>
      <c r="Q84" s="1">
        <v>1.472</v>
      </c>
      <c r="R84" s="1">
        <v>1.46</v>
      </c>
      <c r="S84" s="1">
        <v>1.159</v>
      </c>
      <c r="T84" s="1">
        <v>0.88600000000000001</v>
      </c>
    </row>
    <row r="85" spans="1:20" x14ac:dyDescent="0.25">
      <c r="A85" s="1">
        <v>-98</v>
      </c>
      <c r="B85" s="5">
        <v>1.054</v>
      </c>
      <c r="C85" s="1">
        <v>1.0840000000000001</v>
      </c>
      <c r="D85" s="1">
        <v>1.1399999999999999</v>
      </c>
      <c r="E85" s="1">
        <v>1.212</v>
      </c>
      <c r="F85" s="1">
        <v>1.2210000000000001</v>
      </c>
      <c r="G85" s="1">
        <v>1.2030000000000001</v>
      </c>
      <c r="H85" s="1">
        <v>1.2649999999999999</v>
      </c>
      <c r="I85" s="1">
        <v>1.274</v>
      </c>
      <c r="J85" s="1">
        <v>1.3480000000000001</v>
      </c>
      <c r="K85" s="1">
        <v>1.379</v>
      </c>
      <c r="L85" s="1">
        <v>1.53</v>
      </c>
      <c r="M85" s="1">
        <v>1.48</v>
      </c>
      <c r="N85" s="1">
        <v>1.843</v>
      </c>
      <c r="O85" s="1">
        <v>1.6539999999999999</v>
      </c>
      <c r="P85" s="1">
        <v>1.68</v>
      </c>
      <c r="Q85" s="1">
        <v>1.5960000000000001</v>
      </c>
      <c r="R85" s="1">
        <v>1.5089999999999999</v>
      </c>
      <c r="S85" s="1">
        <v>1.169</v>
      </c>
      <c r="T85" s="1">
        <v>1.0580000000000001</v>
      </c>
    </row>
    <row r="86" spans="1:20" x14ac:dyDescent="0.25">
      <c r="A86" s="1">
        <v>-97</v>
      </c>
      <c r="B86" s="5">
        <v>1.0740000000000001</v>
      </c>
      <c r="C86" s="1">
        <v>1.0920000000000001</v>
      </c>
      <c r="D86" s="1">
        <v>1.155</v>
      </c>
      <c r="E86" s="1">
        <v>1.214</v>
      </c>
      <c r="F86" s="1">
        <v>1.234</v>
      </c>
      <c r="G86" s="1">
        <v>1.131</v>
      </c>
      <c r="H86" s="1">
        <v>1.248</v>
      </c>
      <c r="I86" s="1">
        <v>1.296</v>
      </c>
      <c r="J86" s="1">
        <v>1.4139999999999999</v>
      </c>
      <c r="K86" s="1">
        <v>1.3879999999999999</v>
      </c>
      <c r="L86" s="1">
        <v>1.5389999999999999</v>
      </c>
      <c r="M86" s="1">
        <v>1.419</v>
      </c>
      <c r="N86" s="1">
        <v>1.8320000000000001</v>
      </c>
      <c r="O86" s="1">
        <v>1.73</v>
      </c>
      <c r="P86" s="1">
        <v>1.7689999999999999</v>
      </c>
      <c r="Q86" s="1">
        <v>1.657</v>
      </c>
      <c r="R86" s="1">
        <v>1.415</v>
      </c>
      <c r="S86" s="1">
        <v>0.94499999999999995</v>
      </c>
      <c r="T86" s="1">
        <v>0.85399999999999998</v>
      </c>
    </row>
    <row r="87" spans="1:20" x14ac:dyDescent="0.25">
      <c r="A87" s="1">
        <v>-96</v>
      </c>
      <c r="B87" s="5">
        <v>1.087</v>
      </c>
      <c r="C87" s="1">
        <v>1.1140000000000001</v>
      </c>
      <c r="D87" s="1">
        <v>1.175</v>
      </c>
      <c r="E87" s="1">
        <v>1.22</v>
      </c>
      <c r="F87" s="1">
        <v>1.2849999999999999</v>
      </c>
      <c r="G87" s="1">
        <v>1.165</v>
      </c>
      <c r="H87" s="1">
        <v>1.2150000000000001</v>
      </c>
      <c r="I87" s="1">
        <v>1.365</v>
      </c>
      <c r="J87" s="1">
        <v>1.4510000000000001</v>
      </c>
      <c r="K87" s="1">
        <v>1.498</v>
      </c>
      <c r="L87" s="1">
        <v>1.498</v>
      </c>
      <c r="M87" s="1">
        <v>1.5409999999999999</v>
      </c>
      <c r="N87" s="1">
        <v>1.827</v>
      </c>
      <c r="O87" s="1">
        <v>1.7849999999999999</v>
      </c>
      <c r="P87" s="1">
        <v>1.637</v>
      </c>
      <c r="Q87" s="1">
        <v>1.5</v>
      </c>
      <c r="R87" s="1">
        <v>1.361</v>
      </c>
      <c r="S87" s="1">
        <v>1.1120000000000001</v>
      </c>
      <c r="T87" s="1">
        <v>1.093</v>
      </c>
    </row>
    <row r="88" spans="1:20" x14ac:dyDescent="0.25">
      <c r="A88" s="1">
        <v>-95</v>
      </c>
      <c r="B88" s="5">
        <v>1.099</v>
      </c>
      <c r="C88" s="1">
        <v>1.1299999999999999</v>
      </c>
      <c r="D88" s="1">
        <v>1.1910000000000001</v>
      </c>
      <c r="E88" s="1">
        <v>1.268</v>
      </c>
      <c r="F88" s="1">
        <v>1.3</v>
      </c>
      <c r="G88" s="1">
        <v>1.2150000000000001</v>
      </c>
      <c r="H88" s="1">
        <v>1.2450000000000001</v>
      </c>
      <c r="I88" s="1">
        <v>1.36</v>
      </c>
      <c r="J88" s="1">
        <v>1.411</v>
      </c>
      <c r="K88" s="1">
        <v>1.4319999999999999</v>
      </c>
      <c r="L88" s="1">
        <v>1.5089999999999999</v>
      </c>
      <c r="M88" s="1">
        <v>1.611</v>
      </c>
      <c r="N88" s="1">
        <v>1.8320000000000001</v>
      </c>
      <c r="O88" s="1">
        <v>1.7669999999999999</v>
      </c>
      <c r="P88" s="1">
        <v>1.63</v>
      </c>
      <c r="Q88" s="1">
        <v>1.651</v>
      </c>
      <c r="R88" s="1">
        <v>1.5589999999999999</v>
      </c>
      <c r="S88" s="1">
        <v>1.177</v>
      </c>
      <c r="T88" s="1">
        <v>1.022</v>
      </c>
    </row>
    <row r="89" spans="1:20" x14ac:dyDescent="0.25">
      <c r="A89" s="1">
        <v>-94</v>
      </c>
      <c r="B89" s="5">
        <v>1.115</v>
      </c>
      <c r="C89" s="1">
        <v>1.145</v>
      </c>
      <c r="D89" s="1">
        <v>1.1970000000000001</v>
      </c>
      <c r="E89" s="1">
        <v>1.274</v>
      </c>
      <c r="F89" s="1">
        <v>1.335</v>
      </c>
      <c r="G89" s="1">
        <v>1.218</v>
      </c>
      <c r="H89" s="1">
        <v>1.3029999999999999</v>
      </c>
      <c r="I89" s="1">
        <v>1.37</v>
      </c>
      <c r="J89" s="1">
        <v>1.55</v>
      </c>
      <c r="K89" s="1">
        <v>1.466</v>
      </c>
      <c r="L89" s="1">
        <v>1.571</v>
      </c>
      <c r="M89" s="1">
        <v>1.643</v>
      </c>
      <c r="N89" s="1">
        <v>1.885</v>
      </c>
      <c r="O89" s="1">
        <v>1.758</v>
      </c>
      <c r="P89" s="1">
        <v>1.7509999999999999</v>
      </c>
      <c r="Q89" s="1">
        <v>1.7170000000000001</v>
      </c>
      <c r="R89" s="1">
        <v>1.619</v>
      </c>
      <c r="S89" s="1">
        <v>1.1279999999999999</v>
      </c>
      <c r="T89" s="1">
        <v>1.0249999999999999</v>
      </c>
    </row>
    <row r="90" spans="1:20" x14ac:dyDescent="0.25">
      <c r="A90" s="1">
        <v>-93</v>
      </c>
      <c r="B90" s="5">
        <v>1.131</v>
      </c>
      <c r="C90" s="1">
        <v>1.161</v>
      </c>
      <c r="D90" s="1">
        <v>1.22</v>
      </c>
      <c r="E90" s="1">
        <v>1.292</v>
      </c>
      <c r="F90" s="1">
        <v>1.3460000000000001</v>
      </c>
      <c r="G90" s="1">
        <v>1.2430000000000001</v>
      </c>
      <c r="H90" s="1">
        <v>1.3360000000000001</v>
      </c>
      <c r="I90" s="1">
        <v>1.4139999999999999</v>
      </c>
      <c r="J90" s="1">
        <v>1.4690000000000001</v>
      </c>
      <c r="K90" s="1">
        <v>1.522</v>
      </c>
      <c r="L90" s="1">
        <v>1.57</v>
      </c>
      <c r="M90" s="1">
        <v>1.663</v>
      </c>
      <c r="N90" s="1">
        <v>1.93</v>
      </c>
      <c r="O90" s="1">
        <v>1.7749999999999999</v>
      </c>
      <c r="P90" s="1">
        <v>1.8740000000000001</v>
      </c>
      <c r="Q90" s="1">
        <v>1.66</v>
      </c>
      <c r="R90" s="1">
        <v>1.6060000000000001</v>
      </c>
      <c r="S90" s="1">
        <v>1.1080000000000001</v>
      </c>
      <c r="T90" s="1">
        <v>1.071</v>
      </c>
    </row>
    <row r="91" spans="1:20" x14ac:dyDescent="0.25">
      <c r="A91" s="1">
        <v>-92</v>
      </c>
      <c r="B91" s="5">
        <v>1.147</v>
      </c>
      <c r="C91" s="1">
        <v>1.175</v>
      </c>
      <c r="D91" s="1">
        <v>1.232</v>
      </c>
      <c r="E91" s="1">
        <v>1.3069999999999999</v>
      </c>
      <c r="F91" s="1">
        <v>1.343</v>
      </c>
      <c r="G91" s="1">
        <v>1.2789999999999999</v>
      </c>
      <c r="H91" s="1">
        <v>1.3380000000000001</v>
      </c>
      <c r="I91" s="1">
        <v>1.391</v>
      </c>
      <c r="J91" s="1">
        <v>1.4930000000000001</v>
      </c>
      <c r="K91" s="1">
        <v>1.5509999999999999</v>
      </c>
      <c r="L91" s="1">
        <v>1.597</v>
      </c>
      <c r="M91" s="1">
        <v>1.67</v>
      </c>
      <c r="N91" s="1">
        <v>1.9630000000000001</v>
      </c>
      <c r="O91" s="1">
        <v>1.794</v>
      </c>
      <c r="P91" s="1">
        <v>1.7450000000000001</v>
      </c>
      <c r="Q91" s="1">
        <v>1.661</v>
      </c>
      <c r="R91" s="1">
        <v>1.629</v>
      </c>
      <c r="S91" s="1">
        <v>1.1890000000000001</v>
      </c>
      <c r="T91" s="1">
        <v>1.177</v>
      </c>
    </row>
    <row r="92" spans="1:20" x14ac:dyDescent="0.25">
      <c r="A92" s="1">
        <v>-91</v>
      </c>
      <c r="B92" s="5">
        <v>1.159</v>
      </c>
      <c r="C92" s="1">
        <v>1.1890000000000001</v>
      </c>
      <c r="D92" s="1">
        <v>1.252</v>
      </c>
      <c r="E92" s="1">
        <v>1.3320000000000001</v>
      </c>
      <c r="F92" s="1">
        <v>1.363</v>
      </c>
      <c r="G92" s="1">
        <v>1.2849999999999999</v>
      </c>
      <c r="H92" s="1">
        <v>1.37</v>
      </c>
      <c r="I92" s="1">
        <v>1.4330000000000001</v>
      </c>
      <c r="J92" s="1">
        <v>1.5049999999999999</v>
      </c>
      <c r="K92" s="1">
        <v>1.595</v>
      </c>
      <c r="L92" s="1">
        <v>1.6319999999999999</v>
      </c>
      <c r="M92" s="1">
        <v>1.694</v>
      </c>
      <c r="N92" s="1">
        <v>2.0110000000000001</v>
      </c>
      <c r="O92" s="1">
        <v>1.8440000000000001</v>
      </c>
      <c r="P92" s="1">
        <v>1.742</v>
      </c>
      <c r="Q92" s="1">
        <v>1.73</v>
      </c>
      <c r="R92" s="1">
        <v>1.7829999999999999</v>
      </c>
      <c r="S92" s="1">
        <v>1.222</v>
      </c>
      <c r="T92" s="1">
        <v>1.1519999999999999</v>
      </c>
    </row>
    <row r="93" spans="1:20" x14ac:dyDescent="0.25">
      <c r="A93" s="1">
        <v>-90</v>
      </c>
      <c r="B93" s="5">
        <v>1.179</v>
      </c>
      <c r="C93" s="1">
        <v>1.208</v>
      </c>
      <c r="D93" s="1">
        <v>1.2729999999999999</v>
      </c>
      <c r="E93" s="1">
        <v>1.353</v>
      </c>
      <c r="F93" s="1">
        <v>1.39</v>
      </c>
      <c r="G93" s="1">
        <v>1.321</v>
      </c>
      <c r="H93" s="1">
        <v>1.3759999999999999</v>
      </c>
      <c r="I93" s="1">
        <v>1.4770000000000001</v>
      </c>
      <c r="J93" s="1">
        <v>1.57</v>
      </c>
      <c r="K93" s="1">
        <v>1.548</v>
      </c>
      <c r="L93" s="1">
        <v>1.6679999999999999</v>
      </c>
      <c r="M93" s="1">
        <v>1.7050000000000001</v>
      </c>
      <c r="N93" s="1">
        <v>2.0339999999999998</v>
      </c>
      <c r="O93" s="1">
        <v>1.84</v>
      </c>
      <c r="P93" s="1">
        <v>1.7130000000000001</v>
      </c>
      <c r="Q93" s="1">
        <v>1.704</v>
      </c>
      <c r="R93" s="1">
        <v>1.8029999999999999</v>
      </c>
      <c r="S93" s="1">
        <v>1.3120000000000001</v>
      </c>
      <c r="T93" s="1">
        <v>1.153</v>
      </c>
    </row>
    <row r="94" spans="1:20" x14ac:dyDescent="0.25">
      <c r="A94" s="1">
        <v>-89</v>
      </c>
      <c r="B94" s="5">
        <v>1.1970000000000001</v>
      </c>
      <c r="C94" s="1">
        <v>1.2250000000000001</v>
      </c>
      <c r="D94" s="1">
        <v>1.292</v>
      </c>
      <c r="E94" s="1">
        <v>1.379</v>
      </c>
      <c r="F94" s="1">
        <v>1.4139999999999999</v>
      </c>
      <c r="G94" s="1">
        <v>1.323</v>
      </c>
      <c r="H94" s="1">
        <v>1.385</v>
      </c>
      <c r="I94" s="1">
        <v>1.4650000000000001</v>
      </c>
      <c r="J94" s="1">
        <v>1.5609999999999999</v>
      </c>
      <c r="K94" s="1">
        <v>1.5680000000000001</v>
      </c>
      <c r="L94" s="1">
        <v>1.6639999999999999</v>
      </c>
      <c r="M94" s="1">
        <v>1.6930000000000001</v>
      </c>
      <c r="N94" s="1">
        <v>2.0979999999999999</v>
      </c>
      <c r="O94" s="1">
        <v>1.845</v>
      </c>
      <c r="P94" s="1">
        <v>1.7529999999999999</v>
      </c>
      <c r="Q94" s="1">
        <v>1.6739999999999999</v>
      </c>
      <c r="R94" s="1">
        <v>1.796</v>
      </c>
      <c r="S94" s="1">
        <v>1.266</v>
      </c>
      <c r="T94" s="1">
        <v>1.196</v>
      </c>
    </row>
    <row r="95" spans="1:20" x14ac:dyDescent="0.25">
      <c r="A95" s="1">
        <v>-88</v>
      </c>
      <c r="B95" s="5">
        <v>1.2130000000000001</v>
      </c>
      <c r="C95" s="1">
        <v>1.244</v>
      </c>
      <c r="D95" s="1">
        <v>1.31</v>
      </c>
      <c r="E95" s="1">
        <v>1.3939999999999999</v>
      </c>
      <c r="F95" s="1">
        <v>1.446</v>
      </c>
      <c r="G95" s="1">
        <v>1.3480000000000001</v>
      </c>
      <c r="H95" s="1">
        <v>1.413</v>
      </c>
      <c r="I95" s="1">
        <v>1.524</v>
      </c>
      <c r="J95" s="1">
        <v>1.611</v>
      </c>
      <c r="K95" s="1">
        <v>1.5980000000000001</v>
      </c>
      <c r="L95" s="1">
        <v>1.6910000000000001</v>
      </c>
      <c r="M95" s="1">
        <v>1.7030000000000001</v>
      </c>
      <c r="N95" s="1">
        <v>2.0779999999999998</v>
      </c>
      <c r="O95" s="1">
        <v>1.917</v>
      </c>
      <c r="P95" s="1">
        <v>1.8440000000000001</v>
      </c>
      <c r="Q95" s="1">
        <v>1.649</v>
      </c>
      <c r="R95" s="1">
        <v>1.819</v>
      </c>
      <c r="S95" s="1">
        <v>1.3149999999999999</v>
      </c>
      <c r="T95" s="1">
        <v>1.254</v>
      </c>
    </row>
    <row r="96" spans="1:20" x14ac:dyDescent="0.25">
      <c r="A96" s="1">
        <v>-87</v>
      </c>
      <c r="B96" s="5">
        <v>1.234</v>
      </c>
      <c r="C96" s="1">
        <v>1.266</v>
      </c>
      <c r="D96" s="1">
        <v>1.3340000000000001</v>
      </c>
      <c r="E96" s="1">
        <v>1.415</v>
      </c>
      <c r="F96" s="1">
        <v>1.4770000000000001</v>
      </c>
      <c r="G96" s="1">
        <v>1.3819999999999999</v>
      </c>
      <c r="H96" s="1">
        <v>1.4390000000000001</v>
      </c>
      <c r="I96" s="1">
        <v>1.556</v>
      </c>
      <c r="J96" s="1">
        <v>1.64</v>
      </c>
      <c r="K96" s="1">
        <v>1.6339999999999999</v>
      </c>
      <c r="L96" s="1">
        <v>1.7290000000000001</v>
      </c>
      <c r="M96" s="1">
        <v>1.7450000000000001</v>
      </c>
      <c r="N96" s="1">
        <v>2.093</v>
      </c>
      <c r="O96" s="1">
        <v>1.901</v>
      </c>
      <c r="P96" s="1">
        <v>1.944</v>
      </c>
      <c r="Q96" s="1">
        <v>1.8109999999999999</v>
      </c>
      <c r="R96" s="1">
        <v>1.798</v>
      </c>
      <c r="S96" s="1">
        <v>1.3460000000000001</v>
      </c>
      <c r="T96" s="1">
        <v>1.194</v>
      </c>
    </row>
    <row r="97" spans="1:20" x14ac:dyDescent="0.25">
      <c r="A97" s="1">
        <v>-86</v>
      </c>
      <c r="B97" s="5">
        <v>1.2569999999999999</v>
      </c>
      <c r="C97" s="1">
        <v>1.288</v>
      </c>
      <c r="D97" s="1">
        <v>1.359</v>
      </c>
      <c r="E97" s="1">
        <v>1.4490000000000001</v>
      </c>
      <c r="F97" s="1">
        <v>1.4890000000000001</v>
      </c>
      <c r="G97" s="1">
        <v>1.409</v>
      </c>
      <c r="H97" s="1">
        <v>1.468</v>
      </c>
      <c r="I97" s="1">
        <v>1.5669999999999999</v>
      </c>
      <c r="J97" s="1">
        <v>1.663</v>
      </c>
      <c r="K97" s="1">
        <v>1.665</v>
      </c>
      <c r="L97" s="1">
        <v>1.7210000000000001</v>
      </c>
      <c r="M97" s="1">
        <v>1.8089999999999999</v>
      </c>
      <c r="N97" s="1">
        <v>2.1</v>
      </c>
      <c r="O97" s="1">
        <v>1.96</v>
      </c>
      <c r="P97" s="1">
        <v>1.913</v>
      </c>
      <c r="Q97" s="1">
        <v>1.7689999999999999</v>
      </c>
      <c r="R97" s="1">
        <v>1.835</v>
      </c>
      <c r="S97" s="1">
        <v>1.341</v>
      </c>
      <c r="T97" s="1">
        <v>1.266</v>
      </c>
    </row>
    <row r="98" spans="1:20" x14ac:dyDescent="0.25">
      <c r="A98" s="1">
        <v>-85</v>
      </c>
      <c r="B98" s="5">
        <v>1.2789999999999999</v>
      </c>
      <c r="C98" s="1">
        <v>1.3109999999999999</v>
      </c>
      <c r="D98" s="1">
        <v>1.385</v>
      </c>
      <c r="E98" s="1">
        <v>1.476</v>
      </c>
      <c r="F98" s="1">
        <v>1.5049999999999999</v>
      </c>
      <c r="G98" s="1">
        <v>1.4339999999999999</v>
      </c>
      <c r="H98" s="1">
        <v>1.5089999999999999</v>
      </c>
      <c r="I98" s="1">
        <v>1.587</v>
      </c>
      <c r="J98" s="1">
        <v>1.6859999999999999</v>
      </c>
      <c r="K98" s="1">
        <v>1.728</v>
      </c>
      <c r="L98" s="1">
        <v>1.782</v>
      </c>
      <c r="M98" s="1">
        <v>1.849</v>
      </c>
      <c r="N98" s="1">
        <v>2.0939999999999999</v>
      </c>
      <c r="O98" s="1">
        <v>2.0299999999999998</v>
      </c>
      <c r="P98" s="1">
        <v>1.91</v>
      </c>
      <c r="Q98" s="1">
        <v>1.8009999999999999</v>
      </c>
      <c r="R98" s="1">
        <v>1.835</v>
      </c>
      <c r="S98" s="1">
        <v>1.405</v>
      </c>
      <c r="T98" s="1">
        <v>1.2450000000000001</v>
      </c>
    </row>
    <row r="99" spans="1:20" x14ac:dyDescent="0.25">
      <c r="A99" s="1">
        <v>-84</v>
      </c>
      <c r="B99" s="5">
        <v>1.302</v>
      </c>
      <c r="C99" s="1">
        <v>1.3360000000000001</v>
      </c>
      <c r="D99" s="1">
        <v>1.415</v>
      </c>
      <c r="E99" s="1">
        <v>1.512</v>
      </c>
      <c r="F99" s="1">
        <v>1.55</v>
      </c>
      <c r="G99" s="1">
        <v>1.448</v>
      </c>
      <c r="H99" s="1">
        <v>1.5509999999999999</v>
      </c>
      <c r="I99" s="1">
        <v>1.6359999999999999</v>
      </c>
      <c r="J99" s="1">
        <v>1.7090000000000001</v>
      </c>
      <c r="K99" s="1">
        <v>1.7450000000000001</v>
      </c>
      <c r="L99" s="1">
        <v>1.823</v>
      </c>
      <c r="M99" s="1">
        <v>1.9039999999999999</v>
      </c>
      <c r="N99" s="1">
        <v>2.17</v>
      </c>
      <c r="O99" s="1">
        <v>2.069</v>
      </c>
      <c r="P99" s="1">
        <v>1.958</v>
      </c>
      <c r="Q99" s="1">
        <v>1.857</v>
      </c>
      <c r="R99" s="1">
        <v>1.7689999999999999</v>
      </c>
      <c r="S99" s="1">
        <v>1.395</v>
      </c>
      <c r="T99" s="1">
        <v>1.2749999999999999</v>
      </c>
    </row>
    <row r="100" spans="1:20" x14ac:dyDescent="0.25">
      <c r="A100" s="1">
        <v>-83</v>
      </c>
      <c r="B100" s="5">
        <v>1.33</v>
      </c>
      <c r="C100" s="1">
        <v>1.363</v>
      </c>
      <c r="D100" s="1">
        <v>1.4450000000000001</v>
      </c>
      <c r="E100" s="1">
        <v>1.532</v>
      </c>
      <c r="F100" s="1">
        <v>1.591</v>
      </c>
      <c r="G100" s="1">
        <v>1.4770000000000001</v>
      </c>
      <c r="H100" s="1">
        <v>1.577</v>
      </c>
      <c r="I100" s="1">
        <v>1.667</v>
      </c>
      <c r="J100" s="1">
        <v>1.732</v>
      </c>
      <c r="K100" s="1">
        <v>1.776</v>
      </c>
      <c r="L100" s="1">
        <v>1.873</v>
      </c>
      <c r="M100" s="1">
        <v>2</v>
      </c>
      <c r="N100" s="1">
        <v>2.278</v>
      </c>
      <c r="O100" s="1">
        <v>2.1230000000000002</v>
      </c>
      <c r="P100" s="1">
        <v>2.0089999999999999</v>
      </c>
      <c r="Q100" s="1">
        <v>1.915</v>
      </c>
      <c r="R100" s="1">
        <v>1.7909999999999999</v>
      </c>
      <c r="S100" s="1">
        <v>1.4370000000000001</v>
      </c>
      <c r="T100" s="1">
        <v>1.292</v>
      </c>
    </row>
    <row r="101" spans="1:20" x14ac:dyDescent="0.25">
      <c r="A101" s="1">
        <v>-82</v>
      </c>
      <c r="B101" s="5">
        <v>1.3520000000000001</v>
      </c>
      <c r="C101" s="1">
        <v>1.389</v>
      </c>
      <c r="D101" s="1">
        <v>1.478</v>
      </c>
      <c r="E101" s="1">
        <v>1.5740000000000001</v>
      </c>
      <c r="F101" s="1">
        <v>1.617</v>
      </c>
      <c r="G101" s="1">
        <v>1.508</v>
      </c>
      <c r="H101" s="1">
        <v>1.599</v>
      </c>
      <c r="I101" s="1">
        <v>1.7070000000000001</v>
      </c>
      <c r="J101" s="1">
        <v>1.7749999999999999</v>
      </c>
      <c r="K101" s="1">
        <v>1.7969999999999999</v>
      </c>
      <c r="L101" s="1">
        <v>1.9279999999999999</v>
      </c>
      <c r="M101" s="1">
        <v>1.994</v>
      </c>
      <c r="N101" s="1">
        <v>2.355</v>
      </c>
      <c r="O101" s="1">
        <v>2.1120000000000001</v>
      </c>
      <c r="P101" s="1">
        <v>2.0299999999999998</v>
      </c>
      <c r="Q101" s="1">
        <v>1.9830000000000001</v>
      </c>
      <c r="R101" s="1">
        <v>1.8360000000000001</v>
      </c>
      <c r="S101" s="1">
        <v>1.444</v>
      </c>
      <c r="T101" s="1">
        <v>1.33</v>
      </c>
    </row>
    <row r="102" spans="1:20" x14ac:dyDescent="0.25">
      <c r="A102" s="1">
        <v>-81</v>
      </c>
      <c r="B102" s="5">
        <v>1.38</v>
      </c>
      <c r="C102" s="1">
        <v>1.4179999999999999</v>
      </c>
      <c r="D102" s="1">
        <v>1.506</v>
      </c>
      <c r="E102" s="1">
        <v>1.61</v>
      </c>
      <c r="F102" s="1">
        <v>1.6439999999999999</v>
      </c>
      <c r="G102" s="1">
        <v>1.5469999999999999</v>
      </c>
      <c r="H102" s="1">
        <v>1.625</v>
      </c>
      <c r="I102" s="1">
        <v>1.7350000000000001</v>
      </c>
      <c r="J102" s="1">
        <v>1.845</v>
      </c>
      <c r="K102" s="1">
        <v>1.843</v>
      </c>
      <c r="L102" s="1">
        <v>1.9770000000000001</v>
      </c>
      <c r="M102" s="1">
        <v>2.0169999999999999</v>
      </c>
      <c r="N102" s="1">
        <v>2.4420000000000002</v>
      </c>
      <c r="O102" s="1">
        <v>2.137</v>
      </c>
      <c r="P102" s="1">
        <v>2.0960000000000001</v>
      </c>
      <c r="Q102" s="1">
        <v>2.0630000000000002</v>
      </c>
      <c r="R102" s="1">
        <v>1.978</v>
      </c>
      <c r="S102" s="1">
        <v>1.49</v>
      </c>
      <c r="T102" s="1">
        <v>1.349</v>
      </c>
    </row>
    <row r="103" spans="1:20" x14ac:dyDescent="0.25">
      <c r="A103" s="1">
        <v>-80</v>
      </c>
      <c r="B103" s="5">
        <v>1.4119999999999999</v>
      </c>
      <c r="C103" s="1">
        <v>1.4510000000000001</v>
      </c>
      <c r="D103" s="1">
        <v>1.536</v>
      </c>
      <c r="E103" s="1">
        <v>1.639</v>
      </c>
      <c r="F103" s="1">
        <v>1.6719999999999999</v>
      </c>
      <c r="G103" s="1">
        <v>1.581</v>
      </c>
      <c r="H103" s="1">
        <v>1.66</v>
      </c>
      <c r="I103" s="1">
        <v>1.79</v>
      </c>
      <c r="J103" s="1">
        <v>1.893</v>
      </c>
      <c r="K103" s="1">
        <v>1.869</v>
      </c>
      <c r="L103" s="1">
        <v>2.0099999999999998</v>
      </c>
      <c r="M103" s="1">
        <v>2.0459999999999998</v>
      </c>
      <c r="N103" s="1">
        <v>2.4620000000000002</v>
      </c>
      <c r="O103" s="1">
        <v>2.206</v>
      </c>
      <c r="P103" s="1">
        <v>2.1349999999999998</v>
      </c>
      <c r="Q103" s="1">
        <v>2.073</v>
      </c>
      <c r="R103" s="1">
        <v>2.1</v>
      </c>
      <c r="S103" s="1">
        <v>1.5289999999999999</v>
      </c>
      <c r="T103" s="1">
        <v>1.387</v>
      </c>
    </row>
    <row r="104" spans="1:20" x14ac:dyDescent="0.25">
      <c r="A104" s="1">
        <v>-79</v>
      </c>
      <c r="B104" s="5">
        <v>1.4390000000000001</v>
      </c>
      <c r="C104" s="1">
        <v>1.4790000000000001</v>
      </c>
      <c r="D104" s="1">
        <v>1.5720000000000001</v>
      </c>
      <c r="E104" s="1">
        <v>1.6719999999999999</v>
      </c>
      <c r="F104" s="1">
        <v>1.7130000000000001</v>
      </c>
      <c r="G104" s="1">
        <v>1.609</v>
      </c>
      <c r="H104" s="1">
        <v>1.712</v>
      </c>
      <c r="I104" s="1">
        <v>1.81</v>
      </c>
      <c r="J104" s="1">
        <v>1.915</v>
      </c>
      <c r="K104" s="1">
        <v>1.9450000000000001</v>
      </c>
      <c r="L104" s="1">
        <v>2.0169999999999999</v>
      </c>
      <c r="M104" s="1">
        <v>2.0419999999999998</v>
      </c>
      <c r="N104" s="1">
        <v>2.468</v>
      </c>
      <c r="O104" s="1">
        <v>2.2669999999999999</v>
      </c>
      <c r="P104" s="1">
        <v>2.2000000000000002</v>
      </c>
      <c r="Q104" s="1">
        <v>2.141</v>
      </c>
      <c r="R104" s="1">
        <v>2.161</v>
      </c>
      <c r="S104" s="1">
        <v>1.623</v>
      </c>
      <c r="T104" s="1">
        <v>1.421</v>
      </c>
    </row>
    <row r="105" spans="1:20" x14ac:dyDescent="0.25">
      <c r="A105" s="1">
        <v>-78</v>
      </c>
      <c r="B105" s="5">
        <v>1.4710000000000001</v>
      </c>
      <c r="C105" s="1">
        <v>1.51</v>
      </c>
      <c r="D105" s="1">
        <v>1.6080000000000001</v>
      </c>
      <c r="E105" s="1">
        <v>1.7110000000000001</v>
      </c>
      <c r="F105" s="1">
        <v>1.7669999999999999</v>
      </c>
      <c r="G105" s="1">
        <v>1.6359999999999999</v>
      </c>
      <c r="H105" s="1">
        <v>1.756</v>
      </c>
      <c r="I105" s="1">
        <v>1.8420000000000001</v>
      </c>
      <c r="J105" s="1">
        <v>1.93</v>
      </c>
      <c r="K105" s="1">
        <v>1.994</v>
      </c>
      <c r="L105" s="1">
        <v>2.0369999999999999</v>
      </c>
      <c r="M105" s="1">
        <v>2.097</v>
      </c>
      <c r="N105" s="1">
        <v>2.4849999999999999</v>
      </c>
      <c r="O105" s="1">
        <v>2.31</v>
      </c>
      <c r="P105" s="1">
        <v>2.2429999999999999</v>
      </c>
      <c r="Q105" s="1">
        <v>2.0310000000000001</v>
      </c>
      <c r="R105" s="1">
        <v>2.1680000000000001</v>
      </c>
      <c r="S105" s="1">
        <v>1.69</v>
      </c>
      <c r="T105" s="1">
        <v>1.4710000000000001</v>
      </c>
    </row>
    <row r="106" spans="1:20" x14ac:dyDescent="0.25">
      <c r="A106" s="1">
        <v>-77</v>
      </c>
      <c r="B106" s="5">
        <v>1.502</v>
      </c>
      <c r="C106" s="1">
        <v>1.544</v>
      </c>
      <c r="D106" s="1">
        <v>1.641</v>
      </c>
      <c r="E106" s="1">
        <v>1.75</v>
      </c>
      <c r="F106" s="1">
        <v>1.8029999999999999</v>
      </c>
      <c r="G106" s="1">
        <v>1.6739999999999999</v>
      </c>
      <c r="H106" s="1">
        <v>1.7809999999999999</v>
      </c>
      <c r="I106" s="1">
        <v>1.887</v>
      </c>
      <c r="J106" s="1">
        <v>1.9710000000000001</v>
      </c>
      <c r="K106" s="1">
        <v>2.0299999999999998</v>
      </c>
      <c r="L106" s="1">
        <v>2.077</v>
      </c>
      <c r="M106" s="1">
        <v>2.1909999999999998</v>
      </c>
      <c r="N106" s="1">
        <v>2.4710000000000001</v>
      </c>
      <c r="O106" s="1">
        <v>2.3879999999999999</v>
      </c>
      <c r="P106" s="1">
        <v>2.3439999999999999</v>
      </c>
      <c r="Q106" s="1">
        <v>2.052</v>
      </c>
      <c r="R106" s="1">
        <v>2.306</v>
      </c>
      <c r="S106" s="1">
        <v>1.7370000000000001</v>
      </c>
      <c r="T106" s="1">
        <v>1.5089999999999999</v>
      </c>
    </row>
    <row r="107" spans="1:20" x14ac:dyDescent="0.25">
      <c r="A107" s="1">
        <v>-76</v>
      </c>
      <c r="B107" s="5">
        <v>1.5369999999999999</v>
      </c>
      <c r="C107" s="1">
        <v>1.58</v>
      </c>
      <c r="D107" s="1">
        <v>1.6819999999999999</v>
      </c>
      <c r="E107" s="1">
        <v>1.794</v>
      </c>
      <c r="F107" s="1">
        <v>1.823</v>
      </c>
      <c r="G107" s="1">
        <v>1.726</v>
      </c>
      <c r="H107" s="1">
        <v>1.8089999999999999</v>
      </c>
      <c r="I107" s="1">
        <v>1.9350000000000001</v>
      </c>
      <c r="J107" s="1">
        <v>2.0169999999999999</v>
      </c>
      <c r="K107" s="1">
        <v>2.073</v>
      </c>
      <c r="L107" s="1">
        <v>2.165</v>
      </c>
      <c r="M107" s="1">
        <v>2.2930000000000001</v>
      </c>
      <c r="N107" s="1">
        <v>2.4870000000000001</v>
      </c>
      <c r="O107" s="1">
        <v>2.44</v>
      </c>
      <c r="P107" s="1">
        <v>2.4020000000000001</v>
      </c>
      <c r="Q107" s="1">
        <v>2.149</v>
      </c>
      <c r="R107" s="1">
        <v>2.2469999999999999</v>
      </c>
      <c r="S107" s="1">
        <v>1.7509999999999999</v>
      </c>
      <c r="T107" s="1">
        <v>1.524</v>
      </c>
    </row>
    <row r="108" spans="1:20" x14ac:dyDescent="0.25">
      <c r="A108" s="1">
        <v>-75</v>
      </c>
      <c r="B108" s="5">
        <v>1.571</v>
      </c>
      <c r="C108" s="1">
        <v>1.6160000000000001</v>
      </c>
      <c r="D108" s="1">
        <v>1.718</v>
      </c>
      <c r="E108" s="1">
        <v>1.8280000000000001</v>
      </c>
      <c r="F108" s="1">
        <v>1.8759999999999999</v>
      </c>
      <c r="G108" s="1">
        <v>1.766</v>
      </c>
      <c r="H108" s="1">
        <v>1.8460000000000001</v>
      </c>
      <c r="I108" s="1">
        <v>1.9890000000000001</v>
      </c>
      <c r="J108" s="1">
        <v>2.081</v>
      </c>
      <c r="K108" s="1">
        <v>2.0779999999999998</v>
      </c>
      <c r="L108" s="1">
        <v>2.2050000000000001</v>
      </c>
      <c r="M108" s="1">
        <v>2.3860000000000001</v>
      </c>
      <c r="N108" s="1">
        <v>2.605</v>
      </c>
      <c r="O108" s="1">
        <v>2.5009999999999999</v>
      </c>
      <c r="P108" s="1">
        <v>2.4510000000000001</v>
      </c>
      <c r="Q108" s="1">
        <v>2.3140000000000001</v>
      </c>
      <c r="R108" s="1">
        <v>2.238</v>
      </c>
      <c r="S108" s="1">
        <v>1.7250000000000001</v>
      </c>
      <c r="T108" s="1">
        <v>1.59</v>
      </c>
    </row>
    <row r="109" spans="1:20" x14ac:dyDescent="0.25">
      <c r="A109" s="1">
        <v>-74</v>
      </c>
      <c r="B109" s="5">
        <v>1.609</v>
      </c>
      <c r="C109" s="1">
        <v>1.659</v>
      </c>
      <c r="D109" s="1">
        <v>1.76</v>
      </c>
      <c r="E109" s="1">
        <v>1.8759999999999999</v>
      </c>
      <c r="F109" s="1">
        <v>1.9339999999999999</v>
      </c>
      <c r="G109" s="1">
        <v>1.8160000000000001</v>
      </c>
      <c r="H109" s="1">
        <v>1.907</v>
      </c>
      <c r="I109" s="1">
        <v>2.0369999999999999</v>
      </c>
      <c r="J109" s="1">
        <v>2.1560000000000001</v>
      </c>
      <c r="K109" s="1">
        <v>2.133</v>
      </c>
      <c r="L109" s="1">
        <v>2.2869999999999999</v>
      </c>
      <c r="M109" s="1">
        <v>2.4279999999999999</v>
      </c>
      <c r="N109" s="1">
        <v>2.714</v>
      </c>
      <c r="O109" s="1">
        <v>2.544</v>
      </c>
      <c r="P109" s="1">
        <v>2.4140000000000001</v>
      </c>
      <c r="Q109" s="1">
        <v>2.3260000000000001</v>
      </c>
      <c r="R109" s="1">
        <v>2.2200000000000002</v>
      </c>
      <c r="S109" s="1">
        <v>1.726</v>
      </c>
      <c r="T109" s="1">
        <v>1.5980000000000001</v>
      </c>
    </row>
    <row r="110" spans="1:20" x14ac:dyDescent="0.25">
      <c r="A110" s="1">
        <v>-73</v>
      </c>
      <c r="B110" s="5">
        <v>1.647</v>
      </c>
      <c r="C110" s="1">
        <v>1.6990000000000001</v>
      </c>
      <c r="D110" s="1">
        <v>1.8029999999999999</v>
      </c>
      <c r="E110" s="1">
        <v>1.925</v>
      </c>
      <c r="F110" s="1">
        <v>1.9850000000000001</v>
      </c>
      <c r="G110" s="1">
        <v>1.8440000000000001</v>
      </c>
      <c r="H110" s="1">
        <v>1.958</v>
      </c>
      <c r="I110" s="1">
        <v>2.0739999999999998</v>
      </c>
      <c r="J110" s="1">
        <v>2.2080000000000002</v>
      </c>
      <c r="K110" s="1">
        <v>2.194</v>
      </c>
      <c r="L110" s="1">
        <v>2.3519999999999999</v>
      </c>
      <c r="M110" s="1">
        <v>2.4239999999999999</v>
      </c>
      <c r="N110" s="1">
        <v>2.8809999999999998</v>
      </c>
      <c r="O110" s="1">
        <v>2.556</v>
      </c>
      <c r="P110" s="1">
        <v>2.468</v>
      </c>
      <c r="Q110" s="1">
        <v>2.411</v>
      </c>
      <c r="R110" s="1">
        <v>2.3109999999999999</v>
      </c>
      <c r="S110" s="1">
        <v>1.7509999999999999</v>
      </c>
      <c r="T110" s="1">
        <v>1.629</v>
      </c>
    </row>
    <row r="111" spans="1:20" x14ac:dyDescent="0.25">
      <c r="A111" s="1">
        <v>-72</v>
      </c>
      <c r="B111" s="5">
        <v>1.6879999999999999</v>
      </c>
      <c r="C111" s="1">
        <v>1.7450000000000001</v>
      </c>
      <c r="D111" s="1">
        <v>1.849</v>
      </c>
      <c r="E111" s="1">
        <v>1.968</v>
      </c>
      <c r="F111" s="1">
        <v>2.0019999999999998</v>
      </c>
      <c r="G111" s="1">
        <v>1.88</v>
      </c>
      <c r="H111" s="1">
        <v>2.0070000000000001</v>
      </c>
      <c r="I111" s="1">
        <v>2.1070000000000002</v>
      </c>
      <c r="J111" s="1">
        <v>2.2370000000000001</v>
      </c>
      <c r="K111" s="1">
        <v>2.2709999999999999</v>
      </c>
      <c r="L111" s="1">
        <v>2.363</v>
      </c>
      <c r="M111" s="1">
        <v>2.375</v>
      </c>
      <c r="N111" s="1">
        <v>2.9910000000000001</v>
      </c>
      <c r="O111" s="1">
        <v>2.625</v>
      </c>
      <c r="P111" s="1">
        <v>2.5539999999999998</v>
      </c>
      <c r="Q111" s="1">
        <v>2.5139999999999998</v>
      </c>
      <c r="R111" s="1">
        <v>2.33</v>
      </c>
      <c r="S111" s="1">
        <v>1.7370000000000001</v>
      </c>
      <c r="T111" s="1">
        <v>1.66</v>
      </c>
    </row>
    <row r="112" spans="1:20" x14ac:dyDescent="0.25">
      <c r="A112" s="1">
        <v>-71</v>
      </c>
      <c r="B112" s="5">
        <v>1.7290000000000001</v>
      </c>
      <c r="C112" s="1">
        <v>1.7849999999999999</v>
      </c>
      <c r="D112" s="1">
        <v>1.89</v>
      </c>
      <c r="E112" s="1">
        <v>2.012</v>
      </c>
      <c r="F112" s="1">
        <v>2.0579999999999998</v>
      </c>
      <c r="G112" s="1">
        <v>1.9370000000000001</v>
      </c>
      <c r="H112" s="1">
        <v>2.0459999999999998</v>
      </c>
      <c r="I112" s="1">
        <v>2.169</v>
      </c>
      <c r="J112" s="1">
        <v>2.2639999999999998</v>
      </c>
      <c r="K112" s="1">
        <v>2.3380000000000001</v>
      </c>
      <c r="L112" s="1">
        <v>2.399</v>
      </c>
      <c r="M112" s="1">
        <v>2.3929999999999998</v>
      </c>
      <c r="N112" s="1">
        <v>3.05</v>
      </c>
      <c r="O112" s="1">
        <v>2.7149999999999999</v>
      </c>
      <c r="P112" s="1">
        <v>2.5609999999999999</v>
      </c>
      <c r="Q112" s="1">
        <v>2.5870000000000002</v>
      </c>
      <c r="R112" s="1">
        <v>2.36</v>
      </c>
      <c r="S112" s="1">
        <v>1.8380000000000001</v>
      </c>
      <c r="T112" s="1">
        <v>1.702</v>
      </c>
    </row>
    <row r="113" spans="1:20" x14ac:dyDescent="0.25">
      <c r="A113" s="1">
        <v>-70</v>
      </c>
      <c r="B113" s="5">
        <v>1.7709999999999999</v>
      </c>
      <c r="C113" s="1">
        <v>1.827</v>
      </c>
      <c r="D113" s="1">
        <v>1.94</v>
      </c>
      <c r="E113" s="1">
        <v>2.073</v>
      </c>
      <c r="F113" s="1">
        <v>2.1269999999999998</v>
      </c>
      <c r="G113" s="1">
        <v>1.9950000000000001</v>
      </c>
      <c r="H113" s="1">
        <v>2.089</v>
      </c>
      <c r="I113" s="1">
        <v>2.234</v>
      </c>
      <c r="J113" s="1">
        <v>2.3090000000000002</v>
      </c>
      <c r="K113" s="1">
        <v>2.3940000000000001</v>
      </c>
      <c r="L113" s="1">
        <v>2.4830000000000001</v>
      </c>
      <c r="M113" s="1">
        <v>2.532</v>
      </c>
      <c r="N113" s="1">
        <v>3.0270000000000001</v>
      </c>
      <c r="O113" s="1">
        <v>2.754</v>
      </c>
      <c r="P113" s="1">
        <v>2.5430000000000001</v>
      </c>
      <c r="Q113" s="1">
        <v>2.58</v>
      </c>
      <c r="R113" s="1">
        <v>2.5659999999999998</v>
      </c>
      <c r="S113" s="1">
        <v>1.907</v>
      </c>
      <c r="T113" s="1">
        <v>1.734</v>
      </c>
    </row>
    <row r="114" spans="1:20" x14ac:dyDescent="0.25">
      <c r="A114" s="1">
        <v>-69</v>
      </c>
      <c r="B114" s="5">
        <v>1.8220000000000001</v>
      </c>
      <c r="C114" s="1">
        <v>1.8759999999999999</v>
      </c>
      <c r="D114" s="1">
        <v>1.992</v>
      </c>
      <c r="E114" s="1">
        <v>2.1150000000000002</v>
      </c>
      <c r="F114" s="1">
        <v>2.181</v>
      </c>
      <c r="G114" s="1">
        <v>2.0409999999999999</v>
      </c>
      <c r="H114" s="1">
        <v>2.1349999999999998</v>
      </c>
      <c r="I114" s="1">
        <v>2.294</v>
      </c>
      <c r="J114" s="1">
        <v>2.391</v>
      </c>
      <c r="K114" s="1">
        <v>2.444</v>
      </c>
      <c r="L114" s="1">
        <v>2.58</v>
      </c>
      <c r="M114" s="1">
        <v>2.702</v>
      </c>
      <c r="N114" s="1">
        <v>2.9790000000000001</v>
      </c>
      <c r="O114" s="1">
        <v>2.831</v>
      </c>
      <c r="P114" s="1">
        <v>2.7370000000000001</v>
      </c>
      <c r="Q114" s="1">
        <v>2.48</v>
      </c>
      <c r="R114" s="1">
        <v>2.7530000000000001</v>
      </c>
      <c r="S114" s="1">
        <v>2.008</v>
      </c>
      <c r="T114" s="1">
        <v>1.7809999999999999</v>
      </c>
    </row>
    <row r="115" spans="1:20" x14ac:dyDescent="0.25">
      <c r="A115" s="1">
        <v>-68</v>
      </c>
      <c r="B115" s="5">
        <v>1.87</v>
      </c>
      <c r="C115" s="1">
        <v>1.921</v>
      </c>
      <c r="D115" s="1">
        <v>2.0369999999999999</v>
      </c>
      <c r="E115" s="1">
        <v>2.169</v>
      </c>
      <c r="F115" s="1">
        <v>2.2240000000000002</v>
      </c>
      <c r="G115" s="1">
        <v>2.0720000000000001</v>
      </c>
      <c r="H115" s="1">
        <v>2.21</v>
      </c>
      <c r="I115" s="1">
        <v>2.3460000000000001</v>
      </c>
      <c r="J115" s="1">
        <v>2.4809999999999999</v>
      </c>
      <c r="K115" s="1">
        <v>2.4750000000000001</v>
      </c>
      <c r="L115" s="1">
        <v>2.6560000000000001</v>
      </c>
      <c r="M115" s="1">
        <v>2.8340000000000001</v>
      </c>
      <c r="N115" s="1">
        <v>2.976</v>
      </c>
      <c r="O115" s="1">
        <v>2.9420000000000002</v>
      </c>
      <c r="P115" s="1">
        <v>2.9860000000000002</v>
      </c>
      <c r="Q115" s="1">
        <v>2.6040000000000001</v>
      </c>
      <c r="R115" s="1">
        <v>2.8159999999999998</v>
      </c>
      <c r="S115" s="1">
        <v>2.1269999999999998</v>
      </c>
      <c r="T115" s="1">
        <v>1.869</v>
      </c>
    </row>
    <row r="116" spans="1:20" x14ac:dyDescent="0.25">
      <c r="A116" s="1">
        <v>-67</v>
      </c>
      <c r="B116" s="5">
        <v>1.921</v>
      </c>
      <c r="C116" s="1">
        <v>1.972</v>
      </c>
      <c r="D116" s="1">
        <v>2.093</v>
      </c>
      <c r="E116" s="1">
        <v>2.2309999999999999</v>
      </c>
      <c r="F116" s="1">
        <v>2.2679999999999998</v>
      </c>
      <c r="G116" s="1">
        <v>2.1389999999999998</v>
      </c>
      <c r="H116" s="1">
        <v>2.2759999999999998</v>
      </c>
      <c r="I116" s="1">
        <v>2.4020000000000001</v>
      </c>
      <c r="J116" s="1">
        <v>2.5609999999999999</v>
      </c>
      <c r="K116" s="1">
        <v>2.5129999999999999</v>
      </c>
      <c r="L116" s="1">
        <v>2.714</v>
      </c>
      <c r="M116" s="1">
        <v>2.923</v>
      </c>
      <c r="N116" s="1">
        <v>3.1179999999999999</v>
      </c>
      <c r="O116" s="1">
        <v>3.0630000000000002</v>
      </c>
      <c r="P116" s="1">
        <v>2.9820000000000002</v>
      </c>
      <c r="Q116" s="1">
        <v>2.71</v>
      </c>
      <c r="R116" s="1">
        <v>2.798</v>
      </c>
      <c r="S116" s="1">
        <v>2.141</v>
      </c>
      <c r="T116" s="1">
        <v>1.8959999999999999</v>
      </c>
    </row>
    <row r="117" spans="1:20" x14ac:dyDescent="0.25">
      <c r="A117" s="1">
        <v>-66</v>
      </c>
      <c r="B117" s="5">
        <v>1.9730000000000001</v>
      </c>
      <c r="C117" s="1">
        <v>2.0249999999999999</v>
      </c>
      <c r="D117" s="1">
        <v>2.145</v>
      </c>
      <c r="E117" s="1">
        <v>2.2879999999999998</v>
      </c>
      <c r="F117" s="1">
        <v>2.351</v>
      </c>
      <c r="G117" s="1">
        <v>2.2109999999999999</v>
      </c>
      <c r="H117" s="1">
        <v>2.3199999999999998</v>
      </c>
      <c r="I117" s="1">
        <v>2.4540000000000002</v>
      </c>
      <c r="J117" s="1">
        <v>2.6139999999999999</v>
      </c>
      <c r="K117" s="1">
        <v>2.6080000000000001</v>
      </c>
      <c r="L117" s="1">
        <v>2.7650000000000001</v>
      </c>
      <c r="M117" s="1">
        <v>2.907</v>
      </c>
      <c r="N117" s="1">
        <v>3.3479999999999999</v>
      </c>
      <c r="O117" s="1">
        <v>3.125</v>
      </c>
      <c r="P117" s="1">
        <v>3.048</v>
      </c>
      <c r="Q117" s="1">
        <v>2.78</v>
      </c>
      <c r="R117" s="1">
        <v>2.8220000000000001</v>
      </c>
      <c r="S117" s="1">
        <v>2.1379999999999999</v>
      </c>
      <c r="T117" s="1">
        <v>1.9730000000000001</v>
      </c>
    </row>
    <row r="118" spans="1:20" x14ac:dyDescent="0.25">
      <c r="A118" s="1">
        <v>-65</v>
      </c>
      <c r="B118" s="5">
        <v>2.0249999999999999</v>
      </c>
      <c r="C118" s="1">
        <v>2.081</v>
      </c>
      <c r="D118" s="1">
        <v>2.2069999999999999</v>
      </c>
      <c r="E118" s="1">
        <v>2.3479999999999999</v>
      </c>
      <c r="F118" s="1">
        <v>2.4300000000000002</v>
      </c>
      <c r="G118" s="1">
        <v>2.2559999999999998</v>
      </c>
      <c r="H118" s="1">
        <v>2.367</v>
      </c>
      <c r="I118" s="1">
        <v>2.5299999999999998</v>
      </c>
      <c r="J118" s="1">
        <v>2.6389999999999998</v>
      </c>
      <c r="K118" s="1">
        <v>2.7309999999999999</v>
      </c>
      <c r="L118" s="1">
        <v>2.8069999999999999</v>
      </c>
      <c r="M118" s="1">
        <v>2.8610000000000002</v>
      </c>
      <c r="N118" s="1">
        <v>3.5139999999999998</v>
      </c>
      <c r="O118" s="1">
        <v>3.16</v>
      </c>
      <c r="P118" s="1">
        <v>3.1389999999999998</v>
      </c>
      <c r="Q118" s="1">
        <v>2.94</v>
      </c>
      <c r="R118" s="1">
        <v>2.8769999999999998</v>
      </c>
      <c r="S118" s="1">
        <v>2.1840000000000002</v>
      </c>
      <c r="T118" s="1">
        <v>1.998</v>
      </c>
    </row>
    <row r="119" spans="1:20" x14ac:dyDescent="0.25">
      <c r="A119" s="1">
        <v>-64</v>
      </c>
      <c r="B119" s="5">
        <v>2.0790000000000002</v>
      </c>
      <c r="C119" s="1">
        <v>2.1379999999999999</v>
      </c>
      <c r="D119" s="1">
        <v>2.2650000000000001</v>
      </c>
      <c r="E119" s="1">
        <v>2.4060000000000001</v>
      </c>
      <c r="F119" s="1">
        <v>2.4569999999999999</v>
      </c>
      <c r="G119" s="1">
        <v>2.31</v>
      </c>
      <c r="H119" s="1">
        <v>2.4409999999999998</v>
      </c>
      <c r="I119" s="1">
        <v>2.6120000000000001</v>
      </c>
      <c r="J119" s="1">
        <v>2.71</v>
      </c>
      <c r="K119" s="1">
        <v>2.8239999999999998</v>
      </c>
      <c r="L119" s="1">
        <v>2.8849999999999998</v>
      </c>
      <c r="M119" s="1">
        <v>2.9089999999999998</v>
      </c>
      <c r="N119" s="1">
        <v>3.6219999999999999</v>
      </c>
      <c r="O119" s="1">
        <v>3.214</v>
      </c>
      <c r="P119" s="1">
        <v>3.1549999999999998</v>
      </c>
      <c r="Q119" s="1">
        <v>3.1339999999999999</v>
      </c>
      <c r="R119" s="1">
        <v>2.8610000000000002</v>
      </c>
      <c r="S119" s="1">
        <v>2.2090000000000001</v>
      </c>
      <c r="T119" s="1">
        <v>2.0379999999999998</v>
      </c>
    </row>
    <row r="120" spans="1:20" x14ac:dyDescent="0.25">
      <c r="A120" s="1">
        <v>-63</v>
      </c>
      <c r="B120" s="5">
        <v>2.1379999999999999</v>
      </c>
      <c r="C120" s="1">
        <v>2.1920000000000002</v>
      </c>
      <c r="D120" s="1">
        <v>2.331</v>
      </c>
      <c r="E120" s="1">
        <v>2.4830000000000001</v>
      </c>
      <c r="F120" s="1">
        <v>2.54</v>
      </c>
      <c r="G120" s="1">
        <v>2.3820000000000001</v>
      </c>
      <c r="H120" s="1">
        <v>2.5419999999999998</v>
      </c>
      <c r="I120" s="1">
        <v>2.68</v>
      </c>
      <c r="J120" s="1">
        <v>2.8079999999999998</v>
      </c>
      <c r="K120" s="1">
        <v>2.8769999999999998</v>
      </c>
      <c r="L120" s="1">
        <v>3.0070000000000001</v>
      </c>
      <c r="M120" s="1">
        <v>3.0459999999999998</v>
      </c>
      <c r="N120" s="1">
        <v>3.5910000000000002</v>
      </c>
      <c r="O120" s="1">
        <v>3.3260000000000001</v>
      </c>
      <c r="P120" s="1">
        <v>3.2229999999999999</v>
      </c>
      <c r="Q120" s="1">
        <v>3.1549999999999998</v>
      </c>
      <c r="R120" s="1">
        <v>2.9470000000000001</v>
      </c>
      <c r="S120" s="1">
        <v>2.3410000000000002</v>
      </c>
      <c r="T120" s="1">
        <v>2.0939999999999999</v>
      </c>
    </row>
    <row r="121" spans="1:20" x14ac:dyDescent="0.25">
      <c r="A121" s="1">
        <v>-62</v>
      </c>
      <c r="B121" s="5">
        <v>2.1960000000000002</v>
      </c>
      <c r="C121" s="1">
        <v>2.258</v>
      </c>
      <c r="D121" s="1">
        <v>2.39</v>
      </c>
      <c r="E121" s="1">
        <v>2.5449999999999999</v>
      </c>
      <c r="F121" s="1">
        <v>2.6349999999999998</v>
      </c>
      <c r="G121" s="1">
        <v>2.4580000000000002</v>
      </c>
      <c r="H121" s="1">
        <v>2.5990000000000002</v>
      </c>
      <c r="I121" s="1">
        <v>2.7440000000000002</v>
      </c>
      <c r="J121" s="1">
        <v>2.931</v>
      </c>
      <c r="K121" s="1">
        <v>2.9260000000000002</v>
      </c>
      <c r="L121" s="1">
        <v>3.1360000000000001</v>
      </c>
      <c r="M121" s="1">
        <v>3.2549999999999999</v>
      </c>
      <c r="N121" s="1">
        <v>3.5910000000000002</v>
      </c>
      <c r="O121" s="1">
        <v>3.4409999999999998</v>
      </c>
      <c r="P121" s="1">
        <v>3.3039999999999998</v>
      </c>
      <c r="Q121" s="1">
        <v>3.2610000000000001</v>
      </c>
      <c r="R121" s="1">
        <v>3.137</v>
      </c>
      <c r="S121" s="1">
        <v>2.4710000000000001</v>
      </c>
      <c r="T121" s="1">
        <v>2.1269999999999998</v>
      </c>
    </row>
    <row r="122" spans="1:20" x14ac:dyDescent="0.25">
      <c r="A122" s="1">
        <v>-61</v>
      </c>
      <c r="B122" s="5">
        <v>2.2629999999999999</v>
      </c>
      <c r="C122" s="1">
        <v>2.3250000000000002</v>
      </c>
      <c r="D122" s="1">
        <v>2.4649999999999999</v>
      </c>
      <c r="E122" s="1">
        <v>2.6160000000000001</v>
      </c>
      <c r="F122" s="1">
        <v>2.6850000000000001</v>
      </c>
      <c r="G122" s="1">
        <v>2.5289999999999999</v>
      </c>
      <c r="H122" s="1">
        <v>2.6480000000000001</v>
      </c>
      <c r="I122" s="1">
        <v>2.8220000000000001</v>
      </c>
      <c r="J122" s="1">
        <v>2.9940000000000002</v>
      </c>
      <c r="K122" s="1">
        <v>2.9950000000000001</v>
      </c>
      <c r="L122" s="1">
        <v>3.242</v>
      </c>
      <c r="M122" s="1">
        <v>3.4159999999999999</v>
      </c>
      <c r="N122" s="1">
        <v>3.7629999999999999</v>
      </c>
      <c r="O122" s="1">
        <v>3.5579999999999998</v>
      </c>
      <c r="P122" s="1">
        <v>3.3820000000000001</v>
      </c>
      <c r="Q122" s="1">
        <v>3.23</v>
      </c>
      <c r="R122" s="1">
        <v>3.238</v>
      </c>
      <c r="S122" s="1">
        <v>2.456</v>
      </c>
      <c r="T122" s="1">
        <v>2.2410000000000001</v>
      </c>
    </row>
    <row r="123" spans="1:20" x14ac:dyDescent="0.25">
      <c r="A123" s="1">
        <v>-60</v>
      </c>
      <c r="B123" s="5">
        <v>2.3239999999999998</v>
      </c>
      <c r="C123" s="1">
        <v>2.3879999999999999</v>
      </c>
      <c r="D123" s="1">
        <v>2.532</v>
      </c>
      <c r="E123" s="1">
        <v>2.7010000000000001</v>
      </c>
      <c r="F123" s="1">
        <v>2.7530000000000001</v>
      </c>
      <c r="G123" s="1">
        <v>2.59</v>
      </c>
      <c r="H123" s="1">
        <v>2.7309999999999999</v>
      </c>
      <c r="I123" s="1">
        <v>2.9119999999999999</v>
      </c>
      <c r="J123" s="1">
        <v>3.036</v>
      </c>
      <c r="K123" s="1">
        <v>3.109</v>
      </c>
      <c r="L123" s="1">
        <v>3.3029999999999999</v>
      </c>
      <c r="M123" s="1">
        <v>3.456</v>
      </c>
      <c r="N123" s="1">
        <v>3.9710000000000001</v>
      </c>
      <c r="O123" s="1">
        <v>3.6869999999999998</v>
      </c>
      <c r="P123" s="1">
        <v>3.4830000000000001</v>
      </c>
      <c r="Q123" s="1">
        <v>3.2519999999999998</v>
      </c>
      <c r="R123" s="1">
        <v>3.4689999999999999</v>
      </c>
      <c r="S123" s="1">
        <v>2.5449999999999999</v>
      </c>
      <c r="T123" s="1">
        <v>2.3140000000000001</v>
      </c>
    </row>
    <row r="124" spans="1:20" x14ac:dyDescent="0.25">
      <c r="A124" s="1">
        <v>-59</v>
      </c>
      <c r="B124" s="5">
        <v>2.3940000000000001</v>
      </c>
      <c r="C124" s="1">
        <v>2.4580000000000002</v>
      </c>
      <c r="D124" s="1">
        <v>2.61</v>
      </c>
      <c r="E124" s="1">
        <v>2.7749999999999999</v>
      </c>
      <c r="F124" s="1">
        <v>2.851</v>
      </c>
      <c r="G124" s="1">
        <v>2.6629999999999998</v>
      </c>
      <c r="H124" s="1">
        <v>2.8290000000000002</v>
      </c>
      <c r="I124" s="1">
        <v>3.0350000000000001</v>
      </c>
      <c r="J124" s="1">
        <v>3.1309999999999998</v>
      </c>
      <c r="K124" s="1">
        <v>3.23</v>
      </c>
      <c r="L124" s="1">
        <v>3.335</v>
      </c>
      <c r="M124" s="1">
        <v>3.44</v>
      </c>
      <c r="N124" s="1">
        <v>4.1589999999999998</v>
      </c>
      <c r="O124" s="1">
        <v>3.7949999999999999</v>
      </c>
      <c r="P124" s="1">
        <v>3.6539999999999999</v>
      </c>
      <c r="Q124" s="1">
        <v>3.238</v>
      </c>
      <c r="R124" s="1">
        <v>3.5129999999999999</v>
      </c>
      <c r="S124" s="1">
        <v>2.6280000000000001</v>
      </c>
      <c r="T124" s="1">
        <v>2.3559999999999999</v>
      </c>
    </row>
    <row r="125" spans="1:20" x14ac:dyDescent="0.25">
      <c r="A125" s="1">
        <v>-58</v>
      </c>
      <c r="B125" s="5">
        <v>2.464</v>
      </c>
      <c r="C125" s="1">
        <v>2.5310000000000001</v>
      </c>
      <c r="D125" s="1">
        <v>2.6850000000000001</v>
      </c>
      <c r="E125" s="1">
        <v>2.8620000000000001</v>
      </c>
      <c r="F125" s="1">
        <v>2.9430000000000001</v>
      </c>
      <c r="G125" s="1">
        <v>2.76</v>
      </c>
      <c r="H125" s="1">
        <v>2.9239999999999999</v>
      </c>
      <c r="I125" s="1">
        <v>3.1070000000000002</v>
      </c>
      <c r="J125" s="1">
        <v>3.2509999999999999</v>
      </c>
      <c r="K125" s="1">
        <v>3.3210000000000002</v>
      </c>
      <c r="L125" s="1">
        <v>3.4159999999999999</v>
      </c>
      <c r="M125" s="1">
        <v>3.5049999999999999</v>
      </c>
      <c r="N125" s="1">
        <v>4.2240000000000002</v>
      </c>
      <c r="O125" s="1">
        <v>3.907</v>
      </c>
      <c r="P125" s="1">
        <v>3.7440000000000002</v>
      </c>
      <c r="Q125" s="1">
        <v>3.3849999999999998</v>
      </c>
      <c r="R125" s="1">
        <v>3.5249999999999999</v>
      </c>
      <c r="S125" s="1">
        <v>2.7090000000000001</v>
      </c>
      <c r="T125" s="1">
        <v>2.419</v>
      </c>
    </row>
    <row r="126" spans="1:20" x14ac:dyDescent="0.25">
      <c r="A126" s="1">
        <v>-57</v>
      </c>
      <c r="B126" s="5">
        <v>2.536</v>
      </c>
      <c r="C126" s="1">
        <v>2.6059999999999999</v>
      </c>
      <c r="D126" s="1">
        <v>2.7650000000000001</v>
      </c>
      <c r="E126" s="1">
        <v>2.9529999999999998</v>
      </c>
      <c r="F126" s="1">
        <v>3.012</v>
      </c>
      <c r="G126" s="1">
        <v>2.8450000000000002</v>
      </c>
      <c r="H126" s="1">
        <v>2.9940000000000002</v>
      </c>
      <c r="I126" s="1">
        <v>3.157</v>
      </c>
      <c r="J126" s="1">
        <v>3.3940000000000001</v>
      </c>
      <c r="K126" s="1">
        <v>3.3650000000000002</v>
      </c>
      <c r="L126" s="1">
        <v>3.548</v>
      </c>
      <c r="M126" s="1">
        <v>3.7120000000000002</v>
      </c>
      <c r="N126" s="1">
        <v>4.2039999999999997</v>
      </c>
      <c r="O126" s="1">
        <v>3.9750000000000001</v>
      </c>
      <c r="P126" s="1">
        <v>3.9260000000000002</v>
      </c>
      <c r="Q126" s="1">
        <v>3.7770000000000001</v>
      </c>
      <c r="R126" s="1">
        <v>3.5249999999999999</v>
      </c>
      <c r="S126" s="1">
        <v>2.8210000000000002</v>
      </c>
      <c r="T126" s="1">
        <v>2.516</v>
      </c>
    </row>
    <row r="127" spans="1:20" x14ac:dyDescent="0.25">
      <c r="A127" s="1">
        <v>-56</v>
      </c>
      <c r="B127" s="5">
        <v>2.62</v>
      </c>
      <c r="C127" s="1">
        <v>2.6850000000000001</v>
      </c>
      <c r="D127" s="1">
        <v>2.855</v>
      </c>
      <c r="E127" s="1">
        <v>3.0409999999999999</v>
      </c>
      <c r="F127" s="1">
        <v>3.1040000000000001</v>
      </c>
      <c r="G127" s="1">
        <v>2.9089999999999998</v>
      </c>
      <c r="H127" s="1">
        <v>3.0779999999999998</v>
      </c>
      <c r="I127" s="1">
        <v>3.2829999999999999</v>
      </c>
      <c r="J127" s="1">
        <v>3.4820000000000002</v>
      </c>
      <c r="K127" s="1">
        <v>3.4860000000000002</v>
      </c>
      <c r="L127" s="1">
        <v>3.6989999999999998</v>
      </c>
      <c r="M127" s="1">
        <v>3.9350000000000001</v>
      </c>
      <c r="N127" s="1">
        <v>4.2389999999999999</v>
      </c>
      <c r="O127" s="1">
        <v>4.1120000000000001</v>
      </c>
      <c r="P127" s="1">
        <v>4.0060000000000002</v>
      </c>
      <c r="Q127" s="1">
        <v>3.9089999999999998</v>
      </c>
      <c r="R127" s="1">
        <v>3.585</v>
      </c>
      <c r="S127" s="1">
        <v>2.8210000000000002</v>
      </c>
      <c r="T127" s="1">
        <v>2.5830000000000002</v>
      </c>
    </row>
    <row r="128" spans="1:20" x14ac:dyDescent="0.25">
      <c r="A128" s="1">
        <v>-55</v>
      </c>
      <c r="B128" s="5">
        <v>2.698</v>
      </c>
      <c r="C128" s="1">
        <v>2.7709999999999999</v>
      </c>
      <c r="D128" s="1">
        <v>2.9380000000000002</v>
      </c>
      <c r="E128" s="1">
        <v>3.1280000000000001</v>
      </c>
      <c r="F128" s="1">
        <v>3.2320000000000002</v>
      </c>
      <c r="G128" s="1">
        <v>3.0129999999999999</v>
      </c>
      <c r="H128" s="1">
        <v>3.1850000000000001</v>
      </c>
      <c r="I128" s="1">
        <v>3.4009999999999998</v>
      </c>
      <c r="J128" s="1">
        <v>3.5310000000000001</v>
      </c>
      <c r="K128" s="1">
        <v>3.621</v>
      </c>
      <c r="L128" s="1">
        <v>3.823</v>
      </c>
      <c r="M128" s="1">
        <v>4.0940000000000003</v>
      </c>
      <c r="N128" s="1">
        <v>4.3860000000000001</v>
      </c>
      <c r="O128" s="1">
        <v>4.25</v>
      </c>
      <c r="P128" s="1">
        <v>4.1150000000000002</v>
      </c>
      <c r="Q128" s="1">
        <v>4.07</v>
      </c>
      <c r="R128" s="1">
        <v>3.778</v>
      </c>
      <c r="S128" s="1">
        <v>2.8969999999999998</v>
      </c>
      <c r="T128" s="1">
        <v>2.661</v>
      </c>
    </row>
    <row r="129" spans="1:20" x14ac:dyDescent="0.25">
      <c r="A129" s="1">
        <v>-54</v>
      </c>
      <c r="B129" s="5">
        <v>2.7829999999999999</v>
      </c>
      <c r="C129" s="1">
        <v>2.8559999999999999</v>
      </c>
      <c r="D129" s="1">
        <v>3.03</v>
      </c>
      <c r="E129" s="1">
        <v>3.2429999999999999</v>
      </c>
      <c r="F129" s="1">
        <v>3.3119999999999998</v>
      </c>
      <c r="G129" s="1">
        <v>3.1230000000000002</v>
      </c>
      <c r="H129" s="1">
        <v>3.3159999999999998</v>
      </c>
      <c r="I129" s="1">
        <v>3.5009999999999999</v>
      </c>
      <c r="J129" s="1">
        <v>3.6309999999999998</v>
      </c>
      <c r="K129" s="1">
        <v>3.7709999999999999</v>
      </c>
      <c r="L129" s="1">
        <v>3.899</v>
      </c>
      <c r="M129" s="1">
        <v>4.09</v>
      </c>
      <c r="N129" s="1">
        <v>4.6859999999999999</v>
      </c>
      <c r="O129" s="1">
        <v>4.3959999999999999</v>
      </c>
      <c r="P129" s="1">
        <v>4.1790000000000003</v>
      </c>
      <c r="Q129" s="1">
        <v>4.1280000000000001</v>
      </c>
      <c r="R129" s="1">
        <v>4.109</v>
      </c>
      <c r="S129" s="1">
        <v>3.0219999999999998</v>
      </c>
      <c r="T129" s="1">
        <v>2.7639999999999998</v>
      </c>
    </row>
    <row r="130" spans="1:20" x14ac:dyDescent="0.25">
      <c r="A130" s="1">
        <v>-53</v>
      </c>
      <c r="B130" s="5">
        <v>2.87</v>
      </c>
      <c r="C130" s="1">
        <v>2.95</v>
      </c>
      <c r="D130" s="1">
        <v>3.1360000000000001</v>
      </c>
      <c r="E130" s="1">
        <v>3.3279999999999998</v>
      </c>
      <c r="F130" s="1">
        <v>3.4089999999999998</v>
      </c>
      <c r="G130" s="1">
        <v>3.1989999999999998</v>
      </c>
      <c r="H130" s="1">
        <v>3.3959999999999999</v>
      </c>
      <c r="I130" s="1">
        <v>3.613</v>
      </c>
      <c r="J130" s="1">
        <v>3.7909999999999999</v>
      </c>
      <c r="K130" s="1">
        <v>3.8959999999999999</v>
      </c>
      <c r="L130" s="1">
        <v>3.9969999999999999</v>
      </c>
      <c r="M130" s="1">
        <v>4.1070000000000002</v>
      </c>
      <c r="N130" s="1">
        <v>4.944</v>
      </c>
      <c r="O130" s="1">
        <v>4.5599999999999996</v>
      </c>
      <c r="P130" s="1">
        <v>4.4390000000000001</v>
      </c>
      <c r="Q130" s="1">
        <v>3.97</v>
      </c>
      <c r="R130" s="1">
        <v>4.2949999999999999</v>
      </c>
      <c r="S130" s="1">
        <v>3.169</v>
      </c>
      <c r="T130" s="1">
        <v>2.851</v>
      </c>
    </row>
    <row r="131" spans="1:20" x14ac:dyDescent="0.25">
      <c r="A131" s="1">
        <v>-52</v>
      </c>
      <c r="B131" s="5">
        <v>2.96</v>
      </c>
      <c r="C131" s="1">
        <v>3.044</v>
      </c>
      <c r="D131" s="1">
        <v>3.2330000000000001</v>
      </c>
      <c r="E131" s="1">
        <v>3.4449999999999998</v>
      </c>
      <c r="F131" s="1">
        <v>3.5579999999999998</v>
      </c>
      <c r="G131" s="1">
        <v>3.3069999999999999</v>
      </c>
      <c r="H131" s="1">
        <v>3.4809999999999999</v>
      </c>
      <c r="I131" s="1">
        <v>3.7280000000000002</v>
      </c>
      <c r="J131" s="1">
        <v>3.9489999999999998</v>
      </c>
      <c r="K131" s="1">
        <v>3.9750000000000001</v>
      </c>
      <c r="L131" s="1">
        <v>4.1529999999999996</v>
      </c>
      <c r="M131" s="1">
        <v>4.2370000000000001</v>
      </c>
      <c r="N131" s="1">
        <v>5.1980000000000004</v>
      </c>
      <c r="O131" s="1">
        <v>4.7130000000000001</v>
      </c>
      <c r="P131" s="1">
        <v>4.548</v>
      </c>
      <c r="Q131" s="1">
        <v>4.1260000000000003</v>
      </c>
      <c r="R131" s="1">
        <v>4.3339999999999996</v>
      </c>
      <c r="S131" s="1">
        <v>3.3570000000000002</v>
      </c>
      <c r="T131" s="1">
        <v>2.911</v>
      </c>
    </row>
    <row r="132" spans="1:20" x14ac:dyDescent="0.25">
      <c r="A132" s="1">
        <v>-51</v>
      </c>
      <c r="B132" s="5">
        <v>3.06</v>
      </c>
      <c r="C132" s="1">
        <v>3.1440000000000001</v>
      </c>
      <c r="D132" s="1">
        <v>3.3370000000000002</v>
      </c>
      <c r="E132" s="1">
        <v>3.5609999999999999</v>
      </c>
      <c r="F132" s="1">
        <v>3.649</v>
      </c>
      <c r="G132" s="1">
        <v>3.4279999999999999</v>
      </c>
      <c r="H132" s="1">
        <v>3.63</v>
      </c>
      <c r="I132" s="1">
        <v>3.8319999999999999</v>
      </c>
      <c r="J132" s="1">
        <v>4.0739999999999998</v>
      </c>
      <c r="K132" s="1">
        <v>4.0540000000000003</v>
      </c>
      <c r="L132" s="1">
        <v>4.3499999999999996</v>
      </c>
      <c r="M132" s="1">
        <v>4.4359999999999999</v>
      </c>
      <c r="N132" s="1">
        <v>5.2809999999999997</v>
      </c>
      <c r="O132" s="1">
        <v>4.8659999999999997</v>
      </c>
      <c r="P132" s="1">
        <v>4.7060000000000004</v>
      </c>
      <c r="Q132" s="1">
        <v>4.3360000000000003</v>
      </c>
      <c r="R132" s="1">
        <v>4.4109999999999996</v>
      </c>
      <c r="S132" s="1">
        <v>3.4910000000000001</v>
      </c>
      <c r="T132" s="1">
        <v>2.9889999999999999</v>
      </c>
    </row>
    <row r="133" spans="1:20" x14ac:dyDescent="0.25">
      <c r="A133" s="1">
        <v>-50</v>
      </c>
      <c r="B133" s="5">
        <v>3.1589999999999998</v>
      </c>
      <c r="C133" s="1">
        <v>3.2480000000000002</v>
      </c>
      <c r="D133" s="1">
        <v>3.45</v>
      </c>
      <c r="E133" s="1">
        <v>3.6709999999999998</v>
      </c>
      <c r="F133" s="1">
        <v>3.7690000000000001</v>
      </c>
      <c r="G133" s="1">
        <v>3.5449999999999999</v>
      </c>
      <c r="H133" s="1">
        <v>3.77</v>
      </c>
      <c r="I133" s="1">
        <v>3.992</v>
      </c>
      <c r="J133" s="1">
        <v>4.1429999999999998</v>
      </c>
      <c r="K133" s="1">
        <v>4.2130000000000001</v>
      </c>
      <c r="L133" s="1">
        <v>4.4649999999999999</v>
      </c>
      <c r="M133" s="1">
        <v>4.7510000000000003</v>
      </c>
      <c r="N133" s="1">
        <v>5.1779999999999999</v>
      </c>
      <c r="O133" s="1">
        <v>4.8810000000000002</v>
      </c>
      <c r="P133" s="1">
        <v>4.8</v>
      </c>
      <c r="Q133" s="1">
        <v>4.7300000000000004</v>
      </c>
      <c r="R133" s="1">
        <v>4.468</v>
      </c>
      <c r="S133" s="1">
        <v>3.573</v>
      </c>
      <c r="T133" s="1">
        <v>3.1560000000000001</v>
      </c>
    </row>
    <row r="134" spans="1:20" x14ac:dyDescent="0.25">
      <c r="A134" s="1">
        <v>-49</v>
      </c>
      <c r="B134" s="5">
        <v>3.2650000000000001</v>
      </c>
      <c r="C134" s="1">
        <v>3.355</v>
      </c>
      <c r="D134" s="1">
        <v>3.5659999999999998</v>
      </c>
      <c r="E134" s="1">
        <v>3.8029999999999999</v>
      </c>
      <c r="F134" s="1">
        <v>3.9089999999999998</v>
      </c>
      <c r="G134" s="1">
        <v>3.6640000000000001</v>
      </c>
      <c r="H134" s="1">
        <v>3.87</v>
      </c>
      <c r="I134" s="1">
        <v>4.1079999999999997</v>
      </c>
      <c r="J134" s="1">
        <v>4.2859999999999996</v>
      </c>
      <c r="K134" s="1">
        <v>4.4039999999999999</v>
      </c>
      <c r="L134" s="1">
        <v>4.5570000000000004</v>
      </c>
      <c r="M134" s="1">
        <v>5.0010000000000003</v>
      </c>
      <c r="N134" s="1">
        <v>5.2530000000000001</v>
      </c>
      <c r="O134" s="1">
        <v>5.1890000000000001</v>
      </c>
      <c r="P134" s="1">
        <v>4.8559999999999999</v>
      </c>
      <c r="Q134" s="1">
        <v>4.8079999999999998</v>
      </c>
      <c r="R134" s="1">
        <v>4.5540000000000003</v>
      </c>
      <c r="S134" s="1">
        <v>3.556</v>
      </c>
      <c r="T134" s="1">
        <v>3.2869999999999999</v>
      </c>
    </row>
    <row r="135" spans="1:20" x14ac:dyDescent="0.25">
      <c r="A135" s="1">
        <v>-48</v>
      </c>
      <c r="B135" s="5">
        <v>3.379</v>
      </c>
      <c r="C135" s="1">
        <v>3.4689999999999999</v>
      </c>
      <c r="D135" s="1">
        <v>3.6869999999999998</v>
      </c>
      <c r="E135" s="1">
        <v>3.9369999999999998</v>
      </c>
      <c r="F135" s="1">
        <v>4.0519999999999996</v>
      </c>
      <c r="G135" s="1">
        <v>3.7629999999999999</v>
      </c>
      <c r="H135" s="1">
        <v>3.9969999999999999</v>
      </c>
      <c r="I135" s="1">
        <v>4.2389999999999999</v>
      </c>
      <c r="J135" s="1">
        <v>4.4909999999999997</v>
      </c>
      <c r="K135" s="1">
        <v>4.58</v>
      </c>
      <c r="L135" s="1">
        <v>4.6710000000000003</v>
      </c>
      <c r="M135" s="1">
        <v>4.9729999999999999</v>
      </c>
      <c r="N135" s="1">
        <v>5.601</v>
      </c>
      <c r="O135" s="1">
        <v>5.4219999999999997</v>
      </c>
      <c r="P135" s="1">
        <v>5.085</v>
      </c>
      <c r="Q135" s="1">
        <v>5.0780000000000003</v>
      </c>
      <c r="R135" s="1">
        <v>4.6379999999999999</v>
      </c>
      <c r="S135" s="1">
        <v>3.637</v>
      </c>
      <c r="T135" s="1">
        <v>3.351</v>
      </c>
    </row>
    <row r="136" spans="1:20" x14ac:dyDescent="0.25">
      <c r="A136" s="1">
        <v>-47</v>
      </c>
      <c r="B136" s="5">
        <v>3.4929999999999999</v>
      </c>
      <c r="C136" s="1">
        <v>3.5870000000000002</v>
      </c>
      <c r="D136" s="1">
        <v>3.8109999999999999</v>
      </c>
      <c r="E136" s="1">
        <v>4.0590000000000002</v>
      </c>
      <c r="F136" s="1">
        <v>4.1639999999999997</v>
      </c>
      <c r="G136" s="1">
        <v>3.9260000000000002</v>
      </c>
      <c r="H136" s="1">
        <v>4.149</v>
      </c>
      <c r="I136" s="1">
        <v>4.3860000000000001</v>
      </c>
      <c r="J136" s="1">
        <v>4.657</v>
      </c>
      <c r="K136" s="1">
        <v>4.7240000000000002</v>
      </c>
      <c r="L136" s="1">
        <v>4.83</v>
      </c>
      <c r="M136" s="1">
        <v>5.0149999999999997</v>
      </c>
      <c r="N136" s="1">
        <v>5.9139999999999997</v>
      </c>
      <c r="O136" s="1">
        <v>5.617</v>
      </c>
      <c r="P136" s="1">
        <v>5.298</v>
      </c>
      <c r="Q136" s="1">
        <v>4.9530000000000003</v>
      </c>
      <c r="R136" s="1">
        <v>4.9420000000000002</v>
      </c>
      <c r="S136" s="1">
        <v>3.847</v>
      </c>
      <c r="T136" s="1">
        <v>3.4470000000000001</v>
      </c>
    </row>
    <row r="137" spans="1:20" x14ac:dyDescent="0.25">
      <c r="A137" s="1">
        <v>-46</v>
      </c>
      <c r="B137" s="5">
        <v>3.6150000000000002</v>
      </c>
      <c r="C137" s="1">
        <v>3.7109999999999999</v>
      </c>
      <c r="D137" s="1">
        <v>3.948</v>
      </c>
      <c r="E137" s="1">
        <v>4.2160000000000002</v>
      </c>
      <c r="F137" s="1">
        <v>4.3380000000000001</v>
      </c>
      <c r="G137" s="1">
        <v>4.0540000000000003</v>
      </c>
      <c r="H137" s="1">
        <v>4.3129999999999997</v>
      </c>
      <c r="I137" s="1">
        <v>4.5880000000000001</v>
      </c>
      <c r="J137" s="1">
        <v>4.7850000000000001</v>
      </c>
      <c r="K137" s="1">
        <v>4.87</v>
      </c>
      <c r="L137" s="1">
        <v>5.08</v>
      </c>
      <c r="M137" s="1">
        <v>5.3150000000000004</v>
      </c>
      <c r="N137" s="1">
        <v>6.0990000000000002</v>
      </c>
      <c r="O137" s="1">
        <v>5.7329999999999997</v>
      </c>
      <c r="P137" s="1">
        <v>5.5149999999999997</v>
      </c>
      <c r="Q137" s="1">
        <v>5.05</v>
      </c>
      <c r="R137" s="1">
        <v>5.2809999999999997</v>
      </c>
      <c r="S137" s="1">
        <v>4.1349999999999998</v>
      </c>
      <c r="T137" s="1">
        <v>3.609</v>
      </c>
    </row>
    <row r="138" spans="1:20" x14ac:dyDescent="0.25">
      <c r="A138" s="1">
        <v>-45</v>
      </c>
      <c r="B138" s="5">
        <v>3.738</v>
      </c>
      <c r="C138" s="1">
        <v>3.8439999999999999</v>
      </c>
      <c r="D138" s="1">
        <v>4.0880000000000001</v>
      </c>
      <c r="E138" s="1">
        <v>4.3550000000000004</v>
      </c>
      <c r="F138" s="1">
        <v>4.4790000000000001</v>
      </c>
      <c r="G138" s="1">
        <v>4.1829999999999998</v>
      </c>
      <c r="H138" s="1">
        <v>4.45</v>
      </c>
      <c r="I138" s="1">
        <v>4.7370000000000001</v>
      </c>
      <c r="J138" s="1">
        <v>4.923</v>
      </c>
      <c r="K138" s="1">
        <v>5.07</v>
      </c>
      <c r="L138" s="1">
        <v>5.3170000000000002</v>
      </c>
      <c r="M138" s="1">
        <v>5.5229999999999997</v>
      </c>
      <c r="N138" s="1">
        <v>6.18</v>
      </c>
      <c r="O138" s="1">
        <v>5.9539999999999997</v>
      </c>
      <c r="P138" s="1">
        <v>5.83</v>
      </c>
      <c r="Q138" s="1">
        <v>5.2720000000000002</v>
      </c>
      <c r="R138" s="1">
        <v>5.508</v>
      </c>
      <c r="S138" s="1">
        <v>4.2990000000000004</v>
      </c>
      <c r="T138" s="1">
        <v>3.7490000000000001</v>
      </c>
    </row>
    <row r="139" spans="1:20" x14ac:dyDescent="0.25">
      <c r="A139" s="1">
        <v>-44</v>
      </c>
      <c r="B139" s="5">
        <v>3.8730000000000002</v>
      </c>
      <c r="C139" s="1">
        <v>3.9809999999999999</v>
      </c>
      <c r="D139" s="1">
        <v>4.2370000000000001</v>
      </c>
      <c r="E139" s="1">
        <v>4.5190000000000001</v>
      </c>
      <c r="F139" s="1">
        <v>4.6230000000000002</v>
      </c>
      <c r="G139" s="1">
        <v>4.3620000000000001</v>
      </c>
      <c r="H139" s="1">
        <v>4.6040000000000001</v>
      </c>
      <c r="I139" s="1">
        <v>4.8780000000000001</v>
      </c>
      <c r="J139" s="1">
        <v>5.141</v>
      </c>
      <c r="K139" s="1">
        <v>5.298</v>
      </c>
      <c r="L139" s="1">
        <v>5.4909999999999997</v>
      </c>
      <c r="M139" s="1">
        <v>5.8330000000000002</v>
      </c>
      <c r="N139" s="1">
        <v>6.4770000000000003</v>
      </c>
      <c r="O139" s="1">
        <v>6.1550000000000002</v>
      </c>
      <c r="P139" s="1">
        <v>6.056</v>
      </c>
      <c r="Q139" s="1">
        <v>5.5579999999999998</v>
      </c>
      <c r="R139" s="1">
        <v>5.58</v>
      </c>
      <c r="S139" s="1">
        <v>4.3559999999999999</v>
      </c>
      <c r="T139" s="1">
        <v>3.8460000000000001</v>
      </c>
    </row>
    <row r="140" spans="1:20" x14ac:dyDescent="0.25">
      <c r="A140" s="1">
        <v>-43</v>
      </c>
      <c r="B140" s="5">
        <v>4.0110000000000001</v>
      </c>
      <c r="C140" s="1">
        <v>4.1230000000000002</v>
      </c>
      <c r="D140" s="1">
        <v>4.3869999999999996</v>
      </c>
      <c r="E140" s="1">
        <v>4.6779999999999999</v>
      </c>
      <c r="F140" s="1">
        <v>4.8259999999999996</v>
      </c>
      <c r="G140" s="1">
        <v>4.5039999999999996</v>
      </c>
      <c r="H140" s="1">
        <v>4.7789999999999999</v>
      </c>
      <c r="I140" s="1">
        <v>5.08</v>
      </c>
      <c r="J140" s="1">
        <v>5.3869999999999996</v>
      </c>
      <c r="K140" s="1">
        <v>5.4379999999999997</v>
      </c>
      <c r="L140" s="1">
        <v>5.649</v>
      </c>
      <c r="M140" s="1">
        <v>5.9690000000000003</v>
      </c>
      <c r="N140" s="1">
        <v>6.8040000000000003</v>
      </c>
      <c r="O140" s="1">
        <v>6.3710000000000004</v>
      </c>
      <c r="P140" s="1">
        <v>6.1029999999999998</v>
      </c>
      <c r="Q140" s="1">
        <v>5.95</v>
      </c>
      <c r="R140" s="1">
        <v>5.7279999999999998</v>
      </c>
      <c r="S140" s="1">
        <v>4.4640000000000004</v>
      </c>
      <c r="T140" s="1">
        <v>4.0049999999999999</v>
      </c>
    </row>
    <row r="141" spans="1:20" x14ac:dyDescent="0.25">
      <c r="A141" s="1">
        <v>-42</v>
      </c>
      <c r="B141" s="5">
        <v>4.1559999999999997</v>
      </c>
      <c r="C141" s="1">
        <v>4.2779999999999996</v>
      </c>
      <c r="D141" s="1">
        <v>4.548</v>
      </c>
      <c r="E141" s="1">
        <v>4.851</v>
      </c>
      <c r="F141" s="1">
        <v>4.976</v>
      </c>
      <c r="G141" s="1">
        <v>4.6580000000000004</v>
      </c>
      <c r="H141" s="1">
        <v>4.9740000000000002</v>
      </c>
      <c r="I141" s="1">
        <v>5.26</v>
      </c>
      <c r="J141" s="1">
        <v>5.5490000000000004</v>
      </c>
      <c r="K141" s="1">
        <v>5.617</v>
      </c>
      <c r="L141" s="1">
        <v>5.8310000000000004</v>
      </c>
      <c r="M141" s="1">
        <v>6.04</v>
      </c>
      <c r="N141" s="1">
        <v>7.1509999999999998</v>
      </c>
      <c r="O141" s="1">
        <v>6.6420000000000003</v>
      </c>
      <c r="P141" s="1">
        <v>6.3680000000000003</v>
      </c>
      <c r="Q141" s="1">
        <v>6.1310000000000002</v>
      </c>
      <c r="R141" s="1">
        <v>5.8890000000000002</v>
      </c>
      <c r="S141" s="1">
        <v>4.7649999999999997</v>
      </c>
      <c r="T141" s="1">
        <v>4.1500000000000004</v>
      </c>
    </row>
    <row r="142" spans="1:20" x14ac:dyDescent="0.25">
      <c r="A142" s="1">
        <v>-41</v>
      </c>
      <c r="B142" s="5">
        <v>4.3090000000000002</v>
      </c>
      <c r="C142" s="1">
        <v>4.4290000000000003</v>
      </c>
      <c r="D142" s="1">
        <v>4.7149999999999999</v>
      </c>
      <c r="E142" s="1">
        <v>5.032</v>
      </c>
      <c r="F142" s="1">
        <v>5.1609999999999996</v>
      </c>
      <c r="G142" s="1">
        <v>4.82</v>
      </c>
      <c r="H142" s="1">
        <v>5.1260000000000003</v>
      </c>
      <c r="I142" s="1">
        <v>5.4630000000000001</v>
      </c>
      <c r="J142" s="1">
        <v>5.7220000000000004</v>
      </c>
      <c r="K142" s="1">
        <v>5.8239999999999998</v>
      </c>
      <c r="L142" s="1">
        <v>6.09</v>
      </c>
      <c r="M142" s="1">
        <v>6.3049999999999997</v>
      </c>
      <c r="N142" s="1">
        <v>7.4059999999999997</v>
      </c>
      <c r="O142" s="1">
        <v>6.907</v>
      </c>
      <c r="P142" s="1">
        <v>6.6550000000000002</v>
      </c>
      <c r="Q142" s="1">
        <v>6.2690000000000001</v>
      </c>
      <c r="R142" s="1">
        <v>6.03</v>
      </c>
      <c r="S142" s="1">
        <v>4.9249999999999998</v>
      </c>
      <c r="T142" s="1">
        <v>4.2690000000000001</v>
      </c>
    </row>
    <row r="143" spans="1:20" x14ac:dyDescent="0.25">
      <c r="A143" s="1">
        <v>-40</v>
      </c>
      <c r="B143" s="5">
        <v>4.47</v>
      </c>
      <c r="C143" s="1">
        <v>4.59</v>
      </c>
      <c r="D143" s="1">
        <v>4.8940000000000001</v>
      </c>
      <c r="E143" s="1">
        <v>5.2249999999999996</v>
      </c>
      <c r="F143" s="1">
        <v>5.3579999999999997</v>
      </c>
      <c r="G143" s="1">
        <v>5.0279999999999996</v>
      </c>
      <c r="H143" s="1">
        <v>5.32</v>
      </c>
      <c r="I143" s="1">
        <v>5.657</v>
      </c>
      <c r="J143" s="1">
        <v>5.9119999999999999</v>
      </c>
      <c r="K143" s="1">
        <v>6.085</v>
      </c>
      <c r="L143" s="1">
        <v>6.306</v>
      </c>
      <c r="M143" s="1">
        <v>6.726</v>
      </c>
      <c r="N143" s="1">
        <v>7.4989999999999997</v>
      </c>
      <c r="O143" s="1">
        <v>7.1539999999999999</v>
      </c>
      <c r="P143" s="1">
        <v>6.7770000000000001</v>
      </c>
      <c r="Q143" s="1">
        <v>6.63</v>
      </c>
      <c r="R143" s="1">
        <v>6.5110000000000001</v>
      </c>
      <c r="S143" s="1">
        <v>5.0970000000000004</v>
      </c>
      <c r="T143" s="1">
        <v>4.4850000000000003</v>
      </c>
    </row>
    <row r="144" spans="1:20" x14ac:dyDescent="0.25">
      <c r="A144" s="1">
        <v>-39</v>
      </c>
      <c r="B144" s="5">
        <v>4.6310000000000002</v>
      </c>
      <c r="C144" s="1">
        <v>4.7629999999999999</v>
      </c>
      <c r="D144" s="1">
        <v>5.0739999999999998</v>
      </c>
      <c r="E144" s="1">
        <v>5.4109999999999996</v>
      </c>
      <c r="F144" s="1">
        <v>5.5609999999999999</v>
      </c>
      <c r="G144" s="1">
        <v>5.2039999999999997</v>
      </c>
      <c r="H144" s="1">
        <v>5.5519999999999996</v>
      </c>
      <c r="I144" s="1">
        <v>5.8789999999999996</v>
      </c>
      <c r="J144" s="1">
        <v>6.1849999999999996</v>
      </c>
      <c r="K144" s="1">
        <v>6.3739999999999997</v>
      </c>
      <c r="L144" s="1">
        <v>6.516</v>
      </c>
      <c r="M144" s="1">
        <v>7.03</v>
      </c>
      <c r="N144" s="1">
        <v>7.6029999999999998</v>
      </c>
      <c r="O144" s="1">
        <v>7.4160000000000004</v>
      </c>
      <c r="P144" s="1">
        <v>7.1790000000000003</v>
      </c>
      <c r="Q144" s="1">
        <v>6.64</v>
      </c>
      <c r="R144" s="1">
        <v>6.806</v>
      </c>
      <c r="S144" s="1">
        <v>5.3330000000000002</v>
      </c>
      <c r="T144" s="1">
        <v>4.7009999999999996</v>
      </c>
    </row>
    <row r="145" spans="1:20" x14ac:dyDescent="0.25">
      <c r="A145" s="1">
        <v>-38</v>
      </c>
      <c r="B145" s="5">
        <v>4.8049999999999997</v>
      </c>
      <c r="C145" s="1">
        <v>4.9400000000000004</v>
      </c>
      <c r="D145" s="1">
        <v>5.2670000000000003</v>
      </c>
      <c r="E145" s="1">
        <v>5.625</v>
      </c>
      <c r="F145" s="1">
        <v>5.7480000000000002</v>
      </c>
      <c r="G145" s="1">
        <v>5.391</v>
      </c>
      <c r="H145" s="1">
        <v>5.7370000000000001</v>
      </c>
      <c r="I145" s="1">
        <v>6.1050000000000004</v>
      </c>
      <c r="J145" s="1">
        <v>6.4329999999999998</v>
      </c>
      <c r="K145" s="1">
        <v>6.5940000000000003</v>
      </c>
      <c r="L145" s="1">
        <v>6.72</v>
      </c>
      <c r="M145" s="1">
        <v>7.2350000000000003</v>
      </c>
      <c r="N145" s="1">
        <v>7.875</v>
      </c>
      <c r="O145" s="1">
        <v>7.7590000000000003</v>
      </c>
      <c r="P145" s="1">
        <v>7.3010000000000002</v>
      </c>
      <c r="Q145" s="1">
        <v>6.8959999999999999</v>
      </c>
      <c r="R145" s="1">
        <v>7.048</v>
      </c>
      <c r="S145" s="1">
        <v>5.5640000000000001</v>
      </c>
      <c r="T145" s="1">
        <v>4.8680000000000003</v>
      </c>
    </row>
    <row r="146" spans="1:20" x14ac:dyDescent="0.25">
      <c r="A146" s="1">
        <v>-37</v>
      </c>
      <c r="B146" s="5">
        <v>4.9880000000000004</v>
      </c>
      <c r="C146" s="1">
        <v>5.125</v>
      </c>
      <c r="D146" s="1">
        <v>5.468</v>
      </c>
      <c r="E146" s="1">
        <v>5.835</v>
      </c>
      <c r="F146" s="1">
        <v>6.0019999999999998</v>
      </c>
      <c r="G146" s="1">
        <v>5.61</v>
      </c>
      <c r="H146" s="1">
        <v>5.9480000000000004</v>
      </c>
      <c r="I146" s="1">
        <v>6.3470000000000004</v>
      </c>
      <c r="J146" s="1">
        <v>6.6429999999999998</v>
      </c>
      <c r="K146" s="1">
        <v>6.8079999999999998</v>
      </c>
      <c r="L146" s="1">
        <v>7.0439999999999996</v>
      </c>
      <c r="M146" s="1">
        <v>7.359</v>
      </c>
      <c r="N146" s="1">
        <v>8.3520000000000003</v>
      </c>
      <c r="O146" s="1">
        <v>8.0440000000000005</v>
      </c>
      <c r="P146" s="1">
        <v>7.57</v>
      </c>
      <c r="Q146" s="1">
        <v>7.109</v>
      </c>
      <c r="R146" s="1">
        <v>7.0519999999999996</v>
      </c>
      <c r="S146" s="1">
        <v>5.7450000000000001</v>
      </c>
      <c r="T146" s="1">
        <v>5.0570000000000004</v>
      </c>
    </row>
    <row r="147" spans="1:20" x14ac:dyDescent="0.25">
      <c r="A147" s="1">
        <v>-36</v>
      </c>
      <c r="B147" s="5">
        <v>5.1749999999999998</v>
      </c>
      <c r="C147" s="1">
        <v>5.3259999999999996</v>
      </c>
      <c r="D147" s="1">
        <v>5.6790000000000003</v>
      </c>
      <c r="E147" s="1">
        <v>6.0670000000000002</v>
      </c>
      <c r="F147" s="1">
        <v>6.2050000000000001</v>
      </c>
      <c r="G147" s="1">
        <v>5.8170000000000002</v>
      </c>
      <c r="H147" s="1">
        <v>6.18</v>
      </c>
      <c r="I147" s="1">
        <v>6.5549999999999997</v>
      </c>
      <c r="J147" s="1">
        <v>6.8970000000000002</v>
      </c>
      <c r="K147" s="1">
        <v>7.0410000000000004</v>
      </c>
      <c r="L147" s="1">
        <v>7.3710000000000004</v>
      </c>
      <c r="M147" s="1">
        <v>7.5670000000000002</v>
      </c>
      <c r="N147" s="1">
        <v>8.84</v>
      </c>
      <c r="O147" s="1">
        <v>8.3689999999999998</v>
      </c>
      <c r="P147" s="1">
        <v>7.9580000000000002</v>
      </c>
      <c r="Q147" s="1">
        <v>7.6589999999999998</v>
      </c>
      <c r="R147" s="1">
        <v>7.24</v>
      </c>
      <c r="S147" s="1">
        <v>5.984</v>
      </c>
      <c r="T147" s="1">
        <v>5.298</v>
      </c>
    </row>
    <row r="148" spans="1:20" x14ac:dyDescent="0.25">
      <c r="A148" s="1">
        <v>-35</v>
      </c>
      <c r="B148" s="5">
        <v>5.3760000000000003</v>
      </c>
      <c r="C148" s="1">
        <v>5.5289999999999999</v>
      </c>
      <c r="D148" s="1">
        <v>5.8940000000000001</v>
      </c>
      <c r="E148" s="1">
        <v>6.3</v>
      </c>
      <c r="F148" s="1">
        <v>6.4550000000000001</v>
      </c>
      <c r="G148" s="1">
        <v>6.03</v>
      </c>
      <c r="H148" s="1">
        <v>6.431</v>
      </c>
      <c r="I148" s="1">
        <v>6.798</v>
      </c>
      <c r="J148" s="1">
        <v>7.2050000000000001</v>
      </c>
      <c r="K148" s="1">
        <v>7.3330000000000002</v>
      </c>
      <c r="L148" s="1">
        <v>7.6689999999999996</v>
      </c>
      <c r="M148" s="1">
        <v>7.9770000000000003</v>
      </c>
      <c r="N148" s="1">
        <v>9.2590000000000003</v>
      </c>
      <c r="O148" s="1">
        <v>8.7270000000000003</v>
      </c>
      <c r="P148" s="1">
        <v>8.34</v>
      </c>
      <c r="Q148" s="1">
        <v>8.0630000000000006</v>
      </c>
      <c r="R148" s="1">
        <v>7.6459999999999999</v>
      </c>
      <c r="S148" s="1">
        <v>6.0960000000000001</v>
      </c>
      <c r="T148" s="1">
        <v>5.5179999999999998</v>
      </c>
    </row>
    <row r="149" spans="1:20" x14ac:dyDescent="0.25">
      <c r="A149" s="1">
        <v>-34</v>
      </c>
      <c r="B149" s="5">
        <v>5.58</v>
      </c>
      <c r="C149" s="1">
        <v>5.7380000000000004</v>
      </c>
      <c r="D149" s="1">
        <v>6.125</v>
      </c>
      <c r="E149" s="1">
        <v>6.5380000000000003</v>
      </c>
      <c r="F149" s="1">
        <v>6.71</v>
      </c>
      <c r="G149" s="1">
        <v>6.29</v>
      </c>
      <c r="H149" s="1">
        <v>6.6749999999999998</v>
      </c>
      <c r="I149" s="1">
        <v>7.1130000000000004</v>
      </c>
      <c r="J149" s="1">
        <v>7.4779999999999998</v>
      </c>
      <c r="K149" s="1">
        <v>7.6319999999999997</v>
      </c>
      <c r="L149" s="1">
        <v>7.9130000000000003</v>
      </c>
      <c r="M149" s="1">
        <v>8.4309999999999992</v>
      </c>
      <c r="N149" s="1">
        <v>9.4589999999999996</v>
      </c>
      <c r="O149" s="1">
        <v>9.0250000000000004</v>
      </c>
      <c r="P149" s="1">
        <v>8.6509999999999998</v>
      </c>
      <c r="Q149" s="1">
        <v>8.0589999999999993</v>
      </c>
      <c r="R149" s="1">
        <v>7.95</v>
      </c>
      <c r="S149" s="1">
        <v>6.3339999999999996</v>
      </c>
      <c r="T149" s="1">
        <v>5.6859999999999999</v>
      </c>
    </row>
    <row r="150" spans="1:20" x14ac:dyDescent="0.25">
      <c r="A150" s="1">
        <v>-33</v>
      </c>
      <c r="B150" s="5">
        <v>5.7990000000000004</v>
      </c>
      <c r="C150" s="1">
        <v>5.9669999999999996</v>
      </c>
      <c r="D150" s="1">
        <v>6.3609999999999998</v>
      </c>
      <c r="E150" s="1">
        <v>6.7949999999999999</v>
      </c>
      <c r="F150" s="1">
        <v>6.9630000000000001</v>
      </c>
      <c r="G150" s="1">
        <v>6.5309999999999997</v>
      </c>
      <c r="H150" s="1">
        <v>6.9219999999999997</v>
      </c>
      <c r="I150" s="1">
        <v>7.3529999999999998</v>
      </c>
      <c r="J150" s="1">
        <v>7.7380000000000004</v>
      </c>
      <c r="K150" s="1">
        <v>7.9169999999999998</v>
      </c>
      <c r="L150" s="1">
        <v>8.1620000000000008</v>
      </c>
      <c r="M150" s="1">
        <v>8.6880000000000006</v>
      </c>
      <c r="N150" s="1">
        <v>9.8130000000000006</v>
      </c>
      <c r="O150" s="1">
        <v>9.3659999999999997</v>
      </c>
      <c r="P150" s="1">
        <v>8.9979999999999993</v>
      </c>
      <c r="Q150" s="1">
        <v>8.5259999999999998</v>
      </c>
      <c r="R150" s="1">
        <v>8.468</v>
      </c>
      <c r="S150" s="1">
        <v>6.532</v>
      </c>
      <c r="T150" s="1">
        <v>5.87</v>
      </c>
    </row>
    <row r="151" spans="1:20" x14ac:dyDescent="0.25">
      <c r="A151" s="1">
        <v>-32</v>
      </c>
      <c r="B151" s="5">
        <v>6.0209999999999999</v>
      </c>
      <c r="C151" s="1">
        <v>6.194</v>
      </c>
      <c r="D151" s="1">
        <v>6.6040000000000001</v>
      </c>
      <c r="E151" s="1">
        <v>7.0570000000000004</v>
      </c>
      <c r="F151" s="1">
        <v>7.23</v>
      </c>
      <c r="G151" s="1">
        <v>6.7809999999999997</v>
      </c>
      <c r="H151" s="1">
        <v>7.22</v>
      </c>
      <c r="I151" s="1">
        <v>7.6580000000000004</v>
      </c>
      <c r="J151" s="1">
        <v>7.9829999999999997</v>
      </c>
      <c r="K151" s="1">
        <v>8.2119999999999997</v>
      </c>
      <c r="L151" s="1">
        <v>8.4719999999999995</v>
      </c>
      <c r="M151" s="1">
        <v>9.0269999999999992</v>
      </c>
      <c r="N151" s="1">
        <v>10.175000000000001</v>
      </c>
      <c r="O151" s="1">
        <v>9.6660000000000004</v>
      </c>
      <c r="P151" s="1">
        <v>9.5500000000000007</v>
      </c>
      <c r="Q151" s="1">
        <v>8.6669999999999998</v>
      </c>
      <c r="R151" s="1">
        <v>8.798</v>
      </c>
      <c r="S151" s="1">
        <v>6.968</v>
      </c>
      <c r="T151" s="1">
        <v>6.1890000000000001</v>
      </c>
    </row>
    <row r="152" spans="1:20" x14ac:dyDescent="0.25">
      <c r="A152" s="1">
        <v>-31</v>
      </c>
      <c r="B152" s="5">
        <v>6.2590000000000003</v>
      </c>
      <c r="C152" s="1">
        <v>6.4349999999999996</v>
      </c>
      <c r="D152" s="1">
        <v>6.8620000000000001</v>
      </c>
      <c r="E152" s="1">
        <v>7.3330000000000002</v>
      </c>
      <c r="F152" s="1">
        <v>7.5289999999999999</v>
      </c>
      <c r="G152" s="1">
        <v>7.0369999999999999</v>
      </c>
      <c r="H152" s="1">
        <v>7.5010000000000003</v>
      </c>
      <c r="I152" s="1">
        <v>7.9610000000000003</v>
      </c>
      <c r="J152" s="1">
        <v>8.35</v>
      </c>
      <c r="K152" s="1">
        <v>8.6010000000000009</v>
      </c>
      <c r="L152" s="1">
        <v>8.8350000000000009</v>
      </c>
      <c r="M152" s="1">
        <v>9.2929999999999993</v>
      </c>
      <c r="N152" s="1">
        <v>10.693</v>
      </c>
      <c r="O152" s="1">
        <v>10.205</v>
      </c>
      <c r="P152" s="1">
        <v>9.6969999999999992</v>
      </c>
      <c r="Q152" s="1">
        <v>9.1419999999999995</v>
      </c>
      <c r="R152" s="1">
        <v>9.3409999999999993</v>
      </c>
      <c r="S152" s="1">
        <v>7.3979999999999997</v>
      </c>
      <c r="T152" s="1">
        <v>6.3529999999999998</v>
      </c>
    </row>
    <row r="153" spans="1:20" x14ac:dyDescent="0.25">
      <c r="A153" s="1">
        <v>-30</v>
      </c>
      <c r="B153" s="5">
        <v>6.5010000000000003</v>
      </c>
      <c r="C153" s="1">
        <v>6.6929999999999996</v>
      </c>
      <c r="D153" s="1">
        <v>7.133</v>
      </c>
      <c r="E153" s="1">
        <v>7.6130000000000004</v>
      </c>
      <c r="F153" s="1">
        <v>7.7969999999999997</v>
      </c>
      <c r="G153" s="1">
        <v>7.3319999999999999</v>
      </c>
      <c r="H153" s="1">
        <v>7.77</v>
      </c>
      <c r="I153" s="1">
        <v>8.2680000000000007</v>
      </c>
      <c r="J153" s="1">
        <v>8.6769999999999996</v>
      </c>
      <c r="K153" s="1">
        <v>8.9390000000000001</v>
      </c>
      <c r="L153" s="1">
        <v>9.1999999999999993</v>
      </c>
      <c r="M153" s="1">
        <v>9.782</v>
      </c>
      <c r="N153" s="1">
        <v>10.923999999999999</v>
      </c>
      <c r="O153" s="1">
        <v>10.625</v>
      </c>
      <c r="P153" s="1">
        <v>9.9760000000000009</v>
      </c>
      <c r="Q153" s="1">
        <v>9.7409999999999997</v>
      </c>
      <c r="R153" s="1">
        <v>9.3439999999999994</v>
      </c>
      <c r="S153" s="1">
        <v>7.7389999999999999</v>
      </c>
      <c r="T153" s="1">
        <v>6.6260000000000003</v>
      </c>
    </row>
    <row r="154" spans="1:20" x14ac:dyDescent="0.25">
      <c r="A154" s="1">
        <v>-29</v>
      </c>
      <c r="B154" s="5">
        <v>6.758</v>
      </c>
      <c r="C154" s="1">
        <v>6.9480000000000004</v>
      </c>
      <c r="D154" s="1">
        <v>7.415</v>
      </c>
      <c r="E154" s="1">
        <v>7.9180000000000001</v>
      </c>
      <c r="F154" s="1">
        <v>8.1300000000000008</v>
      </c>
      <c r="G154" s="1">
        <v>7.6210000000000004</v>
      </c>
      <c r="H154" s="1">
        <v>8.1080000000000005</v>
      </c>
      <c r="I154" s="1">
        <v>8.5790000000000006</v>
      </c>
      <c r="J154" s="1">
        <v>9.0500000000000007</v>
      </c>
      <c r="K154" s="1">
        <v>9.2780000000000005</v>
      </c>
      <c r="L154" s="1">
        <v>9.5790000000000006</v>
      </c>
      <c r="M154" s="1">
        <v>10.222</v>
      </c>
      <c r="N154" s="1">
        <v>11.154999999999999</v>
      </c>
      <c r="O154" s="1">
        <v>11.026999999999999</v>
      </c>
      <c r="P154" s="1">
        <v>10.247</v>
      </c>
      <c r="Q154" s="1">
        <v>10.113</v>
      </c>
      <c r="R154" s="1">
        <v>9.4879999999999995</v>
      </c>
      <c r="S154" s="1">
        <v>7.7910000000000004</v>
      </c>
      <c r="T154" s="1">
        <v>6.9359999999999999</v>
      </c>
    </row>
    <row r="155" spans="1:20" x14ac:dyDescent="0.25">
      <c r="A155" s="1">
        <v>-28</v>
      </c>
      <c r="B155" s="5">
        <v>7.0179999999999998</v>
      </c>
      <c r="C155" s="1">
        <v>7.218</v>
      </c>
      <c r="D155" s="1">
        <v>7.7009999999999996</v>
      </c>
      <c r="E155" s="1">
        <v>8.2270000000000003</v>
      </c>
      <c r="F155" s="1">
        <v>8.4320000000000004</v>
      </c>
      <c r="G155" s="1">
        <v>7.9269999999999996</v>
      </c>
      <c r="H155" s="1">
        <v>8.4190000000000005</v>
      </c>
      <c r="I155" s="1">
        <v>8.92</v>
      </c>
      <c r="J155" s="1">
        <v>9.3490000000000002</v>
      </c>
      <c r="K155" s="1">
        <v>9.5370000000000008</v>
      </c>
      <c r="L155" s="1">
        <v>9.952</v>
      </c>
      <c r="M155" s="1">
        <v>10.500999999999999</v>
      </c>
      <c r="N155" s="1">
        <v>11.727</v>
      </c>
      <c r="O155" s="1">
        <v>11.407</v>
      </c>
      <c r="P155" s="1">
        <v>10.768000000000001</v>
      </c>
      <c r="Q155" s="1">
        <v>10.372</v>
      </c>
      <c r="R155" s="1">
        <v>10.292</v>
      </c>
      <c r="S155" s="1">
        <v>7.9729999999999999</v>
      </c>
      <c r="T155" s="1">
        <v>7.2</v>
      </c>
    </row>
    <row r="156" spans="1:20" x14ac:dyDescent="0.25">
      <c r="A156" s="1">
        <v>-27</v>
      </c>
      <c r="B156" s="5">
        <v>7.2859999999999996</v>
      </c>
      <c r="C156" s="1">
        <v>7.5010000000000003</v>
      </c>
      <c r="D156" s="1">
        <v>8.0050000000000008</v>
      </c>
      <c r="E156" s="1">
        <v>8.5350000000000001</v>
      </c>
      <c r="F156" s="1">
        <v>8.7569999999999997</v>
      </c>
      <c r="G156" s="1">
        <v>8.2420000000000009</v>
      </c>
      <c r="H156" s="1">
        <v>8.7379999999999995</v>
      </c>
      <c r="I156" s="1">
        <v>9.2799999999999994</v>
      </c>
      <c r="J156" s="1">
        <v>9.7460000000000004</v>
      </c>
      <c r="K156" s="1">
        <v>9.9130000000000003</v>
      </c>
      <c r="L156" s="1">
        <v>10.401</v>
      </c>
      <c r="M156" s="1">
        <v>10.779</v>
      </c>
      <c r="N156" s="1">
        <v>12.343</v>
      </c>
      <c r="O156" s="1">
        <v>11.859</v>
      </c>
      <c r="P156" s="1">
        <v>11.169</v>
      </c>
      <c r="Q156" s="1">
        <v>10.428000000000001</v>
      </c>
      <c r="R156" s="1">
        <v>10.47</v>
      </c>
      <c r="S156" s="1">
        <v>8.5389999999999997</v>
      </c>
      <c r="T156" s="1">
        <v>7.476</v>
      </c>
    </row>
    <row r="157" spans="1:20" x14ac:dyDescent="0.25">
      <c r="A157" s="1">
        <v>-26</v>
      </c>
      <c r="B157" s="5">
        <v>7.5659999999999998</v>
      </c>
      <c r="C157" s="1">
        <v>7.7850000000000001</v>
      </c>
      <c r="D157" s="1">
        <v>8.3140000000000001</v>
      </c>
      <c r="E157" s="1">
        <v>8.8740000000000006</v>
      </c>
      <c r="F157" s="1">
        <v>9.109</v>
      </c>
      <c r="G157" s="1">
        <v>8.5380000000000003</v>
      </c>
      <c r="H157" s="1">
        <v>9.08</v>
      </c>
      <c r="I157" s="1">
        <v>9.6660000000000004</v>
      </c>
      <c r="J157" s="1">
        <v>10.11</v>
      </c>
      <c r="K157" s="1">
        <v>10.353999999999999</v>
      </c>
      <c r="L157" s="1">
        <v>10.816000000000001</v>
      </c>
      <c r="M157" s="1">
        <v>11.21</v>
      </c>
      <c r="N157" s="1">
        <v>12.98</v>
      </c>
      <c r="O157" s="1">
        <v>12.353999999999999</v>
      </c>
      <c r="P157" s="1">
        <v>11.621</v>
      </c>
      <c r="Q157" s="1">
        <v>11.069000000000001</v>
      </c>
      <c r="R157" s="1">
        <v>10.903</v>
      </c>
      <c r="S157" s="1">
        <v>8.8810000000000002</v>
      </c>
      <c r="T157" s="1">
        <v>7.78</v>
      </c>
    </row>
    <row r="158" spans="1:20" x14ac:dyDescent="0.25">
      <c r="A158" s="1">
        <v>-25</v>
      </c>
      <c r="B158" s="5">
        <v>7.8540000000000001</v>
      </c>
      <c r="C158" s="1">
        <v>8.0909999999999993</v>
      </c>
      <c r="D158" s="1">
        <v>8.6300000000000008</v>
      </c>
      <c r="E158" s="1">
        <v>9.2110000000000003</v>
      </c>
      <c r="F158" s="1">
        <v>9.4529999999999994</v>
      </c>
      <c r="G158" s="1">
        <v>8.8789999999999996</v>
      </c>
      <c r="H158" s="1">
        <v>9.42</v>
      </c>
      <c r="I158" s="1">
        <v>10.002000000000001</v>
      </c>
      <c r="J158" s="1">
        <v>10.47</v>
      </c>
      <c r="K158" s="1">
        <v>10.801</v>
      </c>
      <c r="L158" s="1">
        <v>11.146000000000001</v>
      </c>
      <c r="M158" s="1">
        <v>11.759</v>
      </c>
      <c r="N158" s="1">
        <v>13.536</v>
      </c>
      <c r="O158" s="1">
        <v>12.768000000000001</v>
      </c>
      <c r="P158" s="1">
        <v>12.178000000000001</v>
      </c>
      <c r="Q158" s="1">
        <v>11.505000000000001</v>
      </c>
      <c r="R158" s="1">
        <v>11.429</v>
      </c>
      <c r="S158" s="1">
        <v>9.11</v>
      </c>
      <c r="T158" s="1">
        <v>8.1189999999999998</v>
      </c>
    </row>
    <row r="159" spans="1:20" x14ac:dyDescent="0.25">
      <c r="A159" s="1">
        <v>-24</v>
      </c>
      <c r="B159" s="5">
        <v>8.1530000000000005</v>
      </c>
      <c r="C159" s="1">
        <v>8.4</v>
      </c>
      <c r="D159" s="1">
        <v>8.9659999999999993</v>
      </c>
      <c r="E159" s="1">
        <v>9.57</v>
      </c>
      <c r="F159" s="1">
        <v>9.8119999999999994</v>
      </c>
      <c r="G159" s="1">
        <v>9.2189999999999994</v>
      </c>
      <c r="H159" s="1">
        <v>9.7880000000000003</v>
      </c>
      <c r="I159" s="1">
        <v>10.4</v>
      </c>
      <c r="J159" s="1">
        <v>10.875999999999999</v>
      </c>
      <c r="K159" s="1">
        <v>11.218999999999999</v>
      </c>
      <c r="L159" s="1">
        <v>11.502000000000001</v>
      </c>
      <c r="M159" s="1">
        <v>12.358000000000001</v>
      </c>
      <c r="N159" s="1">
        <v>13.981</v>
      </c>
      <c r="O159" s="1">
        <v>13.196</v>
      </c>
      <c r="P159" s="1">
        <v>12.641</v>
      </c>
      <c r="Q159" s="1">
        <v>11.903</v>
      </c>
      <c r="R159" s="1">
        <v>11.712</v>
      </c>
      <c r="S159" s="1">
        <v>9.4030000000000005</v>
      </c>
      <c r="T159" s="1">
        <v>8.4730000000000008</v>
      </c>
    </row>
    <row r="160" spans="1:20" x14ac:dyDescent="0.25">
      <c r="A160" s="1">
        <v>-23</v>
      </c>
      <c r="B160" s="5">
        <v>8.4640000000000004</v>
      </c>
      <c r="C160" s="1">
        <v>8.718</v>
      </c>
      <c r="D160" s="1">
        <v>9.3040000000000003</v>
      </c>
      <c r="E160" s="1">
        <v>9.93</v>
      </c>
      <c r="F160" s="1">
        <v>10.202</v>
      </c>
      <c r="G160" s="1">
        <v>9.57</v>
      </c>
      <c r="H160" s="1">
        <v>10.138</v>
      </c>
      <c r="I160" s="1">
        <v>10.803000000000001</v>
      </c>
      <c r="J160" s="1">
        <v>11.348000000000001</v>
      </c>
      <c r="K160" s="1">
        <v>11.667999999999999</v>
      </c>
      <c r="L160" s="1">
        <v>11.976000000000001</v>
      </c>
      <c r="M160" s="1">
        <v>12.847</v>
      </c>
      <c r="N160" s="1">
        <v>14.146000000000001</v>
      </c>
      <c r="O160" s="1">
        <v>13.746</v>
      </c>
      <c r="P160" s="1">
        <v>13.182</v>
      </c>
      <c r="Q160" s="1">
        <v>12.446</v>
      </c>
      <c r="R160" s="1">
        <v>12.032</v>
      </c>
      <c r="S160" s="1">
        <v>9.7729999999999997</v>
      </c>
      <c r="T160" s="1">
        <v>8.7720000000000002</v>
      </c>
    </row>
    <row r="161" spans="1:20" x14ac:dyDescent="0.25">
      <c r="A161" s="1">
        <v>-22</v>
      </c>
      <c r="B161" s="5">
        <v>8.7729999999999997</v>
      </c>
      <c r="C161" s="1">
        <v>9.0459999999999994</v>
      </c>
      <c r="D161" s="1">
        <v>9.6460000000000008</v>
      </c>
      <c r="E161" s="1">
        <v>10.307</v>
      </c>
      <c r="F161" s="1">
        <v>10.555999999999999</v>
      </c>
      <c r="G161" s="1">
        <v>9.9109999999999996</v>
      </c>
      <c r="H161" s="1">
        <v>10.53</v>
      </c>
      <c r="I161" s="1">
        <v>11.189</v>
      </c>
      <c r="J161" s="1">
        <v>11.782</v>
      </c>
      <c r="K161" s="1">
        <v>12.099</v>
      </c>
      <c r="L161" s="1">
        <v>12.526</v>
      </c>
      <c r="M161" s="1">
        <v>13.143000000000001</v>
      </c>
      <c r="N161" s="1">
        <v>14.673999999999999</v>
      </c>
      <c r="O161" s="1">
        <v>14.304</v>
      </c>
      <c r="P161" s="1">
        <v>13.879</v>
      </c>
      <c r="Q161" s="1">
        <v>13.08</v>
      </c>
      <c r="R161" s="1">
        <v>13.016999999999999</v>
      </c>
      <c r="S161" s="1">
        <v>10.249000000000001</v>
      </c>
      <c r="T161" s="1">
        <v>9.0549999999999997</v>
      </c>
    </row>
    <row r="162" spans="1:20" x14ac:dyDescent="0.25">
      <c r="A162" s="1">
        <v>-21</v>
      </c>
      <c r="B162" s="5">
        <v>9.1</v>
      </c>
      <c r="C162" s="1">
        <v>9.3699999999999992</v>
      </c>
      <c r="D162" s="1">
        <v>9.9990000000000006</v>
      </c>
      <c r="E162" s="1">
        <v>10.683999999999999</v>
      </c>
      <c r="F162" s="1">
        <v>10.968999999999999</v>
      </c>
      <c r="G162" s="1">
        <v>10.278</v>
      </c>
      <c r="H162" s="1">
        <v>10.922000000000001</v>
      </c>
      <c r="I162" s="1">
        <v>11.618</v>
      </c>
      <c r="J162" s="1">
        <v>12.191000000000001</v>
      </c>
      <c r="K162" s="1">
        <v>12.481</v>
      </c>
      <c r="L162" s="1">
        <v>13.055999999999999</v>
      </c>
      <c r="M162" s="1">
        <v>13.715999999999999</v>
      </c>
      <c r="N162" s="1">
        <v>15.199</v>
      </c>
      <c r="O162" s="1">
        <v>14.832000000000001</v>
      </c>
      <c r="P162" s="1">
        <v>14.135</v>
      </c>
      <c r="Q162" s="1">
        <v>13.347</v>
      </c>
      <c r="R162" s="1">
        <v>13.276</v>
      </c>
      <c r="S162" s="1">
        <v>10.66</v>
      </c>
      <c r="T162" s="1">
        <v>9.3780000000000001</v>
      </c>
    </row>
    <row r="163" spans="1:20" x14ac:dyDescent="0.25">
      <c r="A163" s="1">
        <v>-20</v>
      </c>
      <c r="B163" s="5">
        <v>9.423</v>
      </c>
      <c r="C163" s="1">
        <v>9.7129999999999992</v>
      </c>
      <c r="D163" s="1">
        <v>10.356</v>
      </c>
      <c r="E163" s="1">
        <v>11.068</v>
      </c>
      <c r="F163" s="1">
        <v>11.343</v>
      </c>
      <c r="G163" s="1">
        <v>10.638999999999999</v>
      </c>
      <c r="H163" s="1">
        <v>11.291</v>
      </c>
      <c r="I163" s="1">
        <v>12.07</v>
      </c>
      <c r="J163" s="1">
        <v>12.61</v>
      </c>
      <c r="K163" s="1">
        <v>12.942</v>
      </c>
      <c r="L163" s="1">
        <v>13.566000000000001</v>
      </c>
      <c r="M163" s="1">
        <v>14.175000000000001</v>
      </c>
      <c r="N163" s="1">
        <v>15.752000000000001</v>
      </c>
      <c r="O163" s="1">
        <v>15.436999999999999</v>
      </c>
      <c r="P163" s="1">
        <v>14.541</v>
      </c>
      <c r="Q163" s="1">
        <v>14.178000000000001</v>
      </c>
      <c r="R163" s="1">
        <v>13.795</v>
      </c>
      <c r="S163" s="1">
        <v>11.16</v>
      </c>
      <c r="T163" s="1">
        <v>9.7200000000000006</v>
      </c>
    </row>
    <row r="164" spans="1:20" x14ac:dyDescent="0.25">
      <c r="A164" s="1">
        <v>-19</v>
      </c>
      <c r="B164" s="5">
        <v>9.7520000000000007</v>
      </c>
      <c r="C164" s="1">
        <v>10.055999999999999</v>
      </c>
      <c r="D164" s="1">
        <v>10.717000000000001</v>
      </c>
      <c r="E164" s="1">
        <v>11.451000000000001</v>
      </c>
      <c r="F164" s="1">
        <v>11.752000000000001</v>
      </c>
      <c r="G164" s="1">
        <v>11.038</v>
      </c>
      <c r="H164" s="1">
        <v>11.702</v>
      </c>
      <c r="I164" s="1">
        <v>12.478999999999999</v>
      </c>
      <c r="J164" s="1">
        <v>13.064</v>
      </c>
      <c r="K164" s="1">
        <v>13.419</v>
      </c>
      <c r="L164" s="1">
        <v>13.993</v>
      </c>
      <c r="M164" s="1">
        <v>14.648</v>
      </c>
      <c r="N164" s="1">
        <v>16.548999999999999</v>
      </c>
      <c r="O164" s="1">
        <v>16.02</v>
      </c>
      <c r="P164" s="1">
        <v>15.055999999999999</v>
      </c>
      <c r="Q164" s="1">
        <v>14.211</v>
      </c>
      <c r="R164" s="1">
        <v>14.358000000000001</v>
      </c>
      <c r="S164" s="1">
        <v>11.586</v>
      </c>
      <c r="T164" s="1">
        <v>10.097</v>
      </c>
    </row>
    <row r="165" spans="1:20" x14ac:dyDescent="0.25">
      <c r="A165" s="1">
        <v>-18</v>
      </c>
      <c r="B165" s="5">
        <v>10.087</v>
      </c>
      <c r="C165" s="1">
        <v>10.4</v>
      </c>
      <c r="D165" s="1">
        <v>11.090999999999999</v>
      </c>
      <c r="E165" s="1">
        <v>11.847</v>
      </c>
      <c r="F165" s="1">
        <v>12.146000000000001</v>
      </c>
      <c r="G165" s="1">
        <v>11.433999999999999</v>
      </c>
      <c r="H165" s="1">
        <v>12.111000000000001</v>
      </c>
      <c r="I165" s="1">
        <v>12.903</v>
      </c>
      <c r="J165" s="1">
        <v>13.518000000000001</v>
      </c>
      <c r="K165" s="1">
        <v>13.991</v>
      </c>
      <c r="L165" s="1">
        <v>14.476000000000001</v>
      </c>
      <c r="M165" s="1">
        <v>15.253</v>
      </c>
      <c r="N165" s="1">
        <v>17.231999999999999</v>
      </c>
      <c r="O165" s="1">
        <v>16.577000000000002</v>
      </c>
      <c r="P165" s="1">
        <v>15.505000000000001</v>
      </c>
      <c r="Q165" s="1">
        <v>15.134</v>
      </c>
      <c r="R165" s="1">
        <v>14.531000000000001</v>
      </c>
      <c r="S165" s="1">
        <v>11.993</v>
      </c>
      <c r="T165" s="1">
        <v>10.513999999999999</v>
      </c>
    </row>
    <row r="166" spans="1:20" x14ac:dyDescent="0.25">
      <c r="A166" s="1">
        <v>-17</v>
      </c>
      <c r="B166" s="5">
        <v>10.423</v>
      </c>
      <c r="C166" s="1">
        <v>10.756</v>
      </c>
      <c r="D166" s="1">
        <v>11.465</v>
      </c>
      <c r="E166" s="1">
        <v>12.242000000000001</v>
      </c>
      <c r="F166" s="1">
        <v>12.551</v>
      </c>
      <c r="G166" s="1">
        <v>11.81</v>
      </c>
      <c r="H166" s="1">
        <v>12.521000000000001</v>
      </c>
      <c r="I166" s="1">
        <v>13.321</v>
      </c>
      <c r="J166" s="1">
        <v>14.007</v>
      </c>
      <c r="K166" s="1">
        <v>14.488</v>
      </c>
      <c r="L166" s="1">
        <v>14.939</v>
      </c>
      <c r="M166" s="1">
        <v>15.763</v>
      </c>
      <c r="N166" s="1">
        <v>17.923999999999999</v>
      </c>
      <c r="O166" s="1">
        <v>17.064</v>
      </c>
      <c r="P166" s="1">
        <v>16.172000000000001</v>
      </c>
      <c r="Q166" s="1">
        <v>15.172000000000001</v>
      </c>
      <c r="R166" s="1">
        <v>15.073</v>
      </c>
      <c r="S166" s="1">
        <v>12.456</v>
      </c>
      <c r="T166" s="1">
        <v>10.912000000000001</v>
      </c>
    </row>
    <row r="167" spans="1:20" x14ac:dyDescent="0.25">
      <c r="A167" s="1">
        <v>-16</v>
      </c>
      <c r="B167" s="5">
        <v>10.762</v>
      </c>
      <c r="C167" s="1">
        <v>11.101000000000001</v>
      </c>
      <c r="D167" s="1">
        <v>11.834</v>
      </c>
      <c r="E167" s="1">
        <v>12.644</v>
      </c>
      <c r="F167" s="1">
        <v>12.965999999999999</v>
      </c>
      <c r="G167" s="1">
        <v>12.183999999999999</v>
      </c>
      <c r="H167" s="1">
        <v>12.946</v>
      </c>
      <c r="I167" s="1">
        <v>13.781000000000001</v>
      </c>
      <c r="J167" s="1">
        <v>14.502000000000001</v>
      </c>
      <c r="K167" s="1">
        <v>14.981999999999999</v>
      </c>
      <c r="L167" s="1">
        <v>15.441000000000001</v>
      </c>
      <c r="M167" s="1">
        <v>16.524999999999999</v>
      </c>
      <c r="N167" s="1">
        <v>18.48</v>
      </c>
      <c r="O167" s="1">
        <v>17.635999999999999</v>
      </c>
      <c r="P167" s="1">
        <v>16.899000000000001</v>
      </c>
      <c r="Q167" s="1">
        <v>15.99</v>
      </c>
      <c r="R167" s="1">
        <v>15.599</v>
      </c>
      <c r="S167" s="1">
        <v>12.635999999999999</v>
      </c>
      <c r="T167" s="1">
        <v>11.335000000000001</v>
      </c>
    </row>
    <row r="168" spans="1:20" x14ac:dyDescent="0.25">
      <c r="A168" s="1">
        <v>-15</v>
      </c>
      <c r="B168" s="5">
        <v>11.09</v>
      </c>
      <c r="C168" s="1">
        <v>11.449</v>
      </c>
      <c r="D168" s="1">
        <v>12.209</v>
      </c>
      <c r="E168" s="1">
        <v>13.042999999999999</v>
      </c>
      <c r="F168" s="1">
        <v>13.374000000000001</v>
      </c>
      <c r="G168" s="1">
        <v>12.574</v>
      </c>
      <c r="H168" s="1">
        <v>13.356999999999999</v>
      </c>
      <c r="I168" s="1">
        <v>14.225</v>
      </c>
      <c r="J168" s="1">
        <v>14.968</v>
      </c>
      <c r="K168" s="1">
        <v>15.388</v>
      </c>
      <c r="L168" s="1">
        <v>15.989000000000001</v>
      </c>
      <c r="M168" s="1">
        <v>17.082999999999998</v>
      </c>
      <c r="N168" s="1">
        <v>18.981000000000002</v>
      </c>
      <c r="O168" s="1">
        <v>18.265999999999998</v>
      </c>
      <c r="P168" s="1">
        <v>17.605</v>
      </c>
      <c r="Q168" s="1">
        <v>16.582999999999998</v>
      </c>
      <c r="R168" s="1">
        <v>16.036999999999999</v>
      </c>
      <c r="S168" s="1">
        <v>13.034000000000001</v>
      </c>
      <c r="T168" s="1">
        <v>11.741</v>
      </c>
    </row>
    <row r="169" spans="1:20" x14ac:dyDescent="0.25">
      <c r="A169" s="1">
        <v>-14</v>
      </c>
      <c r="B169" s="5">
        <v>11.42</v>
      </c>
      <c r="C169" s="1">
        <v>11.782999999999999</v>
      </c>
      <c r="D169" s="1">
        <v>12.571999999999999</v>
      </c>
      <c r="E169" s="1">
        <v>13.444000000000001</v>
      </c>
      <c r="F169" s="1">
        <v>13.776</v>
      </c>
      <c r="G169" s="1">
        <v>12.989000000000001</v>
      </c>
      <c r="H169" s="1">
        <v>13.772</v>
      </c>
      <c r="I169" s="1">
        <v>14.648999999999999</v>
      </c>
      <c r="J169" s="1">
        <v>15.359</v>
      </c>
      <c r="K169" s="1">
        <v>15.795</v>
      </c>
      <c r="L169" s="1">
        <v>16.568000000000001</v>
      </c>
      <c r="M169" s="1">
        <v>17.542000000000002</v>
      </c>
      <c r="N169" s="1">
        <v>19.137</v>
      </c>
      <c r="O169" s="1">
        <v>18.890999999999998</v>
      </c>
      <c r="P169" s="1">
        <v>18.387</v>
      </c>
      <c r="Q169" s="1">
        <v>17.001999999999999</v>
      </c>
      <c r="R169" s="1">
        <v>16.741</v>
      </c>
      <c r="S169" s="1">
        <v>13.413</v>
      </c>
      <c r="T169" s="1">
        <v>12.13</v>
      </c>
    </row>
    <row r="170" spans="1:20" x14ac:dyDescent="0.25">
      <c r="A170" s="1">
        <v>-13</v>
      </c>
      <c r="B170" s="5">
        <v>11.741</v>
      </c>
      <c r="C170" s="1">
        <v>12.118</v>
      </c>
      <c r="D170" s="1">
        <v>12.930999999999999</v>
      </c>
      <c r="E170" s="1">
        <v>13.827999999999999</v>
      </c>
      <c r="F170" s="1">
        <v>14.182</v>
      </c>
      <c r="G170" s="1">
        <v>13.364000000000001</v>
      </c>
      <c r="H170" s="1">
        <v>14.176</v>
      </c>
      <c r="I170" s="1">
        <v>15.058</v>
      </c>
      <c r="J170" s="1">
        <v>15.763</v>
      </c>
      <c r="K170" s="1">
        <v>16.268000000000001</v>
      </c>
      <c r="L170" s="1">
        <v>17.111999999999998</v>
      </c>
      <c r="M170" s="1">
        <v>17.887</v>
      </c>
      <c r="N170" s="1">
        <v>19.757000000000001</v>
      </c>
      <c r="O170" s="1">
        <v>19.515999999999998</v>
      </c>
      <c r="P170" s="1">
        <v>18.68</v>
      </c>
      <c r="Q170" s="1">
        <v>17.71</v>
      </c>
      <c r="R170" s="1">
        <v>17.449000000000002</v>
      </c>
      <c r="S170" s="1">
        <v>13.98</v>
      </c>
      <c r="T170" s="1">
        <v>12.430999999999999</v>
      </c>
    </row>
    <row r="171" spans="1:20" x14ac:dyDescent="0.25">
      <c r="A171" s="1">
        <v>-12</v>
      </c>
      <c r="B171" s="5">
        <v>12.055</v>
      </c>
      <c r="C171" s="1">
        <v>12.446</v>
      </c>
      <c r="D171" s="1">
        <v>13.282999999999999</v>
      </c>
      <c r="E171" s="1">
        <v>14.19</v>
      </c>
      <c r="F171" s="1">
        <v>14.568</v>
      </c>
      <c r="G171" s="1">
        <v>13.717000000000001</v>
      </c>
      <c r="H171" s="1">
        <v>14.581</v>
      </c>
      <c r="I171" s="1">
        <v>15.451000000000001</v>
      </c>
      <c r="J171" s="1">
        <v>16.231000000000002</v>
      </c>
      <c r="K171" s="1">
        <v>16.759</v>
      </c>
      <c r="L171" s="1">
        <v>17.529</v>
      </c>
      <c r="M171" s="1">
        <v>18.416</v>
      </c>
      <c r="N171" s="1">
        <v>20.492000000000001</v>
      </c>
      <c r="O171" s="1">
        <v>20.175999999999998</v>
      </c>
      <c r="P171" s="1">
        <v>19.39</v>
      </c>
      <c r="Q171" s="1">
        <v>18.167000000000002</v>
      </c>
      <c r="R171" s="1">
        <v>17.954000000000001</v>
      </c>
      <c r="S171" s="1">
        <v>14.539</v>
      </c>
      <c r="T171" s="1">
        <v>12.842000000000001</v>
      </c>
    </row>
    <row r="172" spans="1:20" x14ac:dyDescent="0.25">
      <c r="A172" s="1">
        <v>-11</v>
      </c>
      <c r="B172" s="5">
        <v>12.352</v>
      </c>
      <c r="C172" s="1">
        <v>12.756</v>
      </c>
      <c r="D172" s="1">
        <v>13.63</v>
      </c>
      <c r="E172" s="1">
        <v>14.56</v>
      </c>
      <c r="F172" s="1">
        <v>14.949</v>
      </c>
      <c r="G172" s="1">
        <v>14.054</v>
      </c>
      <c r="H172" s="1">
        <v>14.949</v>
      </c>
      <c r="I172" s="1">
        <v>15.831</v>
      </c>
      <c r="J172" s="1">
        <v>16.666</v>
      </c>
      <c r="K172" s="1">
        <v>17.238</v>
      </c>
      <c r="L172" s="1">
        <v>17.899000000000001</v>
      </c>
      <c r="M172" s="1">
        <v>18.901</v>
      </c>
      <c r="N172" s="1">
        <v>21.204000000000001</v>
      </c>
      <c r="O172" s="1">
        <v>20.742000000000001</v>
      </c>
      <c r="P172" s="1">
        <v>19.675000000000001</v>
      </c>
      <c r="Q172" s="1">
        <v>18.879000000000001</v>
      </c>
      <c r="R172" s="1">
        <v>18.385000000000002</v>
      </c>
      <c r="S172" s="1">
        <v>14.920999999999999</v>
      </c>
      <c r="T172" s="1">
        <v>13.278</v>
      </c>
    </row>
    <row r="173" spans="1:20" x14ac:dyDescent="0.25">
      <c r="A173" s="1">
        <v>-10</v>
      </c>
      <c r="B173" s="5">
        <v>12.637</v>
      </c>
      <c r="C173" s="1">
        <v>13.061</v>
      </c>
      <c r="D173" s="1">
        <v>13.951000000000001</v>
      </c>
      <c r="E173" s="1">
        <v>14.897</v>
      </c>
      <c r="F173" s="1">
        <v>15.291</v>
      </c>
      <c r="G173" s="1">
        <v>14.4</v>
      </c>
      <c r="H173" s="1">
        <v>15.311999999999999</v>
      </c>
      <c r="I173" s="1">
        <v>16.241</v>
      </c>
      <c r="J173" s="1">
        <v>17.071000000000002</v>
      </c>
      <c r="K173" s="1">
        <v>17.670000000000002</v>
      </c>
      <c r="L173" s="1">
        <v>18.244</v>
      </c>
      <c r="M173" s="1">
        <v>19.446000000000002</v>
      </c>
      <c r="N173" s="1">
        <v>22.100999999999999</v>
      </c>
      <c r="O173" s="1">
        <v>21.189</v>
      </c>
      <c r="P173" s="1">
        <v>19.983000000000001</v>
      </c>
      <c r="Q173" s="1">
        <v>19.462</v>
      </c>
      <c r="R173" s="1">
        <v>18.774000000000001</v>
      </c>
      <c r="S173" s="1">
        <v>15.349</v>
      </c>
      <c r="T173" s="1">
        <v>13.676</v>
      </c>
    </row>
    <row r="174" spans="1:20" x14ac:dyDescent="0.25">
      <c r="A174" s="1">
        <v>-9</v>
      </c>
      <c r="B174" s="5">
        <v>12.91</v>
      </c>
      <c r="C174" s="1">
        <v>13.35</v>
      </c>
      <c r="D174" s="1">
        <v>14.269</v>
      </c>
      <c r="E174" s="1">
        <v>15.222</v>
      </c>
      <c r="F174" s="1">
        <v>15.648999999999999</v>
      </c>
      <c r="G174" s="1">
        <v>14.733000000000001</v>
      </c>
      <c r="H174" s="1">
        <v>15.646000000000001</v>
      </c>
      <c r="I174" s="1">
        <v>16.611999999999998</v>
      </c>
      <c r="J174" s="1">
        <v>17.468</v>
      </c>
      <c r="K174" s="1">
        <v>17.975999999999999</v>
      </c>
      <c r="L174" s="1">
        <v>18.661999999999999</v>
      </c>
      <c r="M174" s="1">
        <v>20.010000000000002</v>
      </c>
      <c r="N174" s="1">
        <v>22.539000000000001</v>
      </c>
      <c r="O174" s="1">
        <v>21.603000000000002</v>
      </c>
      <c r="P174" s="1">
        <v>20.574999999999999</v>
      </c>
      <c r="Q174" s="1">
        <v>19.667000000000002</v>
      </c>
      <c r="R174" s="1">
        <v>19.408999999999999</v>
      </c>
      <c r="S174" s="1">
        <v>15.865</v>
      </c>
      <c r="T174" s="1">
        <v>14.145</v>
      </c>
    </row>
    <row r="175" spans="1:20" x14ac:dyDescent="0.25">
      <c r="A175" s="1">
        <v>-8</v>
      </c>
      <c r="B175" s="5">
        <v>13.157999999999999</v>
      </c>
      <c r="C175" s="1">
        <v>13.632</v>
      </c>
      <c r="D175" s="1">
        <v>14.558</v>
      </c>
      <c r="E175" s="1">
        <v>15.542</v>
      </c>
      <c r="F175" s="1">
        <v>15.956</v>
      </c>
      <c r="G175" s="1">
        <v>15.007999999999999</v>
      </c>
      <c r="H175" s="1">
        <v>15.949</v>
      </c>
      <c r="I175" s="1">
        <v>16.942</v>
      </c>
      <c r="J175" s="1">
        <v>17.768999999999998</v>
      </c>
      <c r="K175" s="1">
        <v>18.248999999999999</v>
      </c>
      <c r="L175" s="1">
        <v>19.088000000000001</v>
      </c>
      <c r="M175" s="1">
        <v>20.414999999999999</v>
      </c>
      <c r="N175" s="1">
        <v>22.759</v>
      </c>
      <c r="O175" s="1">
        <v>22.045999999999999</v>
      </c>
      <c r="P175" s="1">
        <v>21.058</v>
      </c>
      <c r="Q175" s="1">
        <v>19.949000000000002</v>
      </c>
      <c r="R175" s="1">
        <v>19.422999999999998</v>
      </c>
      <c r="S175" s="1">
        <v>16.425999999999998</v>
      </c>
      <c r="T175" s="1">
        <v>14.670999999999999</v>
      </c>
    </row>
    <row r="176" spans="1:20" x14ac:dyDescent="0.25">
      <c r="A176" s="1">
        <v>-7</v>
      </c>
      <c r="B176" s="5">
        <v>13.385999999999999</v>
      </c>
      <c r="C176" s="1">
        <v>13.92</v>
      </c>
      <c r="D176" s="1">
        <v>14.853999999999999</v>
      </c>
      <c r="E176" s="1">
        <v>15.843</v>
      </c>
      <c r="F176" s="1">
        <v>16.248000000000001</v>
      </c>
      <c r="G176" s="1">
        <v>15.257</v>
      </c>
      <c r="H176" s="1">
        <v>16.253</v>
      </c>
      <c r="I176" s="1">
        <v>17.239999999999998</v>
      </c>
      <c r="J176" s="1">
        <v>18.047999999999998</v>
      </c>
      <c r="K176" s="1">
        <v>18.562999999999999</v>
      </c>
      <c r="L176" s="1">
        <v>19.491</v>
      </c>
      <c r="M176" s="1">
        <v>20.731000000000002</v>
      </c>
      <c r="N176" s="1">
        <v>22.847000000000001</v>
      </c>
      <c r="O176" s="1">
        <v>22.491</v>
      </c>
      <c r="P176" s="1">
        <v>21.757000000000001</v>
      </c>
      <c r="Q176" s="1">
        <v>20.64</v>
      </c>
      <c r="R176" s="1">
        <v>20.09</v>
      </c>
      <c r="S176" s="1">
        <v>16.516999999999999</v>
      </c>
      <c r="T176" s="1">
        <v>15.163</v>
      </c>
    </row>
    <row r="177" spans="1:20" x14ac:dyDescent="0.25">
      <c r="A177" s="1">
        <v>-6</v>
      </c>
      <c r="B177" s="5">
        <v>13.59</v>
      </c>
      <c r="C177" s="1">
        <v>14.217000000000001</v>
      </c>
      <c r="D177" s="1">
        <v>15.16</v>
      </c>
      <c r="E177" s="1">
        <v>16.111999999999998</v>
      </c>
      <c r="F177" s="1">
        <v>16.521999999999998</v>
      </c>
      <c r="G177" s="1">
        <v>15.523999999999999</v>
      </c>
      <c r="H177" s="1">
        <v>16.53</v>
      </c>
      <c r="I177" s="1">
        <v>17.532</v>
      </c>
      <c r="J177" s="1">
        <v>18.370999999999999</v>
      </c>
      <c r="K177" s="1">
        <v>18.920999999999999</v>
      </c>
      <c r="L177" s="1">
        <v>19.776</v>
      </c>
      <c r="M177" s="1">
        <v>20.852</v>
      </c>
      <c r="N177" s="1">
        <v>23.050999999999998</v>
      </c>
      <c r="O177" s="1">
        <v>22.829000000000001</v>
      </c>
      <c r="P177" s="1">
        <v>22.384</v>
      </c>
      <c r="Q177" s="1">
        <v>20.484000000000002</v>
      </c>
      <c r="R177" s="1">
        <v>20.43</v>
      </c>
      <c r="S177" s="1">
        <v>16.780999999999999</v>
      </c>
      <c r="T177" s="1">
        <v>15.787000000000001</v>
      </c>
    </row>
    <row r="178" spans="1:20" x14ac:dyDescent="0.25">
      <c r="A178" s="1">
        <v>-5</v>
      </c>
      <c r="B178" s="5">
        <v>13.776</v>
      </c>
      <c r="C178" s="1">
        <v>14.558999999999999</v>
      </c>
      <c r="D178" s="1">
        <v>15.491</v>
      </c>
      <c r="E178" s="1">
        <v>16.395</v>
      </c>
      <c r="F178" s="1">
        <v>16.797999999999998</v>
      </c>
      <c r="G178" s="1">
        <v>15.775</v>
      </c>
      <c r="H178" s="1">
        <v>16.795999999999999</v>
      </c>
      <c r="I178" s="1">
        <v>17.817</v>
      </c>
      <c r="J178" s="1">
        <v>18.716000000000001</v>
      </c>
      <c r="K178" s="1">
        <v>19.216000000000001</v>
      </c>
      <c r="L178" s="1">
        <v>19.952000000000002</v>
      </c>
      <c r="M178" s="1">
        <v>21.048999999999999</v>
      </c>
      <c r="N178" s="1">
        <v>23.51</v>
      </c>
      <c r="O178" s="1">
        <v>23.224</v>
      </c>
      <c r="P178" s="1">
        <v>22.518000000000001</v>
      </c>
      <c r="Q178" s="1">
        <v>21.632999999999999</v>
      </c>
      <c r="R178" s="1">
        <v>20.942</v>
      </c>
      <c r="S178" s="1">
        <v>17.294</v>
      </c>
      <c r="T178" s="1">
        <v>16.363</v>
      </c>
    </row>
    <row r="179" spans="1:20" x14ac:dyDescent="0.25">
      <c r="A179" s="1">
        <v>-4</v>
      </c>
      <c r="B179" s="5">
        <v>13.946999999999999</v>
      </c>
      <c r="C179" s="1">
        <v>14.954000000000001</v>
      </c>
      <c r="D179" s="1">
        <v>15.875999999999999</v>
      </c>
      <c r="E179" s="1">
        <v>16.692</v>
      </c>
      <c r="F179" s="1">
        <v>17.071000000000002</v>
      </c>
      <c r="G179" s="1">
        <v>15.999000000000001</v>
      </c>
      <c r="H179" s="1">
        <v>17.071999999999999</v>
      </c>
      <c r="I179" s="1">
        <v>18.079999999999998</v>
      </c>
      <c r="J179" s="1">
        <v>19.013999999999999</v>
      </c>
      <c r="K179" s="1">
        <v>19.54</v>
      </c>
      <c r="L179" s="1">
        <v>20.067</v>
      </c>
      <c r="M179" s="1">
        <v>21.28</v>
      </c>
      <c r="N179" s="1">
        <v>24.03</v>
      </c>
      <c r="O179" s="1">
        <v>23.48</v>
      </c>
      <c r="P179" s="1">
        <v>22.872</v>
      </c>
      <c r="Q179" s="1">
        <v>21.545000000000002</v>
      </c>
      <c r="R179" s="1">
        <v>21.914000000000001</v>
      </c>
      <c r="S179" s="1">
        <v>17.62</v>
      </c>
      <c r="T179" s="1">
        <v>16.853000000000002</v>
      </c>
    </row>
    <row r="180" spans="1:20" x14ac:dyDescent="0.25">
      <c r="A180" s="1">
        <v>-3</v>
      </c>
      <c r="B180" s="5">
        <v>14.13</v>
      </c>
      <c r="C180" s="1">
        <v>15.455</v>
      </c>
      <c r="D180" s="1">
        <v>16.347000000000001</v>
      </c>
      <c r="E180" s="1">
        <v>17.015000000000001</v>
      </c>
      <c r="F180" s="1">
        <v>17.337</v>
      </c>
      <c r="G180" s="1">
        <v>16.224</v>
      </c>
      <c r="H180" s="1">
        <v>17.356000000000002</v>
      </c>
      <c r="I180" s="1">
        <v>18.332000000000001</v>
      </c>
      <c r="J180" s="1">
        <v>19.248999999999999</v>
      </c>
      <c r="K180" s="1">
        <v>19.728000000000002</v>
      </c>
      <c r="L180" s="1">
        <v>20.202000000000002</v>
      </c>
      <c r="M180" s="1">
        <v>21.568000000000001</v>
      </c>
      <c r="N180" s="1">
        <v>24.503</v>
      </c>
      <c r="O180" s="1">
        <v>23.686</v>
      </c>
      <c r="P180" s="1">
        <v>22.712</v>
      </c>
      <c r="Q180" s="1">
        <v>22.074999999999999</v>
      </c>
      <c r="R180" s="1">
        <v>22.045000000000002</v>
      </c>
      <c r="S180" s="1">
        <v>18.350999999999999</v>
      </c>
      <c r="T180" s="1">
        <v>17.466999999999999</v>
      </c>
    </row>
    <row r="181" spans="1:20" x14ac:dyDescent="0.25">
      <c r="A181" s="1">
        <v>-2</v>
      </c>
      <c r="B181" s="5">
        <v>14.331</v>
      </c>
      <c r="C181" s="1">
        <v>16.087</v>
      </c>
      <c r="D181" s="1">
        <v>16.936</v>
      </c>
      <c r="E181" s="1">
        <v>17.414999999999999</v>
      </c>
      <c r="F181" s="1">
        <v>17.661000000000001</v>
      </c>
      <c r="G181" s="1">
        <v>16.513000000000002</v>
      </c>
      <c r="H181" s="1">
        <v>17.664999999999999</v>
      </c>
      <c r="I181" s="1">
        <v>18.541</v>
      </c>
      <c r="J181" s="1">
        <v>19.462</v>
      </c>
      <c r="K181" s="1">
        <v>19.806000000000001</v>
      </c>
      <c r="L181" s="1">
        <v>20.385999999999999</v>
      </c>
      <c r="M181" s="1">
        <v>21.870999999999999</v>
      </c>
      <c r="N181" s="1">
        <v>24.600999999999999</v>
      </c>
      <c r="O181" s="1">
        <v>23.805</v>
      </c>
      <c r="P181" s="1">
        <v>22.670999999999999</v>
      </c>
      <c r="Q181" s="1">
        <v>22.411000000000001</v>
      </c>
      <c r="R181" s="1">
        <v>22.933</v>
      </c>
      <c r="S181" s="1">
        <v>18.972000000000001</v>
      </c>
      <c r="T181" s="1">
        <v>18.161999999999999</v>
      </c>
    </row>
    <row r="182" spans="1:20" x14ac:dyDescent="0.25">
      <c r="A182" s="1">
        <v>-1</v>
      </c>
      <c r="B182" s="5">
        <v>14.59</v>
      </c>
      <c r="C182" s="1">
        <v>16.884</v>
      </c>
      <c r="D182" s="1">
        <v>17.699000000000002</v>
      </c>
      <c r="E182" s="1">
        <v>17.936</v>
      </c>
      <c r="F182" s="1">
        <v>18.035</v>
      </c>
      <c r="G182" s="1">
        <v>16.861999999999998</v>
      </c>
      <c r="H182" s="1">
        <v>18.033999999999999</v>
      </c>
      <c r="I182" s="1">
        <v>18.795000000000002</v>
      </c>
      <c r="J182" s="1">
        <v>19.741</v>
      </c>
      <c r="K182" s="1">
        <v>20.007000000000001</v>
      </c>
      <c r="L182" s="1">
        <v>20.599</v>
      </c>
      <c r="M182" s="1">
        <v>21.966999999999999</v>
      </c>
      <c r="N182" s="1">
        <v>24.614999999999998</v>
      </c>
      <c r="O182" s="1">
        <v>23.759</v>
      </c>
      <c r="P182" s="1">
        <v>22.831</v>
      </c>
      <c r="Q182" s="1">
        <v>22.117000000000001</v>
      </c>
      <c r="R182" s="1">
        <v>23.407</v>
      </c>
      <c r="S182" s="1">
        <v>19.785</v>
      </c>
      <c r="T182" s="1">
        <v>19.048999999999999</v>
      </c>
    </row>
    <row r="183" spans="1:20" x14ac:dyDescent="0.25">
      <c r="A183" s="1">
        <v>0</v>
      </c>
      <c r="B183" s="5">
        <v>14.936</v>
      </c>
      <c r="C183" s="1">
        <v>17.875</v>
      </c>
      <c r="D183" s="1">
        <v>18.673999999999999</v>
      </c>
      <c r="E183" s="1">
        <v>18.571999999999999</v>
      </c>
      <c r="F183" s="1">
        <v>18.521999999999998</v>
      </c>
      <c r="G183" s="1">
        <v>17.266999999999999</v>
      </c>
      <c r="H183" s="1">
        <v>18.486999999999998</v>
      </c>
      <c r="I183" s="1">
        <v>19.137</v>
      </c>
      <c r="J183" s="1">
        <v>20.091999999999999</v>
      </c>
      <c r="K183" s="1">
        <v>20.315999999999999</v>
      </c>
      <c r="L183" s="1">
        <v>20.728000000000002</v>
      </c>
      <c r="M183" s="1">
        <v>22.01</v>
      </c>
      <c r="N183" s="1">
        <v>24.382000000000001</v>
      </c>
      <c r="O183" s="1">
        <v>23.774999999999999</v>
      </c>
      <c r="P183" s="1">
        <v>22.997</v>
      </c>
      <c r="Q183" s="1">
        <v>22.672000000000001</v>
      </c>
      <c r="R183" s="1">
        <v>24.114999999999998</v>
      </c>
      <c r="S183" s="1">
        <v>20.315999999999999</v>
      </c>
      <c r="T183" s="1">
        <v>20.02</v>
      </c>
    </row>
    <row r="184" spans="1:20" x14ac:dyDescent="0.25">
      <c r="A184" s="1">
        <v>1</v>
      </c>
      <c r="B184" s="5">
        <v>15.388999999999999</v>
      </c>
      <c r="C184" s="1">
        <v>19.064</v>
      </c>
      <c r="D184" s="1">
        <v>19.888999999999999</v>
      </c>
      <c r="E184" s="1">
        <v>19.38</v>
      </c>
      <c r="F184" s="1">
        <v>19.126000000000001</v>
      </c>
      <c r="G184" s="1">
        <v>17.731000000000002</v>
      </c>
      <c r="H184" s="1">
        <v>19.044</v>
      </c>
      <c r="I184" s="1">
        <v>19.542000000000002</v>
      </c>
      <c r="J184" s="1">
        <v>20.460999999999999</v>
      </c>
      <c r="K184" s="1">
        <v>20.736000000000001</v>
      </c>
      <c r="L184" s="1">
        <v>20.748000000000001</v>
      </c>
      <c r="M184" s="1">
        <v>21.896999999999998</v>
      </c>
      <c r="N184" s="1">
        <v>24.187999999999999</v>
      </c>
      <c r="O184" s="1">
        <v>23.806999999999999</v>
      </c>
      <c r="P184" s="1">
        <v>23.375</v>
      </c>
      <c r="Q184" s="1">
        <v>23.071999999999999</v>
      </c>
      <c r="R184" s="1">
        <v>24.593</v>
      </c>
      <c r="S184" s="1">
        <v>20.742999999999999</v>
      </c>
      <c r="T184" s="1">
        <v>20.963000000000001</v>
      </c>
    </row>
    <row r="185" spans="1:20" x14ac:dyDescent="0.25">
      <c r="A185" s="1">
        <v>2</v>
      </c>
      <c r="B185" s="5">
        <v>15.991</v>
      </c>
      <c r="C185" s="1">
        <v>20.452000000000002</v>
      </c>
      <c r="D185" s="1">
        <v>21.361000000000001</v>
      </c>
      <c r="E185" s="1">
        <v>20.396000000000001</v>
      </c>
      <c r="F185" s="1">
        <v>19.931000000000001</v>
      </c>
      <c r="G185" s="1">
        <v>18.335000000000001</v>
      </c>
      <c r="H185" s="1">
        <v>19.773</v>
      </c>
      <c r="I185" s="1">
        <v>20.045999999999999</v>
      </c>
      <c r="J185" s="1">
        <v>20.920999999999999</v>
      </c>
      <c r="K185" s="1">
        <v>21.138999999999999</v>
      </c>
      <c r="L185" s="1">
        <v>20.68</v>
      </c>
      <c r="M185" s="1">
        <v>21.992999999999999</v>
      </c>
      <c r="N185" s="1">
        <v>24.277999999999999</v>
      </c>
      <c r="O185" s="1">
        <v>23.896000000000001</v>
      </c>
      <c r="P185" s="1">
        <v>23.663</v>
      </c>
      <c r="Q185" s="1">
        <v>23.43</v>
      </c>
      <c r="R185" s="1">
        <v>25.739000000000001</v>
      </c>
      <c r="S185" s="1">
        <v>21.370999999999999</v>
      </c>
      <c r="T185" s="1">
        <v>21.975000000000001</v>
      </c>
    </row>
    <row r="186" spans="1:20" x14ac:dyDescent="0.25">
      <c r="A186" s="1">
        <v>3</v>
      </c>
      <c r="B186" s="5">
        <v>16.741</v>
      </c>
      <c r="C186" s="1">
        <v>22.003</v>
      </c>
      <c r="D186" s="1">
        <v>23.07</v>
      </c>
      <c r="E186" s="1">
        <v>21.611000000000001</v>
      </c>
      <c r="F186" s="1">
        <v>20.922999999999998</v>
      </c>
      <c r="G186" s="1">
        <v>19.068000000000001</v>
      </c>
      <c r="H186" s="1">
        <v>20.634</v>
      </c>
      <c r="I186" s="1">
        <v>20.678000000000001</v>
      </c>
      <c r="J186" s="1">
        <v>21.384</v>
      </c>
      <c r="K186" s="1">
        <v>21.498999999999999</v>
      </c>
      <c r="L186" s="1">
        <v>20.658999999999999</v>
      </c>
      <c r="M186" s="1">
        <v>22.175999999999998</v>
      </c>
      <c r="N186" s="1">
        <v>24.754000000000001</v>
      </c>
      <c r="O186" s="1">
        <v>23.991</v>
      </c>
      <c r="P186" s="1">
        <v>23.771000000000001</v>
      </c>
      <c r="Q186" s="1">
        <v>24.56</v>
      </c>
      <c r="R186" s="1">
        <v>26.847000000000001</v>
      </c>
      <c r="S186" s="1">
        <v>22.555</v>
      </c>
      <c r="T186" s="1">
        <v>23</v>
      </c>
    </row>
    <row r="187" spans="1:20" x14ac:dyDescent="0.25">
      <c r="A187" s="1">
        <v>4</v>
      </c>
      <c r="B187" s="5">
        <v>17.652000000000001</v>
      </c>
      <c r="C187" s="1">
        <v>23.640999999999998</v>
      </c>
      <c r="D187" s="1">
        <v>24.934000000000001</v>
      </c>
      <c r="E187" s="1">
        <v>23.047000000000001</v>
      </c>
      <c r="F187" s="1">
        <v>22.097999999999999</v>
      </c>
      <c r="G187" s="1">
        <v>19.896000000000001</v>
      </c>
      <c r="H187" s="1">
        <v>21.67</v>
      </c>
      <c r="I187" s="1">
        <v>21.465</v>
      </c>
      <c r="J187" s="1">
        <v>21.908000000000001</v>
      </c>
      <c r="K187" s="1">
        <v>21.986999999999998</v>
      </c>
      <c r="L187" s="1">
        <v>20.759</v>
      </c>
      <c r="M187" s="1">
        <v>22.454000000000001</v>
      </c>
      <c r="N187" s="1">
        <v>25.3</v>
      </c>
      <c r="O187" s="1">
        <v>24.097000000000001</v>
      </c>
      <c r="P187" s="1">
        <v>24.065999999999999</v>
      </c>
      <c r="Q187" s="1">
        <v>25.125</v>
      </c>
      <c r="R187" s="1">
        <v>28.268000000000001</v>
      </c>
      <c r="S187" s="1">
        <v>23.321999999999999</v>
      </c>
      <c r="T187" s="1">
        <v>24.082999999999998</v>
      </c>
    </row>
    <row r="188" spans="1:20" x14ac:dyDescent="0.25">
      <c r="A188" s="1">
        <v>5</v>
      </c>
      <c r="B188" s="5">
        <v>18.713999999999999</v>
      </c>
      <c r="C188" s="1">
        <v>25.286000000000001</v>
      </c>
      <c r="D188" s="1">
        <v>26.908999999999999</v>
      </c>
      <c r="E188" s="1">
        <v>24.646000000000001</v>
      </c>
      <c r="F188" s="1">
        <v>23.498000000000001</v>
      </c>
      <c r="G188" s="1">
        <v>20.882000000000001</v>
      </c>
      <c r="H188" s="1">
        <v>22.864999999999998</v>
      </c>
      <c r="I188" s="1">
        <v>22.469000000000001</v>
      </c>
      <c r="J188" s="1">
        <v>22.701000000000001</v>
      </c>
      <c r="K188" s="1">
        <v>22.689</v>
      </c>
      <c r="L188" s="1">
        <v>20.919</v>
      </c>
      <c r="M188" s="1">
        <v>22.786999999999999</v>
      </c>
      <c r="N188" s="1">
        <v>25.521999999999998</v>
      </c>
      <c r="O188" s="1">
        <v>24.161000000000001</v>
      </c>
      <c r="P188" s="1">
        <v>24.071000000000002</v>
      </c>
      <c r="Q188" s="1">
        <v>26.085999999999999</v>
      </c>
      <c r="R188" s="1">
        <v>28.966999999999999</v>
      </c>
      <c r="S188" s="1">
        <v>24.423999999999999</v>
      </c>
      <c r="T188" s="1">
        <v>25.021000000000001</v>
      </c>
    </row>
    <row r="189" spans="1:20" x14ac:dyDescent="0.25">
      <c r="A189" s="1">
        <v>6</v>
      </c>
      <c r="B189" s="5">
        <v>19.899999999999999</v>
      </c>
      <c r="C189" s="1">
        <v>26.867999999999999</v>
      </c>
      <c r="D189" s="1">
        <v>28.838999999999999</v>
      </c>
      <c r="E189" s="1">
        <v>26.356000000000002</v>
      </c>
      <c r="F189" s="1">
        <v>25.045000000000002</v>
      </c>
      <c r="G189" s="1">
        <v>21.994</v>
      </c>
      <c r="H189" s="1">
        <v>24.155999999999999</v>
      </c>
      <c r="I189" s="1">
        <v>23.640999999999998</v>
      </c>
      <c r="J189" s="1">
        <v>23.632999999999999</v>
      </c>
      <c r="K189" s="1">
        <v>23.561</v>
      </c>
      <c r="L189" s="1">
        <v>21.097999999999999</v>
      </c>
      <c r="M189" s="1">
        <v>22.988</v>
      </c>
      <c r="N189" s="1">
        <v>25.628</v>
      </c>
      <c r="O189" s="1">
        <v>24.324999999999999</v>
      </c>
      <c r="P189" s="1">
        <v>24.504999999999999</v>
      </c>
      <c r="Q189" s="1">
        <v>27.629000000000001</v>
      </c>
      <c r="R189" s="1">
        <v>30.247</v>
      </c>
      <c r="S189" s="1">
        <v>25.683</v>
      </c>
      <c r="T189" s="1">
        <v>26.03</v>
      </c>
    </row>
    <row r="190" spans="1:20" x14ac:dyDescent="0.25">
      <c r="A190" s="1">
        <v>7</v>
      </c>
      <c r="B190" s="5">
        <v>21.175000000000001</v>
      </c>
      <c r="C190" s="1">
        <v>28.324999999999999</v>
      </c>
      <c r="D190" s="1">
        <v>30.643999999999998</v>
      </c>
      <c r="E190" s="1">
        <v>28.132000000000001</v>
      </c>
      <c r="F190" s="1">
        <v>26.727</v>
      </c>
      <c r="G190" s="1">
        <v>23.233000000000001</v>
      </c>
      <c r="H190" s="1">
        <v>25.617000000000001</v>
      </c>
      <c r="I190" s="1">
        <v>24.902999999999999</v>
      </c>
      <c r="J190" s="1">
        <v>24.513000000000002</v>
      </c>
      <c r="K190" s="1">
        <v>24.568000000000001</v>
      </c>
      <c r="L190" s="1">
        <v>21.22</v>
      </c>
      <c r="M190" s="1">
        <v>23.206</v>
      </c>
      <c r="N190" s="1">
        <v>25.698</v>
      </c>
      <c r="O190" s="1">
        <v>24.585999999999999</v>
      </c>
      <c r="P190" s="1">
        <v>24.949000000000002</v>
      </c>
      <c r="Q190" s="1">
        <v>28.794</v>
      </c>
      <c r="R190" s="1">
        <v>30.855</v>
      </c>
      <c r="S190" s="1">
        <v>26.481999999999999</v>
      </c>
      <c r="T190" s="1">
        <v>27.056000000000001</v>
      </c>
    </row>
    <row r="191" spans="1:20" x14ac:dyDescent="0.25">
      <c r="A191" s="1">
        <v>8</v>
      </c>
      <c r="B191" s="5">
        <v>22.478000000000002</v>
      </c>
      <c r="C191" s="1">
        <v>29.558</v>
      </c>
      <c r="D191" s="1">
        <v>32.177</v>
      </c>
      <c r="E191" s="1">
        <v>29.812000000000001</v>
      </c>
      <c r="F191" s="1">
        <v>28.465</v>
      </c>
      <c r="G191" s="1">
        <v>24.527999999999999</v>
      </c>
      <c r="H191" s="1">
        <v>27.096</v>
      </c>
      <c r="I191" s="1">
        <v>26.218</v>
      </c>
      <c r="J191" s="1">
        <v>25.483000000000001</v>
      </c>
      <c r="K191" s="1">
        <v>25.611999999999998</v>
      </c>
      <c r="L191" s="1">
        <v>21.285</v>
      </c>
      <c r="M191" s="1">
        <v>23.457999999999998</v>
      </c>
      <c r="N191" s="1">
        <v>26.111999999999998</v>
      </c>
      <c r="O191" s="1">
        <v>25.024999999999999</v>
      </c>
      <c r="P191" s="1">
        <v>26.07</v>
      </c>
      <c r="Q191" s="1">
        <v>30.077999999999999</v>
      </c>
      <c r="R191" s="1">
        <v>32.040999999999997</v>
      </c>
      <c r="S191" s="1">
        <v>27.055</v>
      </c>
      <c r="T191" s="1">
        <v>27.664999999999999</v>
      </c>
    </row>
    <row r="192" spans="1:20" x14ac:dyDescent="0.25">
      <c r="A192" s="1">
        <v>9</v>
      </c>
      <c r="B192" s="5">
        <v>23.742000000000001</v>
      </c>
      <c r="C192" s="1">
        <v>30.553999999999998</v>
      </c>
      <c r="D192" s="1">
        <v>33.398000000000003</v>
      </c>
      <c r="E192" s="1">
        <v>31.323</v>
      </c>
      <c r="F192" s="1">
        <v>30.12</v>
      </c>
      <c r="G192" s="1">
        <v>25.908000000000001</v>
      </c>
      <c r="H192" s="1">
        <v>28.567</v>
      </c>
      <c r="I192" s="1">
        <v>27.623999999999999</v>
      </c>
      <c r="J192" s="1">
        <v>26.547000000000001</v>
      </c>
      <c r="K192" s="1">
        <v>26.510999999999999</v>
      </c>
      <c r="L192" s="1">
        <v>21.39</v>
      </c>
      <c r="M192" s="1">
        <v>24.045999999999999</v>
      </c>
      <c r="N192" s="1">
        <v>26.969000000000001</v>
      </c>
      <c r="O192" s="1">
        <v>25.667000000000002</v>
      </c>
      <c r="P192" s="1">
        <v>27.382999999999999</v>
      </c>
      <c r="Q192" s="1">
        <v>31.422000000000001</v>
      </c>
      <c r="R192" s="1">
        <v>32.905999999999999</v>
      </c>
      <c r="S192" s="1">
        <v>27.876000000000001</v>
      </c>
      <c r="T192" s="1">
        <v>28.170999999999999</v>
      </c>
    </row>
    <row r="193" spans="1:20" x14ac:dyDescent="0.25">
      <c r="A193" s="1">
        <v>10</v>
      </c>
      <c r="B193" s="5">
        <v>24.919</v>
      </c>
      <c r="C193" s="1">
        <v>31.308</v>
      </c>
      <c r="D193" s="1">
        <v>34.31</v>
      </c>
      <c r="E193" s="1">
        <v>32.570999999999998</v>
      </c>
      <c r="F193" s="1">
        <v>31.651</v>
      </c>
      <c r="G193" s="1">
        <v>27.225000000000001</v>
      </c>
      <c r="H193" s="1">
        <v>29.957999999999998</v>
      </c>
      <c r="I193" s="1">
        <v>29</v>
      </c>
      <c r="J193" s="1">
        <v>27.643000000000001</v>
      </c>
      <c r="K193" s="1">
        <v>27.488</v>
      </c>
      <c r="L193" s="1">
        <v>21.690999999999999</v>
      </c>
      <c r="M193" s="1">
        <v>24.736999999999998</v>
      </c>
      <c r="N193" s="1">
        <v>28.088999999999999</v>
      </c>
      <c r="O193" s="1">
        <v>26.332999999999998</v>
      </c>
      <c r="P193" s="1">
        <v>28.497</v>
      </c>
      <c r="Q193" s="1">
        <v>33.127000000000002</v>
      </c>
      <c r="R193" s="1">
        <v>33.973999999999997</v>
      </c>
      <c r="S193" s="1">
        <v>28.562999999999999</v>
      </c>
      <c r="T193" s="1">
        <v>28.597000000000001</v>
      </c>
    </row>
    <row r="194" spans="1:20" x14ac:dyDescent="0.25">
      <c r="A194" s="1">
        <v>11</v>
      </c>
      <c r="B194" s="5">
        <v>25.956</v>
      </c>
      <c r="C194" s="1">
        <v>31.811</v>
      </c>
      <c r="D194" s="1">
        <v>34.893999999999998</v>
      </c>
      <c r="E194" s="1">
        <v>33.567999999999998</v>
      </c>
      <c r="F194" s="1">
        <v>32.957000000000001</v>
      </c>
      <c r="G194" s="1">
        <v>28.411000000000001</v>
      </c>
      <c r="H194" s="1">
        <v>31.24</v>
      </c>
      <c r="I194" s="1">
        <v>30.286999999999999</v>
      </c>
      <c r="J194" s="1">
        <v>28.742000000000001</v>
      </c>
      <c r="K194" s="1">
        <v>28.664000000000001</v>
      </c>
      <c r="L194" s="1">
        <v>22.09</v>
      </c>
      <c r="M194" s="1">
        <v>25.379000000000001</v>
      </c>
      <c r="N194" s="1">
        <v>28.998000000000001</v>
      </c>
      <c r="O194" s="1">
        <v>27.047999999999998</v>
      </c>
      <c r="P194" s="1">
        <v>29.361000000000001</v>
      </c>
      <c r="Q194" s="1">
        <v>34.805999999999997</v>
      </c>
      <c r="R194" s="1">
        <v>34.396000000000001</v>
      </c>
      <c r="S194" s="1">
        <v>29.253</v>
      </c>
      <c r="T194" s="1">
        <v>28.818000000000001</v>
      </c>
    </row>
    <row r="195" spans="1:20" x14ac:dyDescent="0.25">
      <c r="A195" s="1">
        <v>12</v>
      </c>
      <c r="B195" s="5">
        <v>26.81</v>
      </c>
      <c r="C195" s="1">
        <v>32.085999999999999</v>
      </c>
      <c r="D195" s="1">
        <v>35.186</v>
      </c>
      <c r="E195" s="1">
        <v>34.253</v>
      </c>
      <c r="F195" s="1">
        <v>33.969000000000001</v>
      </c>
      <c r="G195" s="1">
        <v>29.45</v>
      </c>
      <c r="H195" s="1">
        <v>32.308</v>
      </c>
      <c r="I195" s="1">
        <v>31.4</v>
      </c>
      <c r="J195" s="1">
        <v>29.673999999999999</v>
      </c>
      <c r="K195" s="1">
        <v>29.663</v>
      </c>
      <c r="L195" s="1">
        <v>22.457000000000001</v>
      </c>
      <c r="M195" s="1">
        <v>25.907</v>
      </c>
      <c r="N195" s="1">
        <v>29.486999999999998</v>
      </c>
      <c r="O195" s="1">
        <v>27.817</v>
      </c>
      <c r="P195" s="1">
        <v>30.239000000000001</v>
      </c>
      <c r="Q195" s="1">
        <v>36.061999999999998</v>
      </c>
      <c r="R195" s="1">
        <v>34.904000000000003</v>
      </c>
      <c r="S195" s="1">
        <v>29.785</v>
      </c>
      <c r="T195" s="1">
        <v>28.943999999999999</v>
      </c>
    </row>
    <row r="196" spans="1:20" x14ac:dyDescent="0.25">
      <c r="A196" s="1">
        <v>13</v>
      </c>
      <c r="B196" s="5">
        <v>27.463999999999999</v>
      </c>
      <c r="C196" s="1">
        <v>32.149000000000001</v>
      </c>
      <c r="D196" s="1">
        <v>35.220999999999997</v>
      </c>
      <c r="E196" s="1">
        <v>34.697000000000003</v>
      </c>
      <c r="F196" s="1">
        <v>34.692999999999998</v>
      </c>
      <c r="G196" s="1">
        <v>30.254999999999999</v>
      </c>
      <c r="H196" s="1">
        <v>33.130000000000003</v>
      </c>
      <c r="I196" s="1">
        <v>32.436</v>
      </c>
      <c r="J196" s="1">
        <v>30.472999999999999</v>
      </c>
      <c r="K196" s="1">
        <v>30.448</v>
      </c>
      <c r="L196" s="1">
        <v>22.760999999999999</v>
      </c>
      <c r="M196" s="1">
        <v>26.521999999999998</v>
      </c>
      <c r="N196" s="1">
        <v>30.12</v>
      </c>
      <c r="O196" s="1">
        <v>28.518999999999998</v>
      </c>
      <c r="P196" s="1">
        <v>31.215</v>
      </c>
      <c r="Q196" s="1">
        <v>36.613999999999997</v>
      </c>
      <c r="R196" s="1">
        <v>35.418999999999997</v>
      </c>
      <c r="S196" s="1">
        <v>29.794</v>
      </c>
      <c r="T196" s="1">
        <v>28.855</v>
      </c>
    </row>
    <row r="197" spans="1:20" x14ac:dyDescent="0.25">
      <c r="A197" s="1">
        <v>14</v>
      </c>
      <c r="B197" s="5">
        <v>27.916</v>
      </c>
      <c r="C197" s="1">
        <v>32.018999999999998</v>
      </c>
      <c r="D197" s="1">
        <v>35.036000000000001</v>
      </c>
      <c r="E197" s="1">
        <v>34.883000000000003</v>
      </c>
      <c r="F197" s="1">
        <v>35.088000000000001</v>
      </c>
      <c r="G197" s="1">
        <v>30.806000000000001</v>
      </c>
      <c r="H197" s="1">
        <v>33.728999999999999</v>
      </c>
      <c r="I197" s="1">
        <v>33.244999999999997</v>
      </c>
      <c r="J197" s="1">
        <v>31.256</v>
      </c>
      <c r="K197" s="1">
        <v>31.152000000000001</v>
      </c>
      <c r="L197" s="1">
        <v>23.091000000000001</v>
      </c>
      <c r="M197" s="1">
        <v>27.164000000000001</v>
      </c>
      <c r="N197" s="1">
        <v>30.939</v>
      </c>
      <c r="O197" s="1">
        <v>29.216000000000001</v>
      </c>
      <c r="P197" s="1">
        <v>32.418999999999997</v>
      </c>
      <c r="Q197" s="1">
        <v>37.417000000000002</v>
      </c>
      <c r="R197" s="1">
        <v>35.424999999999997</v>
      </c>
      <c r="S197" s="1">
        <v>29.864000000000001</v>
      </c>
      <c r="T197" s="1">
        <v>28.693999999999999</v>
      </c>
    </row>
    <row r="198" spans="1:20" x14ac:dyDescent="0.25">
      <c r="A198" s="1">
        <v>15</v>
      </c>
      <c r="B198" s="5">
        <v>28.181999999999999</v>
      </c>
      <c r="C198" s="1">
        <v>31.741</v>
      </c>
      <c r="D198" s="1">
        <v>34.709000000000003</v>
      </c>
      <c r="E198" s="1">
        <v>34.868000000000002</v>
      </c>
      <c r="F198" s="1">
        <v>35.225000000000001</v>
      </c>
      <c r="G198" s="1">
        <v>31.231999999999999</v>
      </c>
      <c r="H198" s="1">
        <v>34.075000000000003</v>
      </c>
      <c r="I198" s="1">
        <v>33.767000000000003</v>
      </c>
      <c r="J198" s="1">
        <v>31.890999999999998</v>
      </c>
      <c r="K198" s="1">
        <v>31.783999999999999</v>
      </c>
      <c r="L198" s="1">
        <v>23.402000000000001</v>
      </c>
      <c r="M198" s="1">
        <v>27.78</v>
      </c>
      <c r="N198" s="1">
        <v>31.777999999999999</v>
      </c>
      <c r="O198" s="1">
        <v>30.029</v>
      </c>
      <c r="P198" s="1">
        <v>33.468000000000004</v>
      </c>
      <c r="Q198" s="1">
        <v>38.008000000000003</v>
      </c>
      <c r="R198" s="1">
        <v>35.433</v>
      </c>
      <c r="S198" s="1">
        <v>29.762</v>
      </c>
      <c r="T198" s="1">
        <v>28.344000000000001</v>
      </c>
    </row>
    <row r="199" spans="1:20" x14ac:dyDescent="0.25">
      <c r="A199" s="1">
        <v>16</v>
      </c>
      <c r="B199" s="5">
        <v>28.27</v>
      </c>
      <c r="C199" s="1">
        <v>31.321999999999999</v>
      </c>
      <c r="D199" s="1">
        <v>34.216000000000001</v>
      </c>
      <c r="E199" s="1">
        <v>34.656999999999996</v>
      </c>
      <c r="F199" s="1">
        <v>35.137999999999998</v>
      </c>
      <c r="G199" s="1">
        <v>31.408999999999999</v>
      </c>
      <c r="H199" s="1">
        <v>34.19</v>
      </c>
      <c r="I199" s="1">
        <v>34.15</v>
      </c>
      <c r="J199" s="1">
        <v>32.301000000000002</v>
      </c>
      <c r="K199" s="1">
        <v>32.256</v>
      </c>
      <c r="L199" s="1">
        <v>23.791</v>
      </c>
      <c r="M199" s="1">
        <v>28.327999999999999</v>
      </c>
      <c r="N199" s="1">
        <v>32.72</v>
      </c>
      <c r="O199" s="1">
        <v>30.754000000000001</v>
      </c>
      <c r="P199" s="1">
        <v>34.072000000000003</v>
      </c>
      <c r="Q199" s="1">
        <v>38.201999999999998</v>
      </c>
      <c r="R199" s="1">
        <v>35.439</v>
      </c>
      <c r="S199" s="1">
        <v>29.51</v>
      </c>
      <c r="T199" s="1">
        <v>27.882999999999999</v>
      </c>
    </row>
    <row r="200" spans="1:20" x14ac:dyDescent="0.25">
      <c r="A200" s="1">
        <v>17</v>
      </c>
      <c r="B200" s="5">
        <v>28.2</v>
      </c>
      <c r="C200" s="1">
        <v>30.800999999999998</v>
      </c>
      <c r="D200" s="1">
        <v>33.628</v>
      </c>
      <c r="E200" s="1">
        <v>34.298000000000002</v>
      </c>
      <c r="F200" s="1">
        <v>34.835999999999999</v>
      </c>
      <c r="G200" s="1">
        <v>31.454999999999998</v>
      </c>
      <c r="H200" s="1">
        <v>34.109000000000002</v>
      </c>
      <c r="I200" s="1">
        <v>34.323999999999998</v>
      </c>
      <c r="J200" s="1">
        <v>32.567</v>
      </c>
      <c r="K200" s="1">
        <v>32.523000000000003</v>
      </c>
      <c r="L200" s="1">
        <v>24.155000000000001</v>
      </c>
      <c r="M200" s="1">
        <v>28.739000000000001</v>
      </c>
      <c r="N200" s="1">
        <v>33.406999999999996</v>
      </c>
      <c r="O200" s="1">
        <v>31.358000000000001</v>
      </c>
      <c r="P200" s="1">
        <v>34.796999999999997</v>
      </c>
      <c r="Q200" s="1">
        <v>37.889000000000003</v>
      </c>
      <c r="R200" s="1">
        <v>35.347999999999999</v>
      </c>
      <c r="S200" s="1">
        <v>29.202999999999999</v>
      </c>
      <c r="T200" s="1">
        <v>27.425999999999998</v>
      </c>
    </row>
    <row r="201" spans="1:20" x14ac:dyDescent="0.25">
      <c r="A201" s="1">
        <v>18</v>
      </c>
      <c r="B201" s="5">
        <v>27.995999999999999</v>
      </c>
      <c r="C201" s="1">
        <v>30.170999999999999</v>
      </c>
      <c r="D201" s="1">
        <v>32.918999999999997</v>
      </c>
      <c r="E201" s="1">
        <v>33.793999999999997</v>
      </c>
      <c r="F201" s="1">
        <v>34.423000000000002</v>
      </c>
      <c r="G201" s="1">
        <v>31.382999999999999</v>
      </c>
      <c r="H201" s="1">
        <v>33.840000000000003</v>
      </c>
      <c r="I201" s="1">
        <v>34.247</v>
      </c>
      <c r="J201" s="1">
        <v>32.735999999999997</v>
      </c>
      <c r="K201" s="1">
        <v>32.585000000000001</v>
      </c>
      <c r="L201" s="1">
        <v>24.393000000000001</v>
      </c>
      <c r="M201" s="1">
        <v>28.931000000000001</v>
      </c>
      <c r="N201" s="1">
        <v>33.585999999999999</v>
      </c>
      <c r="O201" s="1">
        <v>31.800999999999998</v>
      </c>
      <c r="P201" s="1">
        <v>35.277000000000001</v>
      </c>
      <c r="Q201" s="1">
        <v>37.853000000000002</v>
      </c>
      <c r="R201" s="1">
        <v>35.051000000000002</v>
      </c>
      <c r="S201" s="1">
        <v>28.963000000000001</v>
      </c>
      <c r="T201" s="1">
        <v>26.968</v>
      </c>
    </row>
    <row r="202" spans="1:20" x14ac:dyDescent="0.25">
      <c r="A202" s="1">
        <v>19</v>
      </c>
      <c r="B202" s="5">
        <v>27.678999999999998</v>
      </c>
      <c r="C202" s="1">
        <v>29.448</v>
      </c>
      <c r="D202" s="1">
        <v>32.128999999999998</v>
      </c>
      <c r="E202" s="1">
        <v>33.183</v>
      </c>
      <c r="F202" s="1">
        <v>33.859000000000002</v>
      </c>
      <c r="G202" s="1">
        <v>31.091999999999999</v>
      </c>
      <c r="H202" s="1">
        <v>33.426000000000002</v>
      </c>
      <c r="I202" s="1">
        <v>33.997999999999998</v>
      </c>
      <c r="J202" s="1">
        <v>32.758000000000003</v>
      </c>
      <c r="K202" s="1">
        <v>32.581000000000003</v>
      </c>
      <c r="L202" s="1">
        <v>24.536000000000001</v>
      </c>
      <c r="M202" s="1">
        <v>29.033000000000001</v>
      </c>
      <c r="N202" s="1">
        <v>33.622999999999998</v>
      </c>
      <c r="O202" s="1">
        <v>32.012999999999998</v>
      </c>
      <c r="P202" s="1">
        <v>35.302999999999997</v>
      </c>
      <c r="Q202" s="1">
        <v>37.468000000000004</v>
      </c>
      <c r="R202" s="1">
        <v>34.588999999999999</v>
      </c>
      <c r="S202" s="1">
        <v>28.437999999999999</v>
      </c>
      <c r="T202" s="1">
        <v>26.318000000000001</v>
      </c>
    </row>
    <row r="203" spans="1:20" x14ac:dyDescent="0.25">
      <c r="A203" s="1">
        <v>20</v>
      </c>
      <c r="B203" s="5">
        <v>27.257999999999999</v>
      </c>
      <c r="C203" s="1">
        <v>28.673999999999999</v>
      </c>
      <c r="D203" s="1">
        <v>31.274999999999999</v>
      </c>
      <c r="E203" s="1">
        <v>32.470999999999997</v>
      </c>
      <c r="F203" s="1">
        <v>33.234999999999999</v>
      </c>
      <c r="G203" s="1">
        <v>30.72</v>
      </c>
      <c r="H203" s="1">
        <v>32.927</v>
      </c>
      <c r="I203" s="1">
        <v>33.649000000000001</v>
      </c>
      <c r="J203" s="1">
        <v>32.564</v>
      </c>
      <c r="K203" s="1">
        <v>32.472000000000001</v>
      </c>
      <c r="L203" s="1">
        <v>24.626999999999999</v>
      </c>
      <c r="M203" s="1">
        <v>29.132000000000001</v>
      </c>
      <c r="N203" s="1">
        <v>34.070999999999998</v>
      </c>
      <c r="O203" s="1">
        <v>32.100999999999999</v>
      </c>
      <c r="P203" s="1">
        <v>35.338000000000001</v>
      </c>
      <c r="Q203" s="1">
        <v>36.710999999999999</v>
      </c>
      <c r="R203" s="1">
        <v>34.020000000000003</v>
      </c>
      <c r="S203" s="1">
        <v>27.683</v>
      </c>
      <c r="T203" s="1">
        <v>25.678000000000001</v>
      </c>
    </row>
    <row r="204" spans="1:20" x14ac:dyDescent="0.25">
      <c r="A204" s="1">
        <v>21</v>
      </c>
      <c r="B204" s="5">
        <v>26.753</v>
      </c>
      <c r="C204" s="1">
        <v>27.872</v>
      </c>
      <c r="D204" s="1">
        <v>30.367999999999999</v>
      </c>
      <c r="E204" s="1">
        <v>31.693000000000001</v>
      </c>
      <c r="F204" s="1">
        <v>32.508000000000003</v>
      </c>
      <c r="G204" s="1">
        <v>30.239000000000001</v>
      </c>
      <c r="H204" s="1">
        <v>32.311999999999998</v>
      </c>
      <c r="I204" s="1">
        <v>33.085000000000001</v>
      </c>
      <c r="J204" s="1">
        <v>32.274999999999999</v>
      </c>
      <c r="K204" s="1">
        <v>32.162999999999997</v>
      </c>
      <c r="L204" s="1">
        <v>24.687999999999999</v>
      </c>
      <c r="M204" s="1">
        <v>29.178999999999998</v>
      </c>
      <c r="N204" s="1">
        <v>34.652999999999999</v>
      </c>
      <c r="O204" s="1">
        <v>32.274999999999999</v>
      </c>
      <c r="P204" s="1">
        <v>35.488</v>
      </c>
      <c r="Q204" s="1">
        <v>36.088000000000001</v>
      </c>
      <c r="R204" s="1">
        <v>33.466000000000001</v>
      </c>
      <c r="S204" s="1">
        <v>26.962</v>
      </c>
      <c r="T204" s="1">
        <v>25.018000000000001</v>
      </c>
    </row>
    <row r="205" spans="1:20" x14ac:dyDescent="0.25">
      <c r="A205" s="1">
        <v>22</v>
      </c>
      <c r="B205" s="5">
        <v>26.18</v>
      </c>
      <c r="C205" s="1">
        <v>27.035</v>
      </c>
      <c r="D205" s="1">
        <v>29.440999999999999</v>
      </c>
      <c r="E205" s="1">
        <v>30.841999999999999</v>
      </c>
      <c r="F205" s="1">
        <v>31.710999999999999</v>
      </c>
      <c r="G205" s="1">
        <v>29.6</v>
      </c>
      <c r="H205" s="1">
        <v>31.613</v>
      </c>
      <c r="I205" s="1">
        <v>32.436999999999998</v>
      </c>
      <c r="J205" s="1">
        <v>31.893000000000001</v>
      </c>
      <c r="K205" s="1">
        <v>31.704000000000001</v>
      </c>
      <c r="L205" s="1">
        <v>24.704000000000001</v>
      </c>
      <c r="M205" s="1">
        <v>28.97</v>
      </c>
      <c r="N205" s="1">
        <v>34.652999999999999</v>
      </c>
      <c r="O205" s="1">
        <v>32.292000000000002</v>
      </c>
      <c r="P205" s="1">
        <v>35.307000000000002</v>
      </c>
      <c r="Q205" s="1">
        <v>35.533000000000001</v>
      </c>
      <c r="R205" s="1">
        <v>32.975000000000001</v>
      </c>
      <c r="S205" s="1">
        <v>26.414999999999999</v>
      </c>
      <c r="T205" s="1">
        <v>24.350999999999999</v>
      </c>
    </row>
    <row r="206" spans="1:20" x14ac:dyDescent="0.25">
      <c r="A206" s="1">
        <v>23</v>
      </c>
      <c r="B206" s="5">
        <v>25.547000000000001</v>
      </c>
      <c r="C206" s="1">
        <v>26.177</v>
      </c>
      <c r="D206" s="1">
        <v>28.497</v>
      </c>
      <c r="E206" s="1">
        <v>29.965</v>
      </c>
      <c r="F206" s="1">
        <v>30.882999999999999</v>
      </c>
      <c r="G206" s="1">
        <v>28.957000000000001</v>
      </c>
      <c r="H206" s="1">
        <v>30.872</v>
      </c>
      <c r="I206" s="1">
        <v>31.741</v>
      </c>
      <c r="J206" s="1">
        <v>31.344000000000001</v>
      </c>
      <c r="K206" s="1">
        <v>31.268999999999998</v>
      </c>
      <c r="L206" s="1">
        <v>24.605</v>
      </c>
      <c r="M206" s="1">
        <v>28.643999999999998</v>
      </c>
      <c r="N206" s="1">
        <v>34.122999999999998</v>
      </c>
      <c r="O206" s="1">
        <v>32.08</v>
      </c>
      <c r="P206" s="1">
        <v>34.770000000000003</v>
      </c>
      <c r="Q206" s="1">
        <v>34.726999999999997</v>
      </c>
      <c r="R206" s="1">
        <v>32.406999999999996</v>
      </c>
      <c r="S206" s="1">
        <v>25.838999999999999</v>
      </c>
      <c r="T206" s="1">
        <v>23.648</v>
      </c>
    </row>
    <row r="207" spans="1:20" x14ac:dyDescent="0.25">
      <c r="A207" s="1">
        <v>24</v>
      </c>
      <c r="B207" s="5">
        <v>24.876999999999999</v>
      </c>
      <c r="C207" s="1">
        <v>25.32</v>
      </c>
      <c r="D207" s="1">
        <v>27.559000000000001</v>
      </c>
      <c r="E207" s="1">
        <v>29.068999999999999</v>
      </c>
      <c r="F207" s="1">
        <v>29.99</v>
      </c>
      <c r="G207" s="1">
        <v>28.225999999999999</v>
      </c>
      <c r="H207" s="1">
        <v>30.073</v>
      </c>
      <c r="I207" s="1">
        <v>31</v>
      </c>
      <c r="J207" s="1">
        <v>30.681999999999999</v>
      </c>
      <c r="K207" s="1">
        <v>30.696000000000002</v>
      </c>
      <c r="L207" s="1">
        <v>24.411999999999999</v>
      </c>
      <c r="M207" s="1">
        <v>28.396999999999998</v>
      </c>
      <c r="N207" s="1">
        <v>33.616</v>
      </c>
      <c r="O207" s="1">
        <v>31.707999999999998</v>
      </c>
      <c r="P207" s="1">
        <v>34.058999999999997</v>
      </c>
      <c r="Q207" s="1">
        <v>33.789000000000001</v>
      </c>
      <c r="R207" s="1">
        <v>31.506</v>
      </c>
      <c r="S207" s="1">
        <v>25.202000000000002</v>
      </c>
      <c r="T207" s="1">
        <v>22.954999999999998</v>
      </c>
    </row>
    <row r="208" spans="1:20" x14ac:dyDescent="0.25">
      <c r="A208" s="1">
        <v>25</v>
      </c>
      <c r="B208" s="5">
        <v>24.164000000000001</v>
      </c>
      <c r="C208" s="1">
        <v>24.449000000000002</v>
      </c>
      <c r="D208" s="1">
        <v>26.602</v>
      </c>
      <c r="E208" s="1">
        <v>28.143999999999998</v>
      </c>
      <c r="F208" s="1">
        <v>29.099</v>
      </c>
      <c r="G208" s="1">
        <v>27.431000000000001</v>
      </c>
      <c r="H208" s="1">
        <v>29.209</v>
      </c>
      <c r="I208" s="1">
        <v>30.166</v>
      </c>
      <c r="J208" s="1">
        <v>29.997</v>
      </c>
      <c r="K208" s="1">
        <v>29.997</v>
      </c>
      <c r="L208" s="1">
        <v>24.204999999999998</v>
      </c>
      <c r="M208" s="1">
        <v>28.047000000000001</v>
      </c>
      <c r="N208" s="1">
        <v>33.338999999999999</v>
      </c>
      <c r="O208" s="1">
        <v>31.212</v>
      </c>
      <c r="P208" s="1">
        <v>33.439</v>
      </c>
      <c r="Q208" s="1">
        <v>32.883000000000003</v>
      </c>
      <c r="R208" s="1">
        <v>30.667000000000002</v>
      </c>
      <c r="S208" s="1">
        <v>24.425999999999998</v>
      </c>
      <c r="T208" s="1">
        <v>22.199000000000002</v>
      </c>
    </row>
    <row r="209" spans="1:20" x14ac:dyDescent="0.25">
      <c r="A209" s="1">
        <v>26</v>
      </c>
      <c r="B209" s="5">
        <v>23.437999999999999</v>
      </c>
      <c r="C209" s="1">
        <v>23.596</v>
      </c>
      <c r="D209" s="1">
        <v>25.675999999999998</v>
      </c>
      <c r="E209" s="1">
        <v>27.234999999999999</v>
      </c>
      <c r="F209" s="1">
        <v>28.172000000000001</v>
      </c>
      <c r="G209" s="1">
        <v>26.687999999999999</v>
      </c>
      <c r="H209" s="1">
        <v>28.35</v>
      </c>
      <c r="I209" s="1">
        <v>29.344000000000001</v>
      </c>
      <c r="J209" s="1">
        <v>29.283000000000001</v>
      </c>
      <c r="K209" s="1">
        <v>29.24</v>
      </c>
      <c r="L209" s="1">
        <v>24.01</v>
      </c>
      <c r="M209" s="1">
        <v>27.573</v>
      </c>
      <c r="N209" s="1">
        <v>33.173000000000002</v>
      </c>
      <c r="O209" s="1">
        <v>30.763999999999999</v>
      </c>
      <c r="P209" s="1">
        <v>33.011000000000003</v>
      </c>
      <c r="Q209" s="1">
        <v>32.207999999999998</v>
      </c>
      <c r="R209" s="1">
        <v>30.015999999999998</v>
      </c>
      <c r="S209" s="1">
        <v>23.532</v>
      </c>
      <c r="T209" s="1">
        <v>21.515999999999998</v>
      </c>
    </row>
    <row r="210" spans="1:20" x14ac:dyDescent="0.25">
      <c r="A210" s="1">
        <v>27</v>
      </c>
      <c r="B210" s="5">
        <v>22.696999999999999</v>
      </c>
      <c r="C210" s="1">
        <v>22.747</v>
      </c>
      <c r="D210" s="1">
        <v>24.741</v>
      </c>
      <c r="E210" s="1">
        <v>26.318999999999999</v>
      </c>
      <c r="F210" s="1">
        <v>27.25</v>
      </c>
      <c r="G210" s="1">
        <v>25.869</v>
      </c>
      <c r="H210" s="1">
        <v>27.474</v>
      </c>
      <c r="I210" s="1">
        <v>28.536999999999999</v>
      </c>
      <c r="J210" s="1">
        <v>28.491</v>
      </c>
      <c r="K210" s="1">
        <v>28.513999999999999</v>
      </c>
      <c r="L210" s="1">
        <v>23.715</v>
      </c>
      <c r="M210" s="1">
        <v>27.062999999999999</v>
      </c>
      <c r="N210" s="1">
        <v>32.65</v>
      </c>
      <c r="O210" s="1">
        <v>30.343</v>
      </c>
      <c r="P210" s="1">
        <v>32.450000000000003</v>
      </c>
      <c r="Q210" s="1">
        <v>31.22</v>
      </c>
      <c r="R210" s="1">
        <v>29.189</v>
      </c>
      <c r="S210" s="1">
        <v>22.763999999999999</v>
      </c>
      <c r="T210" s="1">
        <v>20.817</v>
      </c>
    </row>
    <row r="211" spans="1:20" x14ac:dyDescent="0.25">
      <c r="A211" s="1">
        <v>28</v>
      </c>
      <c r="B211" s="5">
        <v>21.971</v>
      </c>
      <c r="C211" s="1">
        <v>21.931999999999999</v>
      </c>
      <c r="D211" s="1">
        <v>23.850999999999999</v>
      </c>
      <c r="E211" s="1">
        <v>25.434999999999999</v>
      </c>
      <c r="F211" s="1">
        <v>26.37</v>
      </c>
      <c r="G211" s="1">
        <v>25.077999999999999</v>
      </c>
      <c r="H211" s="1">
        <v>26.603999999999999</v>
      </c>
      <c r="I211" s="1">
        <v>27.69</v>
      </c>
      <c r="J211" s="1">
        <v>27.677</v>
      </c>
      <c r="K211" s="1">
        <v>27.766999999999999</v>
      </c>
      <c r="L211" s="1">
        <v>23.32</v>
      </c>
      <c r="M211" s="1">
        <v>26.568000000000001</v>
      </c>
      <c r="N211" s="1">
        <v>31.687999999999999</v>
      </c>
      <c r="O211" s="1">
        <v>29.827000000000002</v>
      </c>
      <c r="P211" s="1">
        <v>31.640999999999998</v>
      </c>
      <c r="Q211" s="1">
        <v>30.257999999999999</v>
      </c>
      <c r="R211" s="1">
        <v>28.373000000000001</v>
      </c>
      <c r="S211" s="1">
        <v>22.14</v>
      </c>
      <c r="T211" s="1">
        <v>20.123000000000001</v>
      </c>
    </row>
    <row r="212" spans="1:20" x14ac:dyDescent="0.25">
      <c r="A212" s="1">
        <v>29</v>
      </c>
      <c r="B212" s="5">
        <v>21.24</v>
      </c>
      <c r="C212" s="1">
        <v>21.128</v>
      </c>
      <c r="D212" s="1">
        <v>22.972000000000001</v>
      </c>
      <c r="E212" s="1">
        <v>24.536999999999999</v>
      </c>
      <c r="F212" s="1">
        <v>25.459</v>
      </c>
      <c r="G212" s="1">
        <v>24.3</v>
      </c>
      <c r="H212" s="1">
        <v>25.745999999999999</v>
      </c>
      <c r="I212" s="1">
        <v>26.832000000000001</v>
      </c>
      <c r="J212" s="1">
        <v>26.908000000000001</v>
      </c>
      <c r="K212" s="1">
        <v>26.960999999999999</v>
      </c>
      <c r="L212" s="1">
        <v>22.94</v>
      </c>
      <c r="M212" s="1">
        <v>26.021000000000001</v>
      </c>
      <c r="N212" s="1">
        <v>30.646000000000001</v>
      </c>
      <c r="O212" s="1">
        <v>29.190999999999999</v>
      </c>
      <c r="P212" s="1">
        <v>30.664999999999999</v>
      </c>
      <c r="Q212" s="1">
        <v>29.442</v>
      </c>
      <c r="R212" s="1">
        <v>27.529</v>
      </c>
      <c r="S212" s="1">
        <v>21.555</v>
      </c>
      <c r="T212" s="1">
        <v>19.446000000000002</v>
      </c>
    </row>
    <row r="213" spans="1:20" x14ac:dyDescent="0.25">
      <c r="A213" s="1">
        <v>30</v>
      </c>
      <c r="B213" s="5">
        <v>20.504999999999999</v>
      </c>
      <c r="C213" s="1">
        <v>20.341999999999999</v>
      </c>
      <c r="D213" s="1">
        <v>22.103000000000002</v>
      </c>
      <c r="E213" s="1">
        <v>23.658000000000001</v>
      </c>
      <c r="F213" s="1">
        <v>24.581</v>
      </c>
      <c r="G213" s="1">
        <v>23.466000000000001</v>
      </c>
      <c r="H213" s="1">
        <v>24.9</v>
      </c>
      <c r="I213" s="1">
        <v>25.991</v>
      </c>
      <c r="J213" s="1">
        <v>26.102</v>
      </c>
      <c r="K213" s="1">
        <v>26.11</v>
      </c>
      <c r="L213" s="1">
        <v>22.582000000000001</v>
      </c>
      <c r="M213" s="1">
        <v>25.484999999999999</v>
      </c>
      <c r="N213" s="1">
        <v>29.975000000000001</v>
      </c>
      <c r="O213" s="1">
        <v>28.454000000000001</v>
      </c>
      <c r="P213" s="1">
        <v>29.718</v>
      </c>
      <c r="Q213" s="1">
        <v>28.391999999999999</v>
      </c>
      <c r="R213" s="1">
        <v>26.702000000000002</v>
      </c>
      <c r="S213" s="1">
        <v>20.882000000000001</v>
      </c>
      <c r="T213" s="1">
        <v>18.795999999999999</v>
      </c>
    </row>
    <row r="214" spans="1:20" x14ac:dyDescent="0.25">
      <c r="A214" s="1">
        <v>31</v>
      </c>
      <c r="B214" s="5">
        <v>19.788</v>
      </c>
      <c r="C214" s="1">
        <v>19.579000000000001</v>
      </c>
      <c r="D214" s="1">
        <v>21.271000000000001</v>
      </c>
      <c r="E214" s="1">
        <v>22.797000000000001</v>
      </c>
      <c r="F214" s="1">
        <v>23.710999999999999</v>
      </c>
      <c r="G214" s="1">
        <v>22.657</v>
      </c>
      <c r="H214" s="1">
        <v>24.045999999999999</v>
      </c>
      <c r="I214" s="1">
        <v>25.14</v>
      </c>
      <c r="J214" s="1">
        <v>25.285</v>
      </c>
      <c r="K214" s="1">
        <v>25.303000000000001</v>
      </c>
      <c r="L214" s="1">
        <v>22.12</v>
      </c>
      <c r="M214" s="1">
        <v>24.925999999999998</v>
      </c>
      <c r="N214" s="1">
        <v>29.498999999999999</v>
      </c>
      <c r="O214" s="1">
        <v>27.751999999999999</v>
      </c>
      <c r="P214" s="1">
        <v>28.896999999999998</v>
      </c>
      <c r="Q214" s="1">
        <v>27.478000000000002</v>
      </c>
      <c r="R214" s="1">
        <v>25.722000000000001</v>
      </c>
      <c r="S214" s="1">
        <v>20.146999999999998</v>
      </c>
      <c r="T214" s="1">
        <v>18.132999999999999</v>
      </c>
    </row>
    <row r="215" spans="1:20" x14ac:dyDescent="0.25">
      <c r="A215" s="1">
        <v>32</v>
      </c>
      <c r="B215" s="5">
        <v>19.097000000000001</v>
      </c>
      <c r="C215" s="1">
        <v>18.850999999999999</v>
      </c>
      <c r="D215" s="1">
        <v>20.466999999999999</v>
      </c>
      <c r="E215" s="1">
        <v>21.978999999999999</v>
      </c>
      <c r="F215" s="1">
        <v>22.873000000000001</v>
      </c>
      <c r="G215" s="1">
        <v>21.893999999999998</v>
      </c>
      <c r="H215" s="1">
        <v>23.222999999999999</v>
      </c>
      <c r="I215" s="1">
        <v>24.276</v>
      </c>
      <c r="J215" s="1">
        <v>24.478999999999999</v>
      </c>
      <c r="K215" s="1">
        <v>24.565999999999999</v>
      </c>
      <c r="L215" s="1">
        <v>21.629000000000001</v>
      </c>
      <c r="M215" s="1">
        <v>24.268000000000001</v>
      </c>
      <c r="N215" s="1">
        <v>28.753</v>
      </c>
      <c r="O215" s="1">
        <v>27.081</v>
      </c>
      <c r="P215" s="1">
        <v>28.277000000000001</v>
      </c>
      <c r="Q215" s="1">
        <v>26.606999999999999</v>
      </c>
      <c r="R215" s="1">
        <v>24.896999999999998</v>
      </c>
      <c r="S215" s="1">
        <v>19.439</v>
      </c>
      <c r="T215" s="1">
        <v>17.491</v>
      </c>
    </row>
    <row r="216" spans="1:20" x14ac:dyDescent="0.25">
      <c r="A216" s="1">
        <v>33</v>
      </c>
      <c r="B216" s="5">
        <v>18.414999999999999</v>
      </c>
      <c r="C216" s="1">
        <v>18.140999999999998</v>
      </c>
      <c r="D216" s="1">
        <v>19.681000000000001</v>
      </c>
      <c r="E216" s="1">
        <v>21.175999999999998</v>
      </c>
      <c r="F216" s="1">
        <v>22.064</v>
      </c>
      <c r="G216" s="1">
        <v>21.102</v>
      </c>
      <c r="H216" s="1">
        <v>22.420999999999999</v>
      </c>
      <c r="I216" s="1">
        <v>23.431999999999999</v>
      </c>
      <c r="J216" s="1">
        <v>23.7</v>
      </c>
      <c r="K216" s="1">
        <v>23.786999999999999</v>
      </c>
      <c r="L216" s="1">
        <v>21.126999999999999</v>
      </c>
      <c r="M216" s="1">
        <v>23.623999999999999</v>
      </c>
      <c r="N216" s="1">
        <v>27.672999999999998</v>
      </c>
      <c r="O216" s="1">
        <v>26.445</v>
      </c>
      <c r="P216" s="1">
        <v>27.541</v>
      </c>
      <c r="Q216" s="1">
        <v>25.806999999999999</v>
      </c>
      <c r="R216" s="1">
        <v>24.056000000000001</v>
      </c>
      <c r="S216" s="1">
        <v>18.698</v>
      </c>
      <c r="T216" s="1">
        <v>16.861000000000001</v>
      </c>
    </row>
    <row r="217" spans="1:20" x14ac:dyDescent="0.25">
      <c r="A217" s="1">
        <v>34</v>
      </c>
      <c r="B217" s="5">
        <v>17.748999999999999</v>
      </c>
      <c r="C217" s="1">
        <v>17.462</v>
      </c>
      <c r="D217" s="1">
        <v>18.933</v>
      </c>
      <c r="E217" s="1">
        <v>20.401</v>
      </c>
      <c r="F217" s="1">
        <v>21.262</v>
      </c>
      <c r="G217" s="1">
        <v>20.353999999999999</v>
      </c>
      <c r="H217" s="1">
        <v>21.622</v>
      </c>
      <c r="I217" s="1">
        <v>22.635000000000002</v>
      </c>
      <c r="J217" s="1">
        <v>22.951000000000001</v>
      </c>
      <c r="K217" s="1">
        <v>22.98</v>
      </c>
      <c r="L217" s="1">
        <v>20.646000000000001</v>
      </c>
      <c r="M217" s="1">
        <v>23.052</v>
      </c>
      <c r="N217" s="1">
        <v>26.611999999999998</v>
      </c>
      <c r="O217" s="1">
        <v>25.719000000000001</v>
      </c>
      <c r="P217" s="1">
        <v>26.725000000000001</v>
      </c>
      <c r="Q217" s="1">
        <v>25.024000000000001</v>
      </c>
      <c r="R217" s="1">
        <v>23.472000000000001</v>
      </c>
      <c r="S217" s="1">
        <v>18.018999999999998</v>
      </c>
      <c r="T217" s="1">
        <v>16.285</v>
      </c>
    </row>
    <row r="218" spans="1:20" x14ac:dyDescent="0.25">
      <c r="A218" s="1">
        <v>35</v>
      </c>
      <c r="B218" s="5">
        <v>17.111999999999998</v>
      </c>
      <c r="C218" s="1">
        <v>16.82</v>
      </c>
      <c r="D218" s="1">
        <v>18.218</v>
      </c>
      <c r="E218" s="1">
        <v>19.649000000000001</v>
      </c>
      <c r="F218" s="1">
        <v>20.498000000000001</v>
      </c>
      <c r="G218" s="1">
        <v>19.655000000000001</v>
      </c>
      <c r="H218" s="1">
        <v>20.85</v>
      </c>
      <c r="I218" s="1">
        <v>21.829000000000001</v>
      </c>
      <c r="J218" s="1">
        <v>22.172000000000001</v>
      </c>
      <c r="K218" s="1">
        <v>22.228999999999999</v>
      </c>
      <c r="L218" s="1">
        <v>20.18</v>
      </c>
      <c r="M218" s="1">
        <v>22.475000000000001</v>
      </c>
      <c r="N218" s="1">
        <v>25.864999999999998</v>
      </c>
      <c r="O218" s="1">
        <v>24.945</v>
      </c>
      <c r="P218" s="1">
        <v>25.747</v>
      </c>
      <c r="Q218" s="1">
        <v>24.193999999999999</v>
      </c>
      <c r="R218" s="1">
        <v>22.625</v>
      </c>
      <c r="S218" s="1">
        <v>17.501999999999999</v>
      </c>
      <c r="T218" s="1">
        <v>15.705</v>
      </c>
    </row>
    <row r="219" spans="1:20" x14ac:dyDescent="0.25">
      <c r="A219" s="1">
        <v>36</v>
      </c>
      <c r="B219" s="5">
        <v>16.488</v>
      </c>
      <c r="C219" s="1">
        <v>16.190999999999999</v>
      </c>
      <c r="D219" s="1">
        <v>17.524000000000001</v>
      </c>
      <c r="E219" s="1">
        <v>18.905000000000001</v>
      </c>
      <c r="F219" s="1">
        <v>19.751000000000001</v>
      </c>
      <c r="G219" s="1">
        <v>18.934999999999999</v>
      </c>
      <c r="H219" s="1">
        <v>20.100999999999999</v>
      </c>
      <c r="I219" s="1">
        <v>21.039000000000001</v>
      </c>
      <c r="J219" s="1">
        <v>21.405000000000001</v>
      </c>
      <c r="K219" s="1">
        <v>21.527999999999999</v>
      </c>
      <c r="L219" s="1">
        <v>19.649999999999999</v>
      </c>
      <c r="M219" s="1">
        <v>21.805</v>
      </c>
      <c r="N219" s="1">
        <v>25.277000000000001</v>
      </c>
      <c r="O219" s="1">
        <v>24.184000000000001</v>
      </c>
      <c r="P219" s="1">
        <v>24.821999999999999</v>
      </c>
      <c r="Q219" s="1">
        <v>23.239000000000001</v>
      </c>
      <c r="R219" s="1">
        <v>21.856000000000002</v>
      </c>
      <c r="S219" s="1">
        <v>17.038</v>
      </c>
      <c r="T219" s="1">
        <v>15.137</v>
      </c>
    </row>
    <row r="220" spans="1:20" x14ac:dyDescent="0.25">
      <c r="A220" s="1">
        <v>37</v>
      </c>
      <c r="B220" s="5">
        <v>15.891999999999999</v>
      </c>
      <c r="C220" s="1">
        <v>15.597</v>
      </c>
      <c r="D220" s="1">
        <v>16.867999999999999</v>
      </c>
      <c r="E220" s="1">
        <v>18.207000000000001</v>
      </c>
      <c r="F220" s="1">
        <v>19.03</v>
      </c>
      <c r="G220" s="1">
        <v>18.263000000000002</v>
      </c>
      <c r="H220" s="1">
        <v>19.387</v>
      </c>
      <c r="I220" s="1">
        <v>20.306000000000001</v>
      </c>
      <c r="J220" s="1">
        <v>20.693000000000001</v>
      </c>
      <c r="K220" s="1">
        <v>20.835999999999999</v>
      </c>
      <c r="L220" s="1">
        <v>19.126000000000001</v>
      </c>
      <c r="M220" s="1">
        <v>21.161999999999999</v>
      </c>
      <c r="N220" s="1">
        <v>24.594000000000001</v>
      </c>
      <c r="O220" s="1">
        <v>23.492000000000001</v>
      </c>
      <c r="P220" s="1">
        <v>24.1</v>
      </c>
      <c r="Q220" s="1">
        <v>22.289000000000001</v>
      </c>
      <c r="R220" s="1">
        <v>21.056999999999999</v>
      </c>
      <c r="S220" s="1">
        <v>16.433</v>
      </c>
      <c r="T220" s="1">
        <v>14.595000000000001</v>
      </c>
    </row>
    <row r="221" spans="1:20" x14ac:dyDescent="0.25">
      <c r="A221" s="1">
        <v>38</v>
      </c>
      <c r="B221" s="5">
        <v>15.318</v>
      </c>
      <c r="C221" s="1">
        <v>15.023999999999999</v>
      </c>
      <c r="D221" s="1">
        <v>16.242999999999999</v>
      </c>
      <c r="E221" s="1">
        <v>17.526</v>
      </c>
      <c r="F221" s="1">
        <v>18.350999999999999</v>
      </c>
      <c r="G221" s="1">
        <v>17.631</v>
      </c>
      <c r="H221" s="1">
        <v>18.687000000000001</v>
      </c>
      <c r="I221" s="1">
        <v>19.609000000000002</v>
      </c>
      <c r="J221" s="1">
        <v>20.006</v>
      </c>
      <c r="K221" s="1">
        <v>20.12</v>
      </c>
      <c r="L221" s="1">
        <v>18.606000000000002</v>
      </c>
      <c r="M221" s="1">
        <v>20.53</v>
      </c>
      <c r="N221" s="1">
        <v>23.655999999999999</v>
      </c>
      <c r="O221" s="1">
        <v>22.818999999999999</v>
      </c>
      <c r="P221" s="1">
        <v>23.452999999999999</v>
      </c>
      <c r="Q221" s="1">
        <v>21.722000000000001</v>
      </c>
      <c r="R221" s="1">
        <v>20.366</v>
      </c>
      <c r="S221" s="1">
        <v>15.788</v>
      </c>
      <c r="T221" s="1">
        <v>14.105</v>
      </c>
    </row>
    <row r="222" spans="1:20" x14ac:dyDescent="0.25">
      <c r="A222" s="1">
        <v>39</v>
      </c>
      <c r="B222" s="5">
        <v>14.76</v>
      </c>
      <c r="C222" s="1">
        <v>14.478</v>
      </c>
      <c r="D222" s="1">
        <v>15.643000000000001</v>
      </c>
      <c r="E222" s="1">
        <v>16.882000000000001</v>
      </c>
      <c r="F222" s="1">
        <v>17.684999999999999</v>
      </c>
      <c r="G222" s="1">
        <v>17.001999999999999</v>
      </c>
      <c r="H222" s="1">
        <v>18.023</v>
      </c>
      <c r="I222" s="1">
        <v>18.917999999999999</v>
      </c>
      <c r="J222" s="1">
        <v>19.321000000000002</v>
      </c>
      <c r="K222" s="1">
        <v>19.41</v>
      </c>
      <c r="L222" s="1">
        <v>18.099</v>
      </c>
      <c r="M222" s="1">
        <v>19.954000000000001</v>
      </c>
      <c r="N222" s="1">
        <v>22.611999999999998</v>
      </c>
      <c r="O222" s="1">
        <v>22.2</v>
      </c>
      <c r="P222" s="1">
        <v>22.734000000000002</v>
      </c>
      <c r="Q222" s="1">
        <v>20.971</v>
      </c>
      <c r="R222" s="1">
        <v>19.709</v>
      </c>
      <c r="S222" s="1">
        <v>15.164999999999999</v>
      </c>
      <c r="T222" s="1">
        <v>13.595000000000001</v>
      </c>
    </row>
    <row r="223" spans="1:20" x14ac:dyDescent="0.25">
      <c r="A223" s="1">
        <v>40</v>
      </c>
      <c r="B223" s="5">
        <v>14.234</v>
      </c>
      <c r="C223" s="1">
        <v>13.956</v>
      </c>
      <c r="D223" s="1">
        <v>15.079000000000001</v>
      </c>
      <c r="E223" s="1">
        <v>16.274999999999999</v>
      </c>
      <c r="F223" s="1">
        <v>17.048999999999999</v>
      </c>
      <c r="G223" s="1">
        <v>16.399000000000001</v>
      </c>
      <c r="H223" s="1">
        <v>17.399999999999999</v>
      </c>
      <c r="I223" s="1">
        <v>18.25</v>
      </c>
      <c r="J223" s="1">
        <v>18.641999999999999</v>
      </c>
      <c r="K223" s="1">
        <v>18.777999999999999</v>
      </c>
      <c r="L223" s="1">
        <v>17.635000000000002</v>
      </c>
      <c r="M223" s="1">
        <v>19.37</v>
      </c>
      <c r="N223" s="1">
        <v>21.759</v>
      </c>
      <c r="O223" s="1">
        <v>21.515000000000001</v>
      </c>
      <c r="P223" s="1">
        <v>22.062999999999999</v>
      </c>
      <c r="Q223" s="1">
        <v>20.288</v>
      </c>
      <c r="R223" s="1">
        <v>19.065000000000001</v>
      </c>
      <c r="S223" s="1">
        <v>14.688000000000001</v>
      </c>
      <c r="T223" s="1">
        <v>13.138999999999999</v>
      </c>
    </row>
    <row r="224" spans="1:20" x14ac:dyDescent="0.25">
      <c r="A224" s="1">
        <v>41</v>
      </c>
      <c r="B224" s="5">
        <v>13.725</v>
      </c>
      <c r="C224" s="1">
        <v>13.455</v>
      </c>
      <c r="D224" s="1">
        <v>14.537000000000001</v>
      </c>
      <c r="E224" s="1">
        <v>15.686</v>
      </c>
      <c r="F224" s="1">
        <v>16.443999999999999</v>
      </c>
      <c r="G224" s="1">
        <v>15.837</v>
      </c>
      <c r="H224" s="1">
        <v>16.789000000000001</v>
      </c>
      <c r="I224" s="1">
        <v>17.634</v>
      </c>
      <c r="J224" s="1">
        <v>18.013000000000002</v>
      </c>
      <c r="K224" s="1">
        <v>18.175000000000001</v>
      </c>
      <c r="L224" s="1">
        <v>17.129000000000001</v>
      </c>
      <c r="M224" s="1">
        <v>18.765000000000001</v>
      </c>
      <c r="N224" s="1">
        <v>21.231999999999999</v>
      </c>
      <c r="O224" s="1">
        <v>20.78</v>
      </c>
      <c r="P224" s="1">
        <v>21.218</v>
      </c>
      <c r="Q224" s="1">
        <v>19.57</v>
      </c>
      <c r="R224" s="1">
        <v>18.436</v>
      </c>
      <c r="S224" s="1">
        <v>14.211</v>
      </c>
      <c r="T224" s="1">
        <v>12.670999999999999</v>
      </c>
    </row>
    <row r="225" spans="1:20" x14ac:dyDescent="0.25">
      <c r="A225" s="1">
        <v>42</v>
      </c>
      <c r="B225" s="5">
        <v>13.236000000000001</v>
      </c>
      <c r="C225" s="1">
        <v>12.978</v>
      </c>
      <c r="D225" s="1">
        <v>14.02</v>
      </c>
      <c r="E225" s="1">
        <v>15.121</v>
      </c>
      <c r="F225" s="1">
        <v>15.852</v>
      </c>
      <c r="G225" s="1">
        <v>15.272</v>
      </c>
      <c r="H225" s="1">
        <v>16.204999999999998</v>
      </c>
      <c r="I225" s="1">
        <v>17.024000000000001</v>
      </c>
      <c r="J225" s="1">
        <v>17.417000000000002</v>
      </c>
      <c r="K225" s="1">
        <v>17.555</v>
      </c>
      <c r="L225" s="1">
        <v>16.62</v>
      </c>
      <c r="M225" s="1">
        <v>18.209</v>
      </c>
      <c r="N225" s="1">
        <v>20.731999999999999</v>
      </c>
      <c r="O225" s="1">
        <v>20.085000000000001</v>
      </c>
      <c r="P225" s="1">
        <v>20.425999999999998</v>
      </c>
      <c r="Q225" s="1">
        <v>18.831</v>
      </c>
      <c r="R225" s="1">
        <v>17.861999999999998</v>
      </c>
      <c r="S225" s="1">
        <v>13.736000000000001</v>
      </c>
      <c r="T225" s="1">
        <v>12.218</v>
      </c>
    </row>
    <row r="226" spans="1:20" x14ac:dyDescent="0.25">
      <c r="A226" s="1">
        <v>43</v>
      </c>
      <c r="B226" s="5">
        <v>12.768000000000001</v>
      </c>
      <c r="C226" s="1">
        <v>12.52</v>
      </c>
      <c r="D226" s="1">
        <v>13.525</v>
      </c>
      <c r="E226" s="1">
        <v>14.579000000000001</v>
      </c>
      <c r="F226" s="1">
        <v>15.29</v>
      </c>
      <c r="G226" s="1">
        <v>14.721</v>
      </c>
      <c r="H226" s="1">
        <v>15.651</v>
      </c>
      <c r="I226" s="1">
        <v>16.428000000000001</v>
      </c>
      <c r="J226" s="1">
        <v>16.824999999999999</v>
      </c>
      <c r="K226" s="1">
        <v>16.942</v>
      </c>
      <c r="L226" s="1">
        <v>16.152999999999999</v>
      </c>
      <c r="M226" s="1">
        <v>17.655000000000001</v>
      </c>
      <c r="N226" s="1">
        <v>19.966999999999999</v>
      </c>
      <c r="O226" s="1">
        <v>19.488</v>
      </c>
      <c r="P226" s="1">
        <v>19.716000000000001</v>
      </c>
      <c r="Q226" s="1">
        <v>18.161000000000001</v>
      </c>
      <c r="R226" s="1">
        <v>17.25</v>
      </c>
      <c r="S226" s="1">
        <v>13.311</v>
      </c>
      <c r="T226" s="1">
        <v>11.795</v>
      </c>
    </row>
    <row r="227" spans="1:20" x14ac:dyDescent="0.25">
      <c r="A227" s="1">
        <v>44</v>
      </c>
      <c r="B227" s="5">
        <v>12.323</v>
      </c>
      <c r="C227" s="1">
        <v>12.085000000000001</v>
      </c>
      <c r="D227" s="1">
        <v>13.051</v>
      </c>
      <c r="E227" s="1">
        <v>14.066000000000001</v>
      </c>
      <c r="F227" s="1">
        <v>14.752000000000001</v>
      </c>
      <c r="G227" s="1">
        <v>14.223000000000001</v>
      </c>
      <c r="H227" s="1">
        <v>15.116</v>
      </c>
      <c r="I227" s="1">
        <v>15.858000000000001</v>
      </c>
      <c r="J227" s="1">
        <v>16.25</v>
      </c>
      <c r="K227" s="1">
        <v>16.355</v>
      </c>
      <c r="L227" s="1">
        <v>15.715</v>
      </c>
      <c r="M227" s="1">
        <v>17.116</v>
      </c>
      <c r="N227" s="1">
        <v>19.143999999999998</v>
      </c>
      <c r="O227" s="1">
        <v>18.917999999999999</v>
      </c>
      <c r="P227" s="1">
        <v>19.166</v>
      </c>
      <c r="Q227" s="1">
        <v>17.484000000000002</v>
      </c>
      <c r="R227" s="1">
        <v>16.536000000000001</v>
      </c>
      <c r="S227" s="1">
        <v>12.859</v>
      </c>
      <c r="T227" s="1">
        <v>11.39</v>
      </c>
    </row>
    <row r="228" spans="1:20" x14ac:dyDescent="0.25">
      <c r="A228" s="1">
        <v>45</v>
      </c>
      <c r="B228" s="5">
        <v>11.893000000000001</v>
      </c>
      <c r="C228" s="1">
        <v>11.666</v>
      </c>
      <c r="D228" s="1">
        <v>12.593999999999999</v>
      </c>
      <c r="E228" s="1">
        <v>13.577</v>
      </c>
      <c r="F228" s="1">
        <v>14.234</v>
      </c>
      <c r="G228" s="1">
        <v>13.741</v>
      </c>
      <c r="H228" s="1">
        <v>14.587</v>
      </c>
      <c r="I228" s="1">
        <v>15.321999999999999</v>
      </c>
      <c r="J228" s="1">
        <v>15.698</v>
      </c>
      <c r="K228" s="1">
        <v>15.819000000000001</v>
      </c>
      <c r="L228" s="1">
        <v>15.282</v>
      </c>
      <c r="M228" s="1">
        <v>16.599</v>
      </c>
      <c r="N228" s="1">
        <v>18.381</v>
      </c>
      <c r="O228" s="1">
        <v>18.344999999999999</v>
      </c>
      <c r="P228" s="1">
        <v>18.652000000000001</v>
      </c>
      <c r="Q228" s="1">
        <v>16.954999999999998</v>
      </c>
      <c r="R228" s="1">
        <v>15.989000000000001</v>
      </c>
      <c r="S228" s="1">
        <v>12.41</v>
      </c>
      <c r="T228" s="1">
        <v>11.023999999999999</v>
      </c>
    </row>
    <row r="229" spans="1:20" x14ac:dyDescent="0.25">
      <c r="A229" s="1">
        <v>46</v>
      </c>
      <c r="B229" s="5">
        <v>11.493</v>
      </c>
      <c r="C229" s="1">
        <v>11.273</v>
      </c>
      <c r="D229" s="1">
        <v>12.164999999999999</v>
      </c>
      <c r="E229" s="1">
        <v>13.115</v>
      </c>
      <c r="F229" s="1">
        <v>13.744999999999999</v>
      </c>
      <c r="G229" s="1">
        <v>13.266</v>
      </c>
      <c r="H229" s="1">
        <v>14.096</v>
      </c>
      <c r="I229" s="1">
        <v>14.813000000000001</v>
      </c>
      <c r="J229" s="1">
        <v>15.195</v>
      </c>
      <c r="K229" s="1">
        <v>15.315</v>
      </c>
      <c r="L229" s="1">
        <v>14.843</v>
      </c>
      <c r="M229" s="1">
        <v>16.128</v>
      </c>
      <c r="N229" s="1">
        <v>17.805</v>
      </c>
      <c r="O229" s="1">
        <v>17.736999999999998</v>
      </c>
      <c r="P229" s="1">
        <v>18.021000000000001</v>
      </c>
      <c r="Q229" s="1">
        <v>16.405999999999999</v>
      </c>
      <c r="R229" s="1">
        <v>15.497999999999999</v>
      </c>
      <c r="S229" s="1">
        <v>11.945</v>
      </c>
      <c r="T229" s="1">
        <v>10.672000000000001</v>
      </c>
    </row>
    <row r="230" spans="1:20" x14ac:dyDescent="0.25">
      <c r="A230" s="1">
        <v>47</v>
      </c>
      <c r="B230" s="5">
        <v>11.1</v>
      </c>
      <c r="C230" s="1">
        <v>10.89</v>
      </c>
      <c r="D230" s="1">
        <v>11.756</v>
      </c>
      <c r="E230" s="1">
        <v>12.675000000000001</v>
      </c>
      <c r="F230" s="1">
        <v>13.282</v>
      </c>
      <c r="G230" s="1">
        <v>12.821999999999999</v>
      </c>
      <c r="H230" s="1">
        <v>13.621</v>
      </c>
      <c r="I230" s="1">
        <v>14.304</v>
      </c>
      <c r="J230" s="1">
        <v>14.698</v>
      </c>
      <c r="K230" s="1">
        <v>14.79</v>
      </c>
      <c r="L230" s="1">
        <v>14.395</v>
      </c>
      <c r="M230" s="1">
        <v>15.6</v>
      </c>
      <c r="N230" s="1">
        <v>17.367000000000001</v>
      </c>
      <c r="O230" s="1">
        <v>17.167999999999999</v>
      </c>
      <c r="P230" s="1">
        <v>17.388999999999999</v>
      </c>
      <c r="Q230" s="1">
        <v>15.98</v>
      </c>
      <c r="R230" s="1">
        <v>15.03</v>
      </c>
      <c r="S230" s="1">
        <v>11.513</v>
      </c>
      <c r="T230" s="1">
        <v>10.308</v>
      </c>
    </row>
    <row r="231" spans="1:20" x14ac:dyDescent="0.25">
      <c r="A231" s="1">
        <v>48</v>
      </c>
      <c r="B231" s="5">
        <v>10.73</v>
      </c>
      <c r="C231" s="1">
        <v>10.526999999999999</v>
      </c>
      <c r="D231" s="1">
        <v>11.369</v>
      </c>
      <c r="E231" s="1">
        <v>12.254</v>
      </c>
      <c r="F231" s="1">
        <v>12.835000000000001</v>
      </c>
      <c r="G231" s="1">
        <v>12.404</v>
      </c>
      <c r="H231" s="1">
        <v>13.169</v>
      </c>
      <c r="I231" s="1">
        <v>13.834</v>
      </c>
      <c r="J231" s="1">
        <v>14.206</v>
      </c>
      <c r="K231" s="1">
        <v>14.287000000000001</v>
      </c>
      <c r="L231" s="1">
        <v>13.984</v>
      </c>
      <c r="M231" s="1">
        <v>15.156000000000001</v>
      </c>
      <c r="N231" s="1">
        <v>16.936</v>
      </c>
      <c r="O231" s="1">
        <v>16.588999999999999</v>
      </c>
      <c r="P231" s="1">
        <v>16.707000000000001</v>
      </c>
      <c r="Q231" s="1">
        <v>15.420999999999999</v>
      </c>
      <c r="R231" s="1">
        <v>14.587</v>
      </c>
      <c r="S231" s="1">
        <v>11.148999999999999</v>
      </c>
      <c r="T231" s="1">
        <v>9.9960000000000004</v>
      </c>
    </row>
    <row r="232" spans="1:20" x14ac:dyDescent="0.25">
      <c r="A232" s="1">
        <v>49</v>
      </c>
      <c r="B232" s="5">
        <v>10.371</v>
      </c>
      <c r="C232" s="1">
        <v>10.177</v>
      </c>
      <c r="D232" s="1">
        <v>10.992000000000001</v>
      </c>
      <c r="E232" s="1">
        <v>11.852</v>
      </c>
      <c r="F232" s="1">
        <v>12.409000000000001</v>
      </c>
      <c r="G232" s="1">
        <v>11.984</v>
      </c>
      <c r="H232" s="1">
        <v>12.724</v>
      </c>
      <c r="I232" s="1">
        <v>13.394</v>
      </c>
      <c r="J232" s="1">
        <v>13.743</v>
      </c>
      <c r="K232" s="1">
        <v>13.824</v>
      </c>
      <c r="L232" s="1">
        <v>13.597</v>
      </c>
      <c r="M232" s="1">
        <v>14.698</v>
      </c>
      <c r="N232" s="1">
        <v>16.326000000000001</v>
      </c>
      <c r="O232" s="1">
        <v>16.081</v>
      </c>
      <c r="P232" s="1">
        <v>16.184999999999999</v>
      </c>
      <c r="Q232" s="1">
        <v>14.852</v>
      </c>
      <c r="R232" s="1">
        <v>14.092000000000001</v>
      </c>
      <c r="S232" s="1">
        <v>10.888999999999999</v>
      </c>
      <c r="T232" s="1">
        <v>9.6850000000000005</v>
      </c>
    </row>
    <row r="233" spans="1:20" x14ac:dyDescent="0.25">
      <c r="A233" s="1">
        <v>50</v>
      </c>
      <c r="B233" s="5">
        <v>10.032</v>
      </c>
      <c r="C233" s="1">
        <v>9.84</v>
      </c>
      <c r="D233" s="1">
        <v>10.632999999999999</v>
      </c>
      <c r="E233" s="1">
        <v>11.464</v>
      </c>
      <c r="F233" s="1">
        <v>12.003</v>
      </c>
      <c r="G233" s="1">
        <v>11.584</v>
      </c>
      <c r="H233" s="1">
        <v>12.311999999999999</v>
      </c>
      <c r="I233" s="1">
        <v>12.968</v>
      </c>
      <c r="J233" s="1">
        <v>13.31</v>
      </c>
      <c r="K233" s="1">
        <v>13.4</v>
      </c>
      <c r="L233" s="1">
        <v>13.226000000000001</v>
      </c>
      <c r="M233" s="1">
        <v>14.271000000000001</v>
      </c>
      <c r="N233" s="1">
        <v>15.617000000000001</v>
      </c>
      <c r="O233" s="1">
        <v>15.603999999999999</v>
      </c>
      <c r="P233" s="1">
        <v>15.672000000000001</v>
      </c>
      <c r="Q233" s="1">
        <v>14.37</v>
      </c>
      <c r="R233" s="1">
        <v>13.599</v>
      </c>
      <c r="S233" s="1">
        <v>10.568</v>
      </c>
      <c r="T233" s="1">
        <v>9.3800000000000008</v>
      </c>
    </row>
    <row r="234" spans="1:20" x14ac:dyDescent="0.25">
      <c r="A234" s="1">
        <v>51</v>
      </c>
      <c r="B234" s="5">
        <v>9.7059999999999995</v>
      </c>
      <c r="C234" s="1">
        <v>9.5220000000000002</v>
      </c>
      <c r="D234" s="1">
        <v>10.291</v>
      </c>
      <c r="E234" s="1">
        <v>11.092000000000001</v>
      </c>
      <c r="F234" s="1">
        <v>11.614000000000001</v>
      </c>
      <c r="G234" s="1">
        <v>11.223000000000001</v>
      </c>
      <c r="H234" s="1">
        <v>11.917</v>
      </c>
      <c r="I234" s="1">
        <v>12.553000000000001</v>
      </c>
      <c r="J234" s="1">
        <v>12.894</v>
      </c>
      <c r="K234" s="1">
        <v>12.98</v>
      </c>
      <c r="L234" s="1">
        <v>12.837</v>
      </c>
      <c r="M234" s="1">
        <v>13.856</v>
      </c>
      <c r="N234" s="1">
        <v>15.048</v>
      </c>
      <c r="O234" s="1">
        <v>15.170999999999999</v>
      </c>
      <c r="P234" s="1">
        <v>15.268000000000001</v>
      </c>
      <c r="Q234" s="1">
        <v>13.901999999999999</v>
      </c>
      <c r="R234" s="1">
        <v>13.166</v>
      </c>
      <c r="S234" s="1">
        <v>10.241</v>
      </c>
      <c r="T234" s="1">
        <v>9.0779999999999994</v>
      </c>
    </row>
    <row r="235" spans="1:20" x14ac:dyDescent="0.25">
      <c r="A235" s="1">
        <v>52</v>
      </c>
      <c r="B235" s="5">
        <v>9.4</v>
      </c>
      <c r="C235" s="1">
        <v>9.2210000000000001</v>
      </c>
      <c r="D235" s="1">
        <v>9.9670000000000005</v>
      </c>
      <c r="E235" s="1">
        <v>10.739000000000001</v>
      </c>
      <c r="F235" s="1">
        <v>11.246</v>
      </c>
      <c r="G235" s="1">
        <v>10.858000000000001</v>
      </c>
      <c r="H235" s="1">
        <v>11.532</v>
      </c>
      <c r="I235" s="1">
        <v>12.154999999999999</v>
      </c>
      <c r="J235" s="1">
        <v>12.489000000000001</v>
      </c>
      <c r="K235" s="1">
        <v>12.56</v>
      </c>
      <c r="L235" s="1">
        <v>12.458</v>
      </c>
      <c r="M235" s="1">
        <v>13.44</v>
      </c>
      <c r="N235" s="1">
        <v>14.696999999999999</v>
      </c>
      <c r="O235" s="1">
        <v>14.702</v>
      </c>
      <c r="P235" s="1">
        <v>14.846</v>
      </c>
      <c r="Q235" s="1">
        <v>13.531000000000001</v>
      </c>
      <c r="R235" s="1">
        <v>12.776999999999999</v>
      </c>
      <c r="S235" s="1">
        <v>9.907</v>
      </c>
      <c r="T235" s="1">
        <v>8.7970000000000006</v>
      </c>
    </row>
    <row r="236" spans="1:20" x14ac:dyDescent="0.25">
      <c r="A236" s="1">
        <v>53</v>
      </c>
      <c r="B236" s="5">
        <v>9.0990000000000002</v>
      </c>
      <c r="C236" s="1">
        <v>8.9309999999999992</v>
      </c>
      <c r="D236" s="1">
        <v>9.657</v>
      </c>
      <c r="E236" s="1">
        <v>10.4</v>
      </c>
      <c r="F236" s="1">
        <v>10.901</v>
      </c>
      <c r="G236" s="1">
        <v>10.504</v>
      </c>
      <c r="H236" s="1">
        <v>11.172000000000001</v>
      </c>
      <c r="I236" s="1">
        <v>11.79</v>
      </c>
      <c r="J236" s="1">
        <v>12.084</v>
      </c>
      <c r="K236" s="1">
        <v>12.145</v>
      </c>
      <c r="L236" s="1">
        <v>12.101000000000001</v>
      </c>
      <c r="M236" s="1">
        <v>13.038</v>
      </c>
      <c r="N236" s="1">
        <v>14.372999999999999</v>
      </c>
      <c r="O236" s="1">
        <v>14.226000000000001</v>
      </c>
      <c r="P236" s="1">
        <v>14.409000000000001</v>
      </c>
      <c r="Q236" s="1">
        <v>13.122</v>
      </c>
      <c r="R236" s="1">
        <v>12.363</v>
      </c>
      <c r="S236" s="1">
        <v>9.5549999999999997</v>
      </c>
      <c r="T236" s="1">
        <v>8.5389999999999997</v>
      </c>
    </row>
    <row r="237" spans="1:20" x14ac:dyDescent="0.25">
      <c r="A237" s="1">
        <v>54</v>
      </c>
      <c r="B237" s="5">
        <v>8.8170000000000002</v>
      </c>
      <c r="C237" s="1">
        <v>8.6519999999999992</v>
      </c>
      <c r="D237" s="1">
        <v>9.3629999999999995</v>
      </c>
      <c r="E237" s="1">
        <v>10.077999999999999</v>
      </c>
      <c r="F237" s="1">
        <v>10.561</v>
      </c>
      <c r="G237" s="1">
        <v>10.183</v>
      </c>
      <c r="H237" s="1">
        <v>10.829000000000001</v>
      </c>
      <c r="I237" s="1">
        <v>11.433999999999999</v>
      </c>
      <c r="J237" s="1">
        <v>11.715999999999999</v>
      </c>
      <c r="K237" s="1">
        <v>11.779</v>
      </c>
      <c r="L237" s="1">
        <v>11.779</v>
      </c>
      <c r="M237" s="1">
        <v>12.654999999999999</v>
      </c>
      <c r="N237" s="1">
        <v>13.955</v>
      </c>
      <c r="O237" s="1">
        <v>13.766999999999999</v>
      </c>
      <c r="P237" s="1">
        <v>13.871</v>
      </c>
      <c r="Q237" s="1">
        <v>12.752000000000001</v>
      </c>
      <c r="R237" s="1">
        <v>12.052</v>
      </c>
      <c r="S237" s="1">
        <v>9.234</v>
      </c>
      <c r="T237" s="1">
        <v>8.2750000000000004</v>
      </c>
    </row>
    <row r="238" spans="1:20" x14ac:dyDescent="0.25">
      <c r="A238" s="1">
        <v>55</v>
      </c>
      <c r="B238" s="5">
        <v>8.548</v>
      </c>
      <c r="C238" s="1">
        <v>8.3870000000000005</v>
      </c>
      <c r="D238" s="1">
        <v>9.0790000000000006</v>
      </c>
      <c r="E238" s="1">
        <v>9.7759999999999998</v>
      </c>
      <c r="F238" s="1">
        <v>10.242000000000001</v>
      </c>
      <c r="G238" s="1">
        <v>9.8710000000000004</v>
      </c>
      <c r="H238" s="1">
        <v>10.499000000000001</v>
      </c>
      <c r="I238" s="1">
        <v>11.090999999999999</v>
      </c>
      <c r="J238" s="1">
        <v>11.374000000000001</v>
      </c>
      <c r="K238" s="1">
        <v>11.44</v>
      </c>
      <c r="L238" s="1">
        <v>11.473000000000001</v>
      </c>
      <c r="M238" s="1">
        <v>12.304</v>
      </c>
      <c r="N238" s="1">
        <v>13.452</v>
      </c>
      <c r="O238" s="1">
        <v>13.361000000000001</v>
      </c>
      <c r="P238" s="1">
        <v>13.372999999999999</v>
      </c>
      <c r="Q238" s="1">
        <v>12.329000000000001</v>
      </c>
      <c r="R238" s="1">
        <v>11.686</v>
      </c>
      <c r="S238" s="1">
        <v>8.9489999999999998</v>
      </c>
      <c r="T238" s="1">
        <v>8.0239999999999991</v>
      </c>
    </row>
    <row r="239" spans="1:20" x14ac:dyDescent="0.25">
      <c r="A239" s="1">
        <v>56</v>
      </c>
      <c r="B239" s="5">
        <v>8.2889999999999997</v>
      </c>
      <c r="C239" s="1">
        <v>8.1300000000000008</v>
      </c>
      <c r="D239" s="1">
        <v>8.81</v>
      </c>
      <c r="E239" s="1">
        <v>9.4819999999999993</v>
      </c>
      <c r="F239" s="1">
        <v>9.9329999999999998</v>
      </c>
      <c r="G239" s="1">
        <v>9.5660000000000007</v>
      </c>
      <c r="H239" s="1">
        <v>10.173999999999999</v>
      </c>
      <c r="I239" s="1">
        <v>10.752000000000001</v>
      </c>
      <c r="J239" s="1">
        <v>11.035</v>
      </c>
      <c r="K239" s="1">
        <v>11.106</v>
      </c>
      <c r="L239" s="1">
        <v>11.145</v>
      </c>
      <c r="M239" s="1">
        <v>11.959</v>
      </c>
      <c r="N239" s="1">
        <v>12.945</v>
      </c>
      <c r="O239" s="1">
        <v>12.971</v>
      </c>
      <c r="P239" s="1">
        <v>12.968999999999999</v>
      </c>
      <c r="Q239" s="1">
        <v>11.929</v>
      </c>
      <c r="R239" s="1">
        <v>11.292999999999999</v>
      </c>
      <c r="S239" s="1">
        <v>8.7230000000000008</v>
      </c>
      <c r="T239" s="1">
        <v>7.7859999999999996</v>
      </c>
    </row>
    <row r="240" spans="1:20" x14ac:dyDescent="0.25">
      <c r="A240" s="1">
        <v>57</v>
      </c>
      <c r="B240" s="5">
        <v>8.0410000000000004</v>
      </c>
      <c r="C240" s="1">
        <v>7.8840000000000003</v>
      </c>
      <c r="D240" s="1">
        <v>8.5440000000000005</v>
      </c>
      <c r="E240" s="1">
        <v>9.1980000000000004</v>
      </c>
      <c r="F240" s="1">
        <v>9.64</v>
      </c>
      <c r="G240" s="1">
        <v>9.2810000000000006</v>
      </c>
      <c r="H240" s="1">
        <v>9.8620000000000001</v>
      </c>
      <c r="I240" s="1">
        <v>10.433999999999999</v>
      </c>
      <c r="J240" s="1">
        <v>10.701000000000001</v>
      </c>
      <c r="K240" s="1">
        <v>10.757999999999999</v>
      </c>
      <c r="L240" s="1">
        <v>10.819000000000001</v>
      </c>
      <c r="M240" s="1">
        <v>11.595000000000001</v>
      </c>
      <c r="N240" s="1">
        <v>12.526999999999999</v>
      </c>
      <c r="O240" s="1">
        <v>12.619</v>
      </c>
      <c r="P240" s="1">
        <v>12.648</v>
      </c>
      <c r="Q240" s="1">
        <v>11.49</v>
      </c>
      <c r="R240" s="1">
        <v>10.96</v>
      </c>
      <c r="S240" s="1">
        <v>8.5069999999999997</v>
      </c>
      <c r="T240" s="1">
        <v>7.569</v>
      </c>
    </row>
    <row r="241" spans="1:20" x14ac:dyDescent="0.25">
      <c r="A241" s="1">
        <v>58</v>
      </c>
      <c r="B241" s="5">
        <v>7.8019999999999996</v>
      </c>
      <c r="C241" s="1">
        <v>7.6529999999999996</v>
      </c>
      <c r="D241" s="1">
        <v>8.2929999999999993</v>
      </c>
      <c r="E241" s="1">
        <v>8.93</v>
      </c>
      <c r="F241" s="1">
        <v>9.36</v>
      </c>
      <c r="G241" s="1">
        <v>9.0190000000000001</v>
      </c>
      <c r="H241" s="1">
        <v>9.5709999999999997</v>
      </c>
      <c r="I241" s="1">
        <v>10.125999999999999</v>
      </c>
      <c r="J241" s="1">
        <v>10.381</v>
      </c>
      <c r="K241" s="1">
        <v>10.432</v>
      </c>
      <c r="L241" s="1">
        <v>10.526</v>
      </c>
      <c r="M241" s="1">
        <v>11.262</v>
      </c>
      <c r="N241" s="1">
        <v>12.263999999999999</v>
      </c>
      <c r="O241" s="1">
        <v>12.281000000000001</v>
      </c>
      <c r="P241" s="1">
        <v>12.33</v>
      </c>
      <c r="Q241" s="1">
        <v>11.164</v>
      </c>
      <c r="R241" s="1">
        <v>10.62</v>
      </c>
      <c r="S241" s="1">
        <v>8.2759999999999998</v>
      </c>
      <c r="T241" s="1">
        <v>7.3369999999999997</v>
      </c>
    </row>
    <row r="242" spans="1:20" x14ac:dyDescent="0.25">
      <c r="A242" s="1">
        <v>59</v>
      </c>
      <c r="B242" s="5">
        <v>7.577</v>
      </c>
      <c r="C242" s="1">
        <v>7.43</v>
      </c>
      <c r="D242" s="1">
        <v>8.0570000000000004</v>
      </c>
      <c r="E242" s="1">
        <v>8.6750000000000007</v>
      </c>
      <c r="F242" s="1">
        <v>9.093</v>
      </c>
      <c r="G242" s="1">
        <v>8.7539999999999996</v>
      </c>
      <c r="H242" s="1">
        <v>9.2940000000000005</v>
      </c>
      <c r="I242" s="1">
        <v>9.8330000000000002</v>
      </c>
      <c r="J242" s="1">
        <v>10.093</v>
      </c>
      <c r="K242" s="1">
        <v>10.147</v>
      </c>
      <c r="L242" s="1">
        <v>10.244999999999999</v>
      </c>
      <c r="M242" s="1">
        <v>10.97</v>
      </c>
      <c r="N242" s="1">
        <v>12.038</v>
      </c>
      <c r="O242" s="1">
        <v>11.897</v>
      </c>
      <c r="P242" s="1">
        <v>11.97</v>
      </c>
      <c r="Q242" s="1">
        <v>10.893000000000001</v>
      </c>
      <c r="R242" s="1">
        <v>10.33</v>
      </c>
      <c r="S242" s="1">
        <v>8.0299999999999994</v>
      </c>
      <c r="T242" s="1">
        <v>7.1349999999999998</v>
      </c>
    </row>
    <row r="243" spans="1:20" x14ac:dyDescent="0.25">
      <c r="A243" s="1">
        <v>60</v>
      </c>
      <c r="B243" s="5">
        <v>7.3630000000000004</v>
      </c>
      <c r="C243" s="1">
        <v>7.218</v>
      </c>
      <c r="D243" s="1">
        <v>7.8239999999999998</v>
      </c>
      <c r="E243" s="1">
        <v>8.4250000000000007</v>
      </c>
      <c r="F243" s="1">
        <v>8.8360000000000003</v>
      </c>
      <c r="G243" s="1">
        <v>8.5060000000000002</v>
      </c>
      <c r="H243" s="1">
        <v>9.0190000000000001</v>
      </c>
      <c r="I243" s="1">
        <v>9.5370000000000008</v>
      </c>
      <c r="J243" s="1">
        <v>9.8109999999999999</v>
      </c>
      <c r="K243" s="1">
        <v>9.8710000000000004</v>
      </c>
      <c r="L243" s="1">
        <v>9.9860000000000007</v>
      </c>
      <c r="M243" s="1">
        <v>10.647</v>
      </c>
      <c r="N243" s="1">
        <v>11.685</v>
      </c>
      <c r="O243" s="1">
        <v>11.523999999999999</v>
      </c>
      <c r="P243" s="1">
        <v>11.596</v>
      </c>
      <c r="Q243" s="1">
        <v>10.6</v>
      </c>
      <c r="R243" s="1">
        <v>10.069000000000001</v>
      </c>
      <c r="S243" s="1">
        <v>7.758</v>
      </c>
      <c r="T243" s="1">
        <v>6.9370000000000003</v>
      </c>
    </row>
    <row r="244" spans="1:20" x14ac:dyDescent="0.25">
      <c r="A244" s="1">
        <v>61</v>
      </c>
      <c r="B244" s="5">
        <v>7.157</v>
      </c>
      <c r="C244" s="1">
        <v>7.0140000000000002</v>
      </c>
      <c r="D244" s="1">
        <v>7.6070000000000002</v>
      </c>
      <c r="E244" s="1">
        <v>8.1989999999999998</v>
      </c>
      <c r="F244" s="1">
        <v>8.5890000000000004</v>
      </c>
      <c r="G244" s="1">
        <v>8.2720000000000002</v>
      </c>
      <c r="H244" s="1">
        <v>8.7650000000000006</v>
      </c>
      <c r="I244" s="1">
        <v>9.2739999999999991</v>
      </c>
      <c r="J244" s="1">
        <v>9.5399999999999991</v>
      </c>
      <c r="K244" s="1">
        <v>9.6020000000000003</v>
      </c>
      <c r="L244" s="1">
        <v>9.7309999999999999</v>
      </c>
      <c r="M244" s="1">
        <v>10.353999999999999</v>
      </c>
      <c r="N244" s="1">
        <v>11.255000000000001</v>
      </c>
      <c r="O244" s="1">
        <v>11.208</v>
      </c>
      <c r="P244" s="1">
        <v>11.250999999999999</v>
      </c>
      <c r="Q244" s="1">
        <v>10.308999999999999</v>
      </c>
      <c r="R244" s="1">
        <v>9.8140000000000001</v>
      </c>
      <c r="S244" s="1">
        <v>7.5220000000000002</v>
      </c>
      <c r="T244" s="1">
        <v>6.7370000000000001</v>
      </c>
    </row>
    <row r="245" spans="1:20" x14ac:dyDescent="0.25">
      <c r="A245" s="1">
        <v>62</v>
      </c>
      <c r="B245" s="5">
        <v>6.9619999999999997</v>
      </c>
      <c r="C245" s="1">
        <v>6.8230000000000004</v>
      </c>
      <c r="D245" s="1">
        <v>7.3929999999999998</v>
      </c>
      <c r="E245" s="1">
        <v>7.976</v>
      </c>
      <c r="F245" s="1">
        <v>8.3559999999999999</v>
      </c>
      <c r="G245" s="1">
        <v>8.0489999999999995</v>
      </c>
      <c r="H245" s="1">
        <v>8.5289999999999999</v>
      </c>
      <c r="I245" s="1">
        <v>9.0150000000000006</v>
      </c>
      <c r="J245" s="1">
        <v>9.266</v>
      </c>
      <c r="K245" s="1">
        <v>9.32</v>
      </c>
      <c r="L245" s="1">
        <v>9.4610000000000003</v>
      </c>
      <c r="M245" s="1">
        <v>10.099</v>
      </c>
      <c r="N245" s="1">
        <v>10.877000000000001</v>
      </c>
      <c r="O245" s="1">
        <v>10.936</v>
      </c>
      <c r="P245" s="1">
        <v>10.887</v>
      </c>
      <c r="Q245" s="1">
        <v>9.9550000000000001</v>
      </c>
      <c r="R245" s="1">
        <v>9.51</v>
      </c>
      <c r="S245" s="1">
        <v>7.3209999999999997</v>
      </c>
      <c r="T245" s="1">
        <v>6.5410000000000004</v>
      </c>
    </row>
    <row r="246" spans="1:20" x14ac:dyDescent="0.25">
      <c r="A246" s="1">
        <v>63</v>
      </c>
      <c r="B246" s="5">
        <v>6.7770000000000001</v>
      </c>
      <c r="C246" s="1">
        <v>6.6340000000000003</v>
      </c>
      <c r="D246" s="1">
        <v>7.1920000000000002</v>
      </c>
      <c r="E246" s="1">
        <v>7.7610000000000001</v>
      </c>
      <c r="F246" s="1">
        <v>8.1300000000000008</v>
      </c>
      <c r="G246" s="1">
        <v>7.8230000000000004</v>
      </c>
      <c r="H246" s="1">
        <v>8.298</v>
      </c>
      <c r="I246" s="1">
        <v>8.7710000000000008</v>
      </c>
      <c r="J246" s="1">
        <v>9.0129999999999999</v>
      </c>
      <c r="K246" s="1">
        <v>9.0589999999999993</v>
      </c>
      <c r="L246" s="1">
        <v>9.2050000000000001</v>
      </c>
      <c r="M246" s="1">
        <v>9.8320000000000007</v>
      </c>
      <c r="N246" s="1">
        <v>10.587</v>
      </c>
      <c r="O246" s="1">
        <v>10.66</v>
      </c>
      <c r="P246" s="1">
        <v>10.593</v>
      </c>
      <c r="Q246" s="1">
        <v>9.7089999999999996</v>
      </c>
      <c r="R246" s="1">
        <v>9.2520000000000007</v>
      </c>
      <c r="S246" s="1">
        <v>7.1210000000000004</v>
      </c>
      <c r="T246" s="1">
        <v>6.3579999999999997</v>
      </c>
    </row>
    <row r="247" spans="1:20" x14ac:dyDescent="0.25">
      <c r="A247" s="1">
        <v>64</v>
      </c>
      <c r="B247" s="5">
        <v>6.5910000000000002</v>
      </c>
      <c r="C247" s="1">
        <v>6.46</v>
      </c>
      <c r="D247" s="1">
        <v>6.9969999999999999</v>
      </c>
      <c r="E247" s="1">
        <v>7.5540000000000003</v>
      </c>
      <c r="F247" s="1">
        <v>7.9080000000000004</v>
      </c>
      <c r="G247" s="1">
        <v>7.6159999999999997</v>
      </c>
      <c r="H247" s="1">
        <v>8.0760000000000005</v>
      </c>
      <c r="I247" s="1">
        <v>8.5310000000000006</v>
      </c>
      <c r="J247" s="1">
        <v>8.7799999999999994</v>
      </c>
      <c r="K247" s="1">
        <v>8.8219999999999992</v>
      </c>
      <c r="L247" s="1">
        <v>8.9789999999999992</v>
      </c>
      <c r="M247" s="1">
        <v>9.5649999999999995</v>
      </c>
      <c r="N247" s="1">
        <v>10.375999999999999</v>
      </c>
      <c r="O247" s="1">
        <v>10.374000000000001</v>
      </c>
      <c r="P247" s="1">
        <v>10.367000000000001</v>
      </c>
      <c r="Q247" s="1">
        <v>9.4320000000000004</v>
      </c>
      <c r="R247" s="1">
        <v>9.01</v>
      </c>
      <c r="S247" s="1">
        <v>6.92</v>
      </c>
      <c r="T247" s="1">
        <v>6.1719999999999997</v>
      </c>
    </row>
    <row r="248" spans="1:20" x14ac:dyDescent="0.25">
      <c r="A248" s="1">
        <v>65</v>
      </c>
      <c r="B248" s="5">
        <v>6.415</v>
      </c>
      <c r="C248" s="1">
        <v>6.2859999999999996</v>
      </c>
      <c r="D248" s="1">
        <v>6.81</v>
      </c>
      <c r="E248" s="1">
        <v>7.3540000000000001</v>
      </c>
      <c r="F248" s="1">
        <v>7.702</v>
      </c>
      <c r="G248" s="1">
        <v>7.4240000000000004</v>
      </c>
      <c r="H248" s="1">
        <v>7.8659999999999997</v>
      </c>
      <c r="I248" s="1">
        <v>8.3059999999999992</v>
      </c>
      <c r="J248" s="1">
        <v>8.5519999999999996</v>
      </c>
      <c r="K248" s="1">
        <v>8.6020000000000003</v>
      </c>
      <c r="L248" s="1">
        <v>8.7680000000000007</v>
      </c>
      <c r="M248" s="1">
        <v>9.3140000000000001</v>
      </c>
      <c r="N248" s="1">
        <v>10.192</v>
      </c>
      <c r="O248" s="1">
        <v>10.071</v>
      </c>
      <c r="P248" s="1">
        <v>10.122999999999999</v>
      </c>
      <c r="Q248" s="1">
        <v>9.1989999999999998</v>
      </c>
      <c r="R248" s="1">
        <v>8.7439999999999998</v>
      </c>
      <c r="S248" s="1">
        <v>6.758</v>
      </c>
      <c r="T248" s="1">
        <v>5.992</v>
      </c>
    </row>
    <row r="249" spans="1:20" x14ac:dyDescent="0.25">
      <c r="A249" s="1">
        <v>66</v>
      </c>
      <c r="B249" s="5">
        <v>6.2489999999999997</v>
      </c>
      <c r="C249" s="1">
        <v>6.1239999999999997</v>
      </c>
      <c r="D249" s="1">
        <v>6.6310000000000002</v>
      </c>
      <c r="E249" s="1">
        <v>7.165</v>
      </c>
      <c r="F249" s="1">
        <v>7.5039999999999996</v>
      </c>
      <c r="G249" s="1">
        <v>7.2290000000000001</v>
      </c>
      <c r="H249" s="1">
        <v>7.6639999999999997</v>
      </c>
      <c r="I249" s="1">
        <v>8.0950000000000006</v>
      </c>
      <c r="J249" s="1">
        <v>8.3239999999999998</v>
      </c>
      <c r="K249" s="1">
        <v>8.3829999999999991</v>
      </c>
      <c r="L249" s="1">
        <v>8.5549999999999997</v>
      </c>
      <c r="M249" s="1">
        <v>9.0850000000000009</v>
      </c>
      <c r="N249" s="1">
        <v>9.9320000000000004</v>
      </c>
      <c r="O249" s="1">
        <v>9.7810000000000006</v>
      </c>
      <c r="P249" s="1">
        <v>9.8780000000000001</v>
      </c>
      <c r="Q249" s="1">
        <v>8.9220000000000006</v>
      </c>
      <c r="R249" s="1">
        <v>8.4879999999999995</v>
      </c>
      <c r="S249" s="1">
        <v>6.5960000000000001</v>
      </c>
      <c r="T249" s="1">
        <v>5.8559999999999999</v>
      </c>
    </row>
    <row r="250" spans="1:20" x14ac:dyDescent="0.25">
      <c r="A250" s="1">
        <v>67</v>
      </c>
      <c r="B250" s="5">
        <v>6.0880000000000001</v>
      </c>
      <c r="C250" s="1">
        <v>5.9649999999999999</v>
      </c>
      <c r="D250" s="1">
        <v>6.4630000000000001</v>
      </c>
      <c r="E250" s="1">
        <v>6.9809999999999999</v>
      </c>
      <c r="F250" s="1">
        <v>7.3090000000000002</v>
      </c>
      <c r="G250" s="1">
        <v>7.0369999999999999</v>
      </c>
      <c r="H250" s="1">
        <v>7.468</v>
      </c>
      <c r="I250" s="1">
        <v>7.8860000000000001</v>
      </c>
      <c r="J250" s="1">
        <v>8.1039999999999992</v>
      </c>
      <c r="K250" s="1">
        <v>8.1549999999999994</v>
      </c>
      <c r="L250" s="1">
        <v>8.33</v>
      </c>
      <c r="M250" s="1">
        <v>8.859</v>
      </c>
      <c r="N250" s="1">
        <v>9.6240000000000006</v>
      </c>
      <c r="O250" s="1">
        <v>9.5190000000000001</v>
      </c>
      <c r="P250" s="1">
        <v>9.5670000000000002</v>
      </c>
      <c r="Q250" s="1">
        <v>8.7100000000000009</v>
      </c>
      <c r="R250" s="1">
        <v>8.3040000000000003</v>
      </c>
      <c r="S250" s="1">
        <v>6.4189999999999996</v>
      </c>
      <c r="T250" s="1">
        <v>5.7030000000000003</v>
      </c>
    </row>
    <row r="251" spans="1:20" x14ac:dyDescent="0.25">
      <c r="A251" s="1">
        <v>68</v>
      </c>
      <c r="B251" s="5">
        <v>5.931</v>
      </c>
      <c r="C251" s="1">
        <v>5.8140000000000001</v>
      </c>
      <c r="D251" s="1">
        <v>6.3010000000000002</v>
      </c>
      <c r="E251" s="1">
        <v>6.806</v>
      </c>
      <c r="F251" s="1">
        <v>7.1260000000000003</v>
      </c>
      <c r="G251" s="1">
        <v>6.8639999999999999</v>
      </c>
      <c r="H251" s="1">
        <v>7.28</v>
      </c>
      <c r="I251" s="1">
        <v>7.68</v>
      </c>
      <c r="J251" s="1">
        <v>7.8949999999999996</v>
      </c>
      <c r="K251" s="1">
        <v>7.9409999999999998</v>
      </c>
      <c r="L251" s="1">
        <v>8.1240000000000006</v>
      </c>
      <c r="M251" s="1">
        <v>8.641</v>
      </c>
      <c r="N251" s="1">
        <v>9.3030000000000008</v>
      </c>
      <c r="O251" s="1">
        <v>9.27</v>
      </c>
      <c r="P251" s="1">
        <v>9.2750000000000004</v>
      </c>
      <c r="Q251" s="1">
        <v>8.5449999999999999</v>
      </c>
      <c r="R251" s="1">
        <v>8.14</v>
      </c>
      <c r="S251" s="1">
        <v>6.2229999999999999</v>
      </c>
      <c r="T251" s="1">
        <v>5.5549999999999997</v>
      </c>
    </row>
    <row r="252" spans="1:20" x14ac:dyDescent="0.25">
      <c r="A252" s="1">
        <v>69</v>
      </c>
      <c r="B252" s="5">
        <v>5.7830000000000004</v>
      </c>
      <c r="C252" s="1">
        <v>5.6689999999999996</v>
      </c>
      <c r="D252" s="1">
        <v>6.1429999999999998</v>
      </c>
      <c r="E252" s="1">
        <v>6.64</v>
      </c>
      <c r="F252" s="1">
        <v>6.95</v>
      </c>
      <c r="G252" s="1">
        <v>6.702</v>
      </c>
      <c r="H252" s="1">
        <v>7.0970000000000004</v>
      </c>
      <c r="I252" s="1">
        <v>7.4889999999999999</v>
      </c>
      <c r="J252" s="1">
        <v>7.7009999999999996</v>
      </c>
      <c r="K252" s="1">
        <v>7.7450000000000001</v>
      </c>
      <c r="L252" s="1">
        <v>7.9249999999999998</v>
      </c>
      <c r="M252" s="1">
        <v>8.4179999999999993</v>
      </c>
      <c r="N252" s="1">
        <v>9.0389999999999997</v>
      </c>
      <c r="O252" s="1">
        <v>9.0640000000000001</v>
      </c>
      <c r="P252" s="1">
        <v>9.0310000000000006</v>
      </c>
      <c r="Q252" s="1">
        <v>8.298</v>
      </c>
      <c r="R252" s="1">
        <v>7.9349999999999996</v>
      </c>
      <c r="S252" s="1">
        <v>6.0289999999999999</v>
      </c>
      <c r="T252" s="1">
        <v>5.41</v>
      </c>
    </row>
    <row r="253" spans="1:20" x14ac:dyDescent="0.25">
      <c r="A253" s="1">
        <v>70</v>
      </c>
      <c r="B253" s="5">
        <v>5.6379999999999999</v>
      </c>
      <c r="C253" s="1">
        <v>5.532</v>
      </c>
      <c r="D253" s="1">
        <v>5.9870000000000001</v>
      </c>
      <c r="E253" s="1">
        <v>6.48</v>
      </c>
      <c r="F253" s="1">
        <v>6.7809999999999997</v>
      </c>
      <c r="G253" s="1">
        <v>6.5359999999999996</v>
      </c>
      <c r="H253" s="1">
        <v>6.9260000000000002</v>
      </c>
      <c r="I253" s="1">
        <v>7.3049999999999997</v>
      </c>
      <c r="J253" s="1">
        <v>7.5119999999999996</v>
      </c>
      <c r="K253" s="1">
        <v>7.5679999999999996</v>
      </c>
      <c r="L253" s="1">
        <v>7.7519999999999998</v>
      </c>
      <c r="M253" s="1">
        <v>8.2279999999999998</v>
      </c>
      <c r="N253" s="1">
        <v>8.8800000000000008</v>
      </c>
      <c r="O253" s="1">
        <v>8.859</v>
      </c>
      <c r="P253" s="1">
        <v>8.8260000000000005</v>
      </c>
      <c r="Q253" s="1">
        <v>8.08</v>
      </c>
      <c r="R253" s="1">
        <v>7.7350000000000003</v>
      </c>
      <c r="S253" s="1">
        <v>5.8840000000000003</v>
      </c>
      <c r="T253" s="1">
        <v>5.2779999999999996</v>
      </c>
    </row>
    <row r="254" spans="1:20" x14ac:dyDescent="0.25">
      <c r="A254" s="1">
        <v>71</v>
      </c>
      <c r="B254" s="5">
        <v>5.5010000000000003</v>
      </c>
      <c r="C254" s="1">
        <v>5.3970000000000002</v>
      </c>
      <c r="D254" s="1">
        <v>5.8440000000000003</v>
      </c>
      <c r="E254" s="1">
        <v>6.3239999999999998</v>
      </c>
      <c r="F254" s="1">
        <v>6.62</v>
      </c>
      <c r="G254" s="1">
        <v>6.375</v>
      </c>
      <c r="H254" s="1">
        <v>6.7629999999999999</v>
      </c>
      <c r="I254" s="1">
        <v>7.133</v>
      </c>
      <c r="J254" s="1">
        <v>7.3250000000000002</v>
      </c>
      <c r="K254" s="1">
        <v>7.3949999999999996</v>
      </c>
      <c r="L254" s="1">
        <v>7.5759999999999996</v>
      </c>
      <c r="M254" s="1">
        <v>8.0310000000000006</v>
      </c>
      <c r="N254" s="1">
        <v>8.7460000000000004</v>
      </c>
      <c r="O254" s="1">
        <v>8.6310000000000002</v>
      </c>
      <c r="P254" s="1">
        <v>8.6440000000000001</v>
      </c>
      <c r="Q254" s="1">
        <v>7.851</v>
      </c>
      <c r="R254" s="1">
        <v>7.5350000000000001</v>
      </c>
      <c r="S254" s="1">
        <v>5.7770000000000001</v>
      </c>
      <c r="T254" s="1">
        <v>5.141</v>
      </c>
    </row>
    <row r="255" spans="1:20" x14ac:dyDescent="0.25">
      <c r="A255" s="1">
        <v>72</v>
      </c>
      <c r="B255" s="5">
        <v>5.3710000000000004</v>
      </c>
      <c r="C255" s="1">
        <v>5.2709999999999999</v>
      </c>
      <c r="D255" s="1">
        <v>5.7009999999999996</v>
      </c>
      <c r="E255" s="1">
        <v>6.1769999999999996</v>
      </c>
      <c r="F255" s="1">
        <v>6.47</v>
      </c>
      <c r="G255" s="1">
        <v>6.23</v>
      </c>
      <c r="H255" s="1">
        <v>6.601</v>
      </c>
      <c r="I255" s="1">
        <v>6.9619999999999997</v>
      </c>
      <c r="J255" s="1">
        <v>7.1470000000000002</v>
      </c>
      <c r="K255" s="1">
        <v>7.2160000000000002</v>
      </c>
      <c r="L255" s="1">
        <v>7.4009999999999998</v>
      </c>
      <c r="M255" s="1">
        <v>7.8330000000000002</v>
      </c>
      <c r="N255" s="1">
        <v>8.577</v>
      </c>
      <c r="O255" s="1">
        <v>8.41</v>
      </c>
      <c r="P255" s="1">
        <v>8.4570000000000007</v>
      </c>
      <c r="Q255" s="1">
        <v>7.6740000000000004</v>
      </c>
      <c r="R255" s="1">
        <v>7.3609999999999998</v>
      </c>
      <c r="S255" s="1">
        <v>5.67</v>
      </c>
      <c r="T255" s="1">
        <v>5.0229999999999997</v>
      </c>
    </row>
    <row r="256" spans="1:20" x14ac:dyDescent="0.25">
      <c r="A256" s="1">
        <v>73</v>
      </c>
      <c r="B256" s="5">
        <v>5.2430000000000003</v>
      </c>
      <c r="C256" s="1">
        <v>5.149</v>
      </c>
      <c r="D256" s="1">
        <v>5.5679999999999996</v>
      </c>
      <c r="E256" s="1">
        <v>6.0279999999999996</v>
      </c>
      <c r="F256" s="1">
        <v>6.3250000000000002</v>
      </c>
      <c r="G256" s="1">
        <v>6.0819999999999999</v>
      </c>
      <c r="H256" s="1">
        <v>6.444</v>
      </c>
      <c r="I256" s="1">
        <v>6.7960000000000003</v>
      </c>
      <c r="J256" s="1">
        <v>6.9820000000000002</v>
      </c>
      <c r="K256" s="1">
        <v>7.0270000000000001</v>
      </c>
      <c r="L256" s="1">
        <v>7.2190000000000003</v>
      </c>
      <c r="M256" s="1">
        <v>7.6580000000000004</v>
      </c>
      <c r="N256" s="1">
        <v>8.3149999999999995</v>
      </c>
      <c r="O256" s="1">
        <v>8.1989999999999998</v>
      </c>
      <c r="P256" s="1">
        <v>8.2539999999999996</v>
      </c>
      <c r="Q256" s="1">
        <v>7.5209999999999999</v>
      </c>
      <c r="R256" s="1">
        <v>7.1890000000000001</v>
      </c>
      <c r="S256" s="1">
        <v>5.5419999999999998</v>
      </c>
      <c r="T256" s="1">
        <v>4.9119999999999999</v>
      </c>
    </row>
    <row r="257" spans="1:20" x14ac:dyDescent="0.25">
      <c r="A257" s="1">
        <v>74</v>
      </c>
      <c r="B257" s="5">
        <v>5.1230000000000002</v>
      </c>
      <c r="C257" s="1">
        <v>5.0289999999999999</v>
      </c>
      <c r="D257" s="1">
        <v>5.4409999999999998</v>
      </c>
      <c r="E257" s="1">
        <v>5.8849999999999998</v>
      </c>
      <c r="F257" s="1">
        <v>6.1790000000000003</v>
      </c>
      <c r="G257" s="1">
        <v>5.9370000000000003</v>
      </c>
      <c r="H257" s="1">
        <v>6.3019999999999996</v>
      </c>
      <c r="I257" s="1">
        <v>6.6420000000000003</v>
      </c>
      <c r="J257" s="1">
        <v>6.8239999999999998</v>
      </c>
      <c r="K257" s="1">
        <v>6.867</v>
      </c>
      <c r="L257" s="1">
        <v>7.0490000000000004</v>
      </c>
      <c r="M257" s="1">
        <v>7.4859999999999998</v>
      </c>
      <c r="N257" s="1">
        <v>8.0519999999999996</v>
      </c>
      <c r="O257" s="1">
        <v>7.9960000000000004</v>
      </c>
      <c r="P257" s="1">
        <v>8.0440000000000005</v>
      </c>
      <c r="Q257" s="1">
        <v>7.3609999999999998</v>
      </c>
      <c r="R257" s="1">
        <v>7.0229999999999997</v>
      </c>
      <c r="S257" s="1">
        <v>5.4039999999999999</v>
      </c>
      <c r="T257" s="1">
        <v>4.8019999999999996</v>
      </c>
    </row>
    <row r="258" spans="1:20" x14ac:dyDescent="0.25">
      <c r="A258" s="1">
        <v>75</v>
      </c>
      <c r="B258" s="5">
        <v>5.0039999999999996</v>
      </c>
      <c r="C258" s="1">
        <v>4.9169999999999998</v>
      </c>
      <c r="D258" s="1">
        <v>5.3150000000000004</v>
      </c>
      <c r="E258" s="1">
        <v>5.7510000000000003</v>
      </c>
      <c r="F258" s="1">
        <v>6.04</v>
      </c>
      <c r="G258" s="1">
        <v>5.7969999999999997</v>
      </c>
      <c r="H258" s="1">
        <v>6.1619999999999999</v>
      </c>
      <c r="I258" s="1">
        <v>6.5</v>
      </c>
      <c r="J258" s="1">
        <v>6.6710000000000003</v>
      </c>
      <c r="K258" s="1">
        <v>6.7210000000000001</v>
      </c>
      <c r="L258" s="1">
        <v>6.899</v>
      </c>
      <c r="M258" s="1">
        <v>7.33</v>
      </c>
      <c r="N258" s="1">
        <v>7.85</v>
      </c>
      <c r="O258" s="1">
        <v>7.8410000000000002</v>
      </c>
      <c r="P258" s="1">
        <v>7.8540000000000001</v>
      </c>
      <c r="Q258" s="1">
        <v>7.21</v>
      </c>
      <c r="R258" s="1">
        <v>6.8760000000000003</v>
      </c>
      <c r="S258" s="1">
        <v>5.2830000000000004</v>
      </c>
      <c r="T258" s="1">
        <v>4.6920000000000002</v>
      </c>
    </row>
    <row r="259" spans="1:20" x14ac:dyDescent="0.25">
      <c r="A259" s="1">
        <v>76</v>
      </c>
      <c r="B259" s="5">
        <v>4.8920000000000003</v>
      </c>
      <c r="C259" s="1">
        <v>4.8049999999999997</v>
      </c>
      <c r="D259" s="1">
        <v>5.1970000000000001</v>
      </c>
      <c r="E259" s="1">
        <v>5.62</v>
      </c>
      <c r="F259" s="1">
        <v>5.9089999999999998</v>
      </c>
      <c r="G259" s="1">
        <v>5.6769999999999996</v>
      </c>
      <c r="H259" s="1">
        <v>6.024</v>
      </c>
      <c r="I259" s="1">
        <v>6.3609999999999998</v>
      </c>
      <c r="J259" s="1">
        <v>6.5170000000000003</v>
      </c>
      <c r="K259" s="1">
        <v>6.5830000000000002</v>
      </c>
      <c r="L259" s="1">
        <v>6.7640000000000002</v>
      </c>
      <c r="M259" s="1">
        <v>7.1539999999999999</v>
      </c>
      <c r="N259" s="1">
        <v>7.7229999999999999</v>
      </c>
      <c r="O259" s="1">
        <v>7.6749999999999998</v>
      </c>
      <c r="P259" s="1">
        <v>7.6520000000000001</v>
      </c>
      <c r="Q259" s="1">
        <v>7.0209999999999999</v>
      </c>
      <c r="R259" s="1">
        <v>6.7409999999999997</v>
      </c>
      <c r="S259" s="1">
        <v>5.1449999999999996</v>
      </c>
      <c r="T259" s="1">
        <v>4.5960000000000001</v>
      </c>
    </row>
    <row r="260" spans="1:20" x14ac:dyDescent="0.25">
      <c r="A260" s="1">
        <v>77</v>
      </c>
      <c r="B260" s="5">
        <v>4.7830000000000004</v>
      </c>
      <c r="C260" s="1">
        <v>4.702</v>
      </c>
      <c r="D260" s="1">
        <v>5.0830000000000002</v>
      </c>
      <c r="E260" s="1">
        <v>5.4980000000000002</v>
      </c>
      <c r="F260" s="1">
        <v>5.7770000000000001</v>
      </c>
      <c r="G260" s="1">
        <v>5.5519999999999996</v>
      </c>
      <c r="H260" s="1">
        <v>5.8920000000000003</v>
      </c>
      <c r="I260" s="1">
        <v>6.2210000000000001</v>
      </c>
      <c r="J260" s="1">
        <v>6.3730000000000002</v>
      </c>
      <c r="K260" s="1">
        <v>6.44</v>
      </c>
      <c r="L260" s="1">
        <v>6.617</v>
      </c>
      <c r="M260" s="1">
        <v>6.9889999999999999</v>
      </c>
      <c r="N260" s="1">
        <v>7.6189999999999998</v>
      </c>
      <c r="O260" s="1">
        <v>7.5030000000000001</v>
      </c>
      <c r="P260" s="1">
        <v>7.4909999999999997</v>
      </c>
      <c r="Q260" s="1">
        <v>6.8559999999999999</v>
      </c>
      <c r="R260" s="1">
        <v>6.601</v>
      </c>
      <c r="S260" s="1">
        <v>5.0229999999999997</v>
      </c>
      <c r="T260" s="1">
        <v>4.4930000000000003</v>
      </c>
    </row>
    <row r="261" spans="1:20" x14ac:dyDescent="0.25">
      <c r="A261" s="1">
        <v>78</v>
      </c>
      <c r="B261" s="5">
        <v>4.68</v>
      </c>
      <c r="C261" s="1">
        <v>4.6040000000000001</v>
      </c>
      <c r="D261" s="1">
        <v>4.9649999999999999</v>
      </c>
      <c r="E261" s="1">
        <v>5.3739999999999997</v>
      </c>
      <c r="F261" s="1">
        <v>5.6520000000000001</v>
      </c>
      <c r="G261" s="1">
        <v>5.4320000000000004</v>
      </c>
      <c r="H261" s="1">
        <v>5.7629999999999999</v>
      </c>
      <c r="I261" s="1">
        <v>6.0830000000000002</v>
      </c>
      <c r="J261" s="1">
        <v>6.2389999999999999</v>
      </c>
      <c r="K261" s="1">
        <v>6.2859999999999996</v>
      </c>
      <c r="L261" s="1">
        <v>6.476</v>
      </c>
      <c r="M261" s="1">
        <v>6.8470000000000004</v>
      </c>
      <c r="N261" s="1">
        <v>7.4889999999999999</v>
      </c>
      <c r="O261" s="1">
        <v>7.3360000000000003</v>
      </c>
      <c r="P261" s="1">
        <v>7.3319999999999999</v>
      </c>
      <c r="Q261" s="1">
        <v>6.7</v>
      </c>
      <c r="R261" s="1">
        <v>6.4589999999999996</v>
      </c>
      <c r="S261" s="1">
        <v>4.9219999999999997</v>
      </c>
      <c r="T261" s="1">
        <v>4.3869999999999996</v>
      </c>
    </row>
    <row r="262" spans="1:20" x14ac:dyDescent="0.25">
      <c r="A262" s="1">
        <v>79</v>
      </c>
      <c r="B262" s="5">
        <v>4.5830000000000002</v>
      </c>
      <c r="C262" s="1">
        <v>4.4980000000000002</v>
      </c>
      <c r="D262" s="1">
        <v>4.8499999999999996</v>
      </c>
      <c r="E262" s="1">
        <v>5.266</v>
      </c>
      <c r="F262" s="1">
        <v>5.5339999999999998</v>
      </c>
      <c r="G262" s="1">
        <v>5.3179999999999996</v>
      </c>
      <c r="H262" s="1">
        <v>5.6440000000000001</v>
      </c>
      <c r="I262" s="1">
        <v>5.9630000000000001</v>
      </c>
      <c r="J262" s="1">
        <v>6.1139999999999999</v>
      </c>
      <c r="K262" s="1">
        <v>6.1449999999999996</v>
      </c>
      <c r="L262" s="1">
        <v>6.3330000000000002</v>
      </c>
      <c r="M262" s="1">
        <v>6.7060000000000004</v>
      </c>
      <c r="N262" s="1">
        <v>7.327</v>
      </c>
      <c r="O262" s="1">
        <v>7.17</v>
      </c>
      <c r="P262" s="1">
        <v>7.2119999999999997</v>
      </c>
      <c r="Q262" s="1">
        <v>6.5709999999999997</v>
      </c>
      <c r="R262" s="1">
        <v>6.3259999999999996</v>
      </c>
      <c r="S262" s="1">
        <v>4.8339999999999996</v>
      </c>
      <c r="T262" s="1">
        <v>4.2939999999999996</v>
      </c>
    </row>
    <row r="263" spans="1:20" x14ac:dyDescent="0.25">
      <c r="A263" s="1">
        <v>80</v>
      </c>
      <c r="B263" s="5">
        <v>4.4829999999999997</v>
      </c>
      <c r="C263" s="1">
        <v>4.41</v>
      </c>
      <c r="D263" s="1">
        <v>4.7519999999999998</v>
      </c>
      <c r="E263" s="1">
        <v>5.16</v>
      </c>
      <c r="F263" s="1">
        <v>5.415</v>
      </c>
      <c r="G263" s="1">
        <v>5.2069999999999999</v>
      </c>
      <c r="H263" s="1">
        <v>5.5209999999999999</v>
      </c>
      <c r="I263" s="1">
        <v>5.843</v>
      </c>
      <c r="J263" s="1">
        <v>5.9809999999999999</v>
      </c>
      <c r="K263" s="1">
        <v>6.0170000000000003</v>
      </c>
      <c r="L263" s="1">
        <v>6.1980000000000004</v>
      </c>
      <c r="M263" s="1">
        <v>6.5670000000000002</v>
      </c>
      <c r="N263" s="1">
        <v>7.1109999999999998</v>
      </c>
      <c r="O263" s="1">
        <v>7.0170000000000003</v>
      </c>
      <c r="P263" s="1">
        <v>7.0910000000000002</v>
      </c>
      <c r="Q263" s="1">
        <v>6.4290000000000003</v>
      </c>
      <c r="R263" s="1">
        <v>6.1769999999999996</v>
      </c>
      <c r="S263" s="1">
        <v>4.7469999999999999</v>
      </c>
      <c r="T263" s="1">
        <v>4.2140000000000004</v>
      </c>
    </row>
    <row r="264" spans="1:20" x14ac:dyDescent="0.25">
      <c r="A264" s="1">
        <v>81</v>
      </c>
      <c r="B264" s="5">
        <v>4.3929999999999998</v>
      </c>
      <c r="C264" s="1">
        <v>4.3179999999999996</v>
      </c>
      <c r="D264" s="1">
        <v>4.6680000000000001</v>
      </c>
      <c r="E264" s="1">
        <v>5.0490000000000004</v>
      </c>
      <c r="F264" s="1">
        <v>5.3029999999999999</v>
      </c>
      <c r="G264" s="1">
        <v>5.101</v>
      </c>
      <c r="H264" s="1">
        <v>5.4059999999999997</v>
      </c>
      <c r="I264" s="1">
        <v>5.7210000000000001</v>
      </c>
      <c r="J264" s="1">
        <v>5.8559999999999999</v>
      </c>
      <c r="K264" s="1">
        <v>5.9009999999999998</v>
      </c>
      <c r="L264" s="1">
        <v>6.0759999999999996</v>
      </c>
      <c r="M264" s="1">
        <v>6.43</v>
      </c>
      <c r="N264" s="1">
        <v>6.9240000000000004</v>
      </c>
      <c r="O264" s="1">
        <v>6.8719999999999999</v>
      </c>
      <c r="P264" s="1">
        <v>6.9329999999999998</v>
      </c>
      <c r="Q264" s="1">
        <v>6.3159999999999998</v>
      </c>
      <c r="R264" s="1">
        <v>6.0289999999999999</v>
      </c>
      <c r="S264" s="1">
        <v>4.6539999999999999</v>
      </c>
      <c r="T264" s="1">
        <v>4.1399999999999997</v>
      </c>
    </row>
    <row r="265" spans="1:20" x14ac:dyDescent="0.25">
      <c r="A265" s="1">
        <v>82</v>
      </c>
      <c r="B265" s="5">
        <v>4.2990000000000004</v>
      </c>
      <c r="C265" s="1">
        <v>4.2220000000000004</v>
      </c>
      <c r="D265" s="1">
        <v>4.5720000000000001</v>
      </c>
      <c r="E265" s="1">
        <v>4.9329999999999998</v>
      </c>
      <c r="F265" s="1">
        <v>5.1989999999999998</v>
      </c>
      <c r="G265" s="1">
        <v>4.9939999999999998</v>
      </c>
      <c r="H265" s="1">
        <v>5.2939999999999996</v>
      </c>
      <c r="I265" s="1">
        <v>5.6</v>
      </c>
      <c r="J265" s="1">
        <v>5.7389999999999999</v>
      </c>
      <c r="K265" s="1">
        <v>5.7850000000000001</v>
      </c>
      <c r="L265" s="1">
        <v>5.9640000000000004</v>
      </c>
      <c r="M265" s="1">
        <v>6.2880000000000003</v>
      </c>
      <c r="N265" s="1">
        <v>6.7910000000000004</v>
      </c>
      <c r="O265" s="1">
        <v>6.76</v>
      </c>
      <c r="P265" s="1">
        <v>6.7619999999999996</v>
      </c>
      <c r="Q265" s="1">
        <v>6.173</v>
      </c>
      <c r="R265" s="1">
        <v>5.9169999999999998</v>
      </c>
      <c r="S265" s="1">
        <v>4.5570000000000004</v>
      </c>
      <c r="T265" s="1">
        <v>4.0650000000000004</v>
      </c>
    </row>
    <row r="266" spans="1:20" x14ac:dyDescent="0.25">
      <c r="A266" s="1">
        <v>83</v>
      </c>
      <c r="B266" s="5">
        <v>4.2039999999999997</v>
      </c>
      <c r="C266" s="1">
        <v>4.1269999999999998</v>
      </c>
      <c r="D266" s="1">
        <v>4.4619999999999997</v>
      </c>
      <c r="E266" s="1">
        <v>4.843</v>
      </c>
      <c r="F266" s="1">
        <v>5.0860000000000003</v>
      </c>
      <c r="G266" s="1">
        <v>4.8979999999999997</v>
      </c>
      <c r="H266" s="1">
        <v>5.1920000000000002</v>
      </c>
      <c r="I266" s="1">
        <v>5.4859999999999998</v>
      </c>
      <c r="J266" s="1">
        <v>5.6310000000000002</v>
      </c>
      <c r="K266" s="1">
        <v>5.6539999999999999</v>
      </c>
      <c r="L266" s="1">
        <v>5.8529999999999998</v>
      </c>
      <c r="M266" s="1">
        <v>6.1689999999999996</v>
      </c>
      <c r="N266" s="1">
        <v>6.7009999999999996</v>
      </c>
      <c r="O266" s="1">
        <v>6.6280000000000001</v>
      </c>
      <c r="P266" s="1">
        <v>6.5940000000000003</v>
      </c>
      <c r="Q266" s="1">
        <v>6.056</v>
      </c>
      <c r="R266" s="1">
        <v>5.8150000000000004</v>
      </c>
      <c r="S266" s="1">
        <v>4.4630000000000001</v>
      </c>
      <c r="T266" s="1">
        <v>3.9889999999999999</v>
      </c>
    </row>
    <row r="267" spans="1:20" x14ac:dyDescent="0.25">
      <c r="A267" s="1">
        <v>84</v>
      </c>
      <c r="B267" s="5">
        <v>4.1070000000000002</v>
      </c>
      <c r="C267" s="1">
        <v>4.0410000000000004</v>
      </c>
      <c r="D267" s="1">
        <v>4.3719999999999999</v>
      </c>
      <c r="E267" s="1">
        <v>4.7320000000000002</v>
      </c>
      <c r="F267" s="1">
        <v>4.984</v>
      </c>
      <c r="G267" s="1">
        <v>4.7939999999999996</v>
      </c>
      <c r="H267" s="1">
        <v>5.08</v>
      </c>
      <c r="I267" s="1">
        <v>5.3730000000000002</v>
      </c>
      <c r="J267" s="1">
        <v>5.5250000000000004</v>
      </c>
      <c r="K267" s="1">
        <v>5.532</v>
      </c>
      <c r="L267" s="1">
        <v>5.734</v>
      </c>
      <c r="M267" s="1">
        <v>6.0449999999999999</v>
      </c>
      <c r="N267" s="1">
        <v>6.63</v>
      </c>
      <c r="O267" s="1">
        <v>6.4809999999999999</v>
      </c>
      <c r="P267" s="1">
        <v>6.4859999999999998</v>
      </c>
      <c r="Q267" s="1">
        <v>5.9370000000000003</v>
      </c>
      <c r="R267" s="1">
        <v>5.7210000000000001</v>
      </c>
      <c r="S267" s="1">
        <v>4.375</v>
      </c>
      <c r="T267" s="1">
        <v>3.911</v>
      </c>
    </row>
    <row r="268" spans="1:20" x14ac:dyDescent="0.25">
      <c r="A268" s="1">
        <v>85</v>
      </c>
      <c r="B268" s="5">
        <v>4.0129999999999999</v>
      </c>
      <c r="C268" s="1">
        <v>3.9510000000000001</v>
      </c>
      <c r="D268" s="1">
        <v>4.2809999999999997</v>
      </c>
      <c r="E268" s="1">
        <v>4.6280000000000001</v>
      </c>
      <c r="F268" s="1">
        <v>4.883</v>
      </c>
      <c r="G268" s="1">
        <v>4.6989999999999998</v>
      </c>
      <c r="H268" s="1">
        <v>4.9779999999999998</v>
      </c>
      <c r="I268" s="1">
        <v>5.266</v>
      </c>
      <c r="J268" s="1">
        <v>5.4080000000000004</v>
      </c>
      <c r="K268" s="1">
        <v>5.4249999999999998</v>
      </c>
      <c r="L268" s="1">
        <v>5.6120000000000001</v>
      </c>
      <c r="M268" s="1">
        <v>5.9279999999999999</v>
      </c>
      <c r="N268" s="1">
        <v>6.5140000000000002</v>
      </c>
      <c r="O268" s="1">
        <v>6.35</v>
      </c>
      <c r="P268" s="1">
        <v>6.3920000000000003</v>
      </c>
      <c r="Q268" s="1">
        <v>5.83</v>
      </c>
      <c r="R268" s="1">
        <v>5.6269999999999998</v>
      </c>
      <c r="S268" s="1">
        <v>4.29</v>
      </c>
      <c r="T268" s="1">
        <v>3.83</v>
      </c>
    </row>
    <row r="269" spans="1:20" x14ac:dyDescent="0.25">
      <c r="A269" s="1">
        <v>86</v>
      </c>
      <c r="B269" s="5">
        <v>3.923</v>
      </c>
      <c r="C269" s="1">
        <v>3.8690000000000002</v>
      </c>
      <c r="D269" s="1">
        <v>4.1870000000000003</v>
      </c>
      <c r="E269" s="1">
        <v>4.5350000000000001</v>
      </c>
      <c r="F269" s="1">
        <v>4.7759999999999998</v>
      </c>
      <c r="G269" s="1">
        <v>4.5999999999999996</v>
      </c>
      <c r="H269" s="1">
        <v>4.8769999999999998</v>
      </c>
      <c r="I269" s="1">
        <v>5.1539999999999999</v>
      </c>
      <c r="J269" s="1">
        <v>5.3070000000000004</v>
      </c>
      <c r="K269" s="1">
        <v>5.327</v>
      </c>
      <c r="L269" s="1">
        <v>5.5110000000000001</v>
      </c>
      <c r="M269" s="1">
        <v>5.8029999999999999</v>
      </c>
      <c r="N269" s="1">
        <v>6.359</v>
      </c>
      <c r="O269" s="1">
        <v>6.218</v>
      </c>
      <c r="P269" s="1">
        <v>6.2949999999999999</v>
      </c>
      <c r="Q269" s="1">
        <v>5.7270000000000003</v>
      </c>
      <c r="R269" s="1">
        <v>5.5030000000000001</v>
      </c>
      <c r="S269" s="1">
        <v>4.2210000000000001</v>
      </c>
      <c r="T269" s="1">
        <v>3.7770000000000001</v>
      </c>
    </row>
    <row r="270" spans="1:20" x14ac:dyDescent="0.25">
      <c r="A270" s="1">
        <v>87</v>
      </c>
      <c r="B270" s="5">
        <v>3.83</v>
      </c>
      <c r="C270" s="1">
        <v>3.778</v>
      </c>
      <c r="D270" s="1">
        <v>4.1070000000000002</v>
      </c>
      <c r="E270" s="1">
        <v>4.4459999999999997</v>
      </c>
      <c r="F270" s="1">
        <v>4.6790000000000003</v>
      </c>
      <c r="G270" s="1">
        <v>4.5019999999999998</v>
      </c>
      <c r="H270" s="1">
        <v>4.7809999999999997</v>
      </c>
      <c r="I270" s="1">
        <v>5.048</v>
      </c>
      <c r="J270" s="1">
        <v>5.1980000000000004</v>
      </c>
      <c r="K270" s="1">
        <v>5.23</v>
      </c>
      <c r="L270" s="1">
        <v>5.4119999999999999</v>
      </c>
      <c r="M270" s="1">
        <v>5.6849999999999996</v>
      </c>
      <c r="N270" s="1">
        <v>6.1760000000000002</v>
      </c>
      <c r="O270" s="1">
        <v>6.0869999999999997</v>
      </c>
      <c r="P270" s="1">
        <v>6.1749999999999998</v>
      </c>
      <c r="Q270" s="1">
        <v>5.6109999999999998</v>
      </c>
      <c r="R270" s="1">
        <v>5.3819999999999997</v>
      </c>
      <c r="S270" s="1">
        <v>4.1390000000000002</v>
      </c>
      <c r="T270" s="1">
        <v>3.7130000000000001</v>
      </c>
    </row>
    <row r="271" spans="1:20" x14ac:dyDescent="0.25">
      <c r="A271" s="1">
        <v>88</v>
      </c>
      <c r="B271" s="5">
        <v>3.7320000000000002</v>
      </c>
      <c r="C271" s="1">
        <v>3.6920000000000002</v>
      </c>
      <c r="D271" s="1">
        <v>4.0039999999999996</v>
      </c>
      <c r="E271" s="1">
        <v>4.3479999999999999</v>
      </c>
      <c r="F271" s="1">
        <v>4.5819999999999999</v>
      </c>
      <c r="G271" s="1">
        <v>4.4260000000000002</v>
      </c>
      <c r="H271" s="1">
        <v>4.6840000000000002</v>
      </c>
      <c r="I271" s="1">
        <v>4.9400000000000004</v>
      </c>
      <c r="J271" s="1">
        <v>5.09</v>
      </c>
      <c r="K271" s="1">
        <v>5.1260000000000003</v>
      </c>
      <c r="L271" s="1">
        <v>5.3179999999999996</v>
      </c>
      <c r="M271" s="1">
        <v>5.5830000000000002</v>
      </c>
      <c r="N271" s="1">
        <v>6.0270000000000001</v>
      </c>
      <c r="O271" s="1">
        <v>5.9649999999999999</v>
      </c>
      <c r="P271" s="1">
        <v>6.05</v>
      </c>
      <c r="Q271" s="1">
        <v>5.4880000000000004</v>
      </c>
      <c r="R271" s="1">
        <v>5.282</v>
      </c>
      <c r="S271" s="1">
        <v>4.0549999999999997</v>
      </c>
      <c r="T271" s="1">
        <v>3.641</v>
      </c>
    </row>
    <row r="272" spans="1:20" x14ac:dyDescent="0.25">
      <c r="A272" s="1">
        <v>89</v>
      </c>
      <c r="B272" s="5">
        <v>3.641</v>
      </c>
      <c r="C272" s="1">
        <v>3.6040000000000001</v>
      </c>
      <c r="D272" s="1">
        <v>3.9180000000000001</v>
      </c>
      <c r="E272" s="1">
        <v>4.24</v>
      </c>
      <c r="F272" s="1">
        <v>4.4779999999999998</v>
      </c>
      <c r="G272" s="1">
        <v>4.3220000000000001</v>
      </c>
      <c r="H272" s="1">
        <v>4.5890000000000004</v>
      </c>
      <c r="I272" s="1">
        <v>4.8499999999999996</v>
      </c>
      <c r="J272" s="1">
        <v>4.9969999999999999</v>
      </c>
      <c r="K272" s="1">
        <v>5.0199999999999996</v>
      </c>
      <c r="L272" s="1">
        <v>5.2160000000000002</v>
      </c>
      <c r="M272" s="1">
        <v>5.4720000000000004</v>
      </c>
      <c r="N272" s="1">
        <v>5.9450000000000003</v>
      </c>
      <c r="O272" s="1">
        <v>5.8609999999999998</v>
      </c>
      <c r="P272" s="1">
        <v>5.92</v>
      </c>
      <c r="Q272" s="1">
        <v>5.4009999999999998</v>
      </c>
      <c r="R272" s="1">
        <v>5.1859999999999999</v>
      </c>
      <c r="S272" s="1">
        <v>3.9980000000000002</v>
      </c>
      <c r="T272" s="1">
        <v>3.5670000000000002</v>
      </c>
    </row>
    <row r="273" spans="1:20" x14ac:dyDescent="0.25">
      <c r="A273" s="1">
        <v>90</v>
      </c>
      <c r="B273" s="5">
        <v>3.544</v>
      </c>
      <c r="C273" s="1">
        <v>3.5150000000000001</v>
      </c>
      <c r="D273" s="1">
        <v>3.831</v>
      </c>
      <c r="E273" s="1">
        <v>4.1539999999999999</v>
      </c>
      <c r="F273" s="1">
        <v>4.3879999999999999</v>
      </c>
      <c r="G273" s="1">
        <v>4.2270000000000003</v>
      </c>
      <c r="H273" s="1">
        <v>4.4809999999999999</v>
      </c>
      <c r="I273" s="1">
        <v>4.7370000000000001</v>
      </c>
      <c r="J273" s="1">
        <v>4.8929999999999998</v>
      </c>
      <c r="K273" s="1">
        <v>4.9089999999999998</v>
      </c>
      <c r="L273" s="1">
        <v>5.0940000000000003</v>
      </c>
      <c r="M273" s="1">
        <v>5.3680000000000003</v>
      </c>
      <c r="N273" s="1">
        <v>5.89</v>
      </c>
      <c r="O273" s="1">
        <v>5.7549999999999999</v>
      </c>
      <c r="P273" s="1">
        <v>5.7750000000000004</v>
      </c>
      <c r="Q273" s="1">
        <v>5.298</v>
      </c>
      <c r="R273" s="1">
        <v>5.1050000000000004</v>
      </c>
      <c r="S273" s="1">
        <v>3.9289999999999998</v>
      </c>
      <c r="T273" s="1">
        <v>3.4980000000000002</v>
      </c>
    </row>
    <row r="274" spans="1:20" x14ac:dyDescent="0.25">
      <c r="A274" s="1">
        <v>91</v>
      </c>
      <c r="B274" s="5">
        <v>3.4470000000000001</v>
      </c>
      <c r="C274" s="1">
        <v>3.423</v>
      </c>
      <c r="D274" s="1">
        <v>3.7229999999999999</v>
      </c>
      <c r="E274" s="1">
        <v>4.0369999999999999</v>
      </c>
      <c r="F274" s="1">
        <v>4.2869999999999999</v>
      </c>
      <c r="G274" s="1">
        <v>4.1390000000000002</v>
      </c>
      <c r="H274" s="1">
        <v>4.3890000000000002</v>
      </c>
      <c r="I274" s="1">
        <v>4.625</v>
      </c>
      <c r="J274" s="1">
        <v>4.7679999999999998</v>
      </c>
      <c r="K274" s="1">
        <v>4.8040000000000003</v>
      </c>
      <c r="L274" s="1">
        <v>4.9790000000000001</v>
      </c>
      <c r="M274" s="1">
        <v>5.2450000000000001</v>
      </c>
      <c r="N274" s="1">
        <v>5.7789999999999999</v>
      </c>
      <c r="O274" s="1">
        <v>5.625</v>
      </c>
      <c r="P274" s="1">
        <v>5.6580000000000004</v>
      </c>
      <c r="Q274" s="1">
        <v>5.2110000000000003</v>
      </c>
      <c r="R274" s="1">
        <v>5.0110000000000001</v>
      </c>
      <c r="S274" s="1">
        <v>3.8370000000000002</v>
      </c>
      <c r="T274" s="1">
        <v>3.44</v>
      </c>
    </row>
    <row r="275" spans="1:20" x14ac:dyDescent="0.25">
      <c r="A275" s="1">
        <v>92</v>
      </c>
      <c r="B275" s="5">
        <v>3.3540000000000001</v>
      </c>
      <c r="C275" s="1">
        <v>3.3290000000000002</v>
      </c>
      <c r="D275" s="1">
        <v>3.6339999999999999</v>
      </c>
      <c r="E275" s="1">
        <v>3.9420000000000002</v>
      </c>
      <c r="F275" s="1">
        <v>4.1719999999999997</v>
      </c>
      <c r="G275" s="1">
        <v>4.0380000000000003</v>
      </c>
      <c r="H275" s="1">
        <v>4.2850000000000001</v>
      </c>
      <c r="I275" s="1">
        <v>4.5179999999999998</v>
      </c>
      <c r="J275" s="1">
        <v>4.6420000000000003</v>
      </c>
      <c r="K275" s="1">
        <v>4.6849999999999996</v>
      </c>
      <c r="L275" s="1">
        <v>4.851</v>
      </c>
      <c r="M275" s="1">
        <v>5.125</v>
      </c>
      <c r="N275" s="1">
        <v>5.6520000000000001</v>
      </c>
      <c r="O275" s="1">
        <v>5.4820000000000002</v>
      </c>
      <c r="P275" s="1">
        <v>5.5250000000000004</v>
      </c>
      <c r="Q275" s="1">
        <v>5.0890000000000004</v>
      </c>
      <c r="R275" s="1">
        <v>4.91</v>
      </c>
      <c r="S275" s="1">
        <v>3.7480000000000002</v>
      </c>
      <c r="T275" s="1">
        <v>3.3730000000000002</v>
      </c>
    </row>
    <row r="276" spans="1:20" x14ac:dyDescent="0.25">
      <c r="A276" s="1">
        <v>93</v>
      </c>
      <c r="B276" s="5">
        <v>3.2679999999999998</v>
      </c>
      <c r="C276" s="1">
        <v>3.2480000000000002</v>
      </c>
      <c r="D276" s="1">
        <v>3.55</v>
      </c>
      <c r="E276" s="1">
        <v>3.8460000000000001</v>
      </c>
      <c r="F276" s="1">
        <v>4.0819999999999999</v>
      </c>
      <c r="G276" s="1">
        <v>3.9350000000000001</v>
      </c>
      <c r="H276" s="1">
        <v>4.1749999999999998</v>
      </c>
      <c r="I276" s="1">
        <v>4.41</v>
      </c>
      <c r="J276" s="1">
        <v>4.5209999999999999</v>
      </c>
      <c r="K276" s="1">
        <v>4.5679999999999996</v>
      </c>
      <c r="L276" s="1">
        <v>4.7389999999999999</v>
      </c>
      <c r="M276" s="1">
        <v>4.9980000000000002</v>
      </c>
      <c r="N276" s="1">
        <v>5.4749999999999996</v>
      </c>
      <c r="O276" s="1">
        <v>5.3380000000000001</v>
      </c>
      <c r="P276" s="1">
        <v>5.4329999999999998</v>
      </c>
      <c r="Q276" s="1">
        <v>4.9740000000000002</v>
      </c>
      <c r="R276" s="1">
        <v>4.8019999999999996</v>
      </c>
      <c r="S276" s="1">
        <v>3.6469999999999998</v>
      </c>
      <c r="T276" s="1">
        <v>3.29</v>
      </c>
    </row>
    <row r="277" spans="1:20" x14ac:dyDescent="0.25">
      <c r="A277" s="1">
        <v>94</v>
      </c>
      <c r="B277" s="5">
        <v>3.1850000000000001</v>
      </c>
      <c r="C277" s="1">
        <v>3.1739999999999999</v>
      </c>
      <c r="D277" s="1">
        <v>3.4849999999999999</v>
      </c>
      <c r="E277" s="1">
        <v>3.7690000000000001</v>
      </c>
      <c r="F277" s="1">
        <v>4.0039999999999996</v>
      </c>
      <c r="G277" s="1">
        <v>3.855</v>
      </c>
      <c r="H277" s="1">
        <v>4.0819999999999999</v>
      </c>
      <c r="I277" s="1">
        <v>4.2969999999999997</v>
      </c>
      <c r="J277" s="1">
        <v>4.4130000000000003</v>
      </c>
      <c r="K277" s="1">
        <v>4.4210000000000003</v>
      </c>
      <c r="L277" s="1">
        <v>4.5910000000000002</v>
      </c>
      <c r="M277" s="1">
        <v>4.8540000000000001</v>
      </c>
      <c r="N277" s="1">
        <v>5.2830000000000004</v>
      </c>
      <c r="O277" s="1">
        <v>5.194</v>
      </c>
      <c r="P277" s="1">
        <v>5.3029999999999999</v>
      </c>
      <c r="Q277" s="1">
        <v>4.8239999999999998</v>
      </c>
      <c r="R277" s="1">
        <v>4.67</v>
      </c>
      <c r="S277" s="1">
        <v>3.5579999999999998</v>
      </c>
      <c r="T277" s="1">
        <v>3.214</v>
      </c>
    </row>
    <row r="278" spans="1:20" x14ac:dyDescent="0.25">
      <c r="A278" s="1">
        <v>95</v>
      </c>
      <c r="B278" s="5">
        <v>3.11</v>
      </c>
      <c r="C278" s="1">
        <v>3.097</v>
      </c>
      <c r="D278" s="1">
        <v>3.3820000000000001</v>
      </c>
      <c r="E278" s="1">
        <v>3.6859999999999999</v>
      </c>
      <c r="F278" s="1">
        <v>3.9319999999999999</v>
      </c>
      <c r="G278" s="1">
        <v>3.798</v>
      </c>
      <c r="H278" s="1">
        <v>4.0209999999999999</v>
      </c>
      <c r="I278" s="1">
        <v>4.2119999999999997</v>
      </c>
      <c r="J278" s="1">
        <v>4.2939999999999996</v>
      </c>
      <c r="K278" s="1">
        <v>4.3029999999999999</v>
      </c>
      <c r="L278" s="1">
        <v>4.46</v>
      </c>
      <c r="M278" s="1">
        <v>4.7089999999999996</v>
      </c>
      <c r="N278" s="1">
        <v>5.0949999999999998</v>
      </c>
      <c r="O278" s="1">
        <v>5.0250000000000004</v>
      </c>
      <c r="P278" s="1">
        <v>5.15</v>
      </c>
      <c r="Q278" s="1">
        <v>4.6820000000000004</v>
      </c>
      <c r="R278" s="1">
        <v>4.5279999999999996</v>
      </c>
      <c r="S278" s="1">
        <v>3.4489999999999998</v>
      </c>
      <c r="T278" s="1">
        <v>3.1429999999999998</v>
      </c>
    </row>
    <row r="279" spans="1:20" x14ac:dyDescent="0.25">
      <c r="A279" s="1">
        <v>96</v>
      </c>
      <c r="B279" s="5">
        <v>3.0329999999999999</v>
      </c>
      <c r="C279" s="1">
        <v>3.032</v>
      </c>
      <c r="D279" s="1">
        <v>3.3119999999999998</v>
      </c>
      <c r="E279" s="1">
        <v>3.5979999999999999</v>
      </c>
      <c r="F279" s="1">
        <v>3.8149999999999999</v>
      </c>
      <c r="G279" s="1">
        <v>3.7240000000000002</v>
      </c>
      <c r="H279" s="1">
        <v>3.9649999999999999</v>
      </c>
      <c r="I279" s="1">
        <v>4.1740000000000004</v>
      </c>
      <c r="J279" s="1">
        <v>4.2210000000000001</v>
      </c>
      <c r="K279" s="1">
        <v>4.1879999999999997</v>
      </c>
      <c r="L279" s="1">
        <v>4.3230000000000004</v>
      </c>
      <c r="M279" s="1">
        <v>4.5469999999999997</v>
      </c>
      <c r="N279" s="1">
        <v>4.9930000000000003</v>
      </c>
      <c r="O279" s="1">
        <v>4.891</v>
      </c>
      <c r="P279" s="1">
        <v>4.9379999999999997</v>
      </c>
      <c r="Q279" s="1">
        <v>4.5339999999999998</v>
      </c>
      <c r="R279" s="1">
        <v>4.38</v>
      </c>
      <c r="S279" s="1">
        <v>3.3580000000000001</v>
      </c>
      <c r="T279" s="1">
        <v>3.0529999999999999</v>
      </c>
    </row>
    <row r="280" spans="1:20" x14ac:dyDescent="0.25">
      <c r="A280" s="1">
        <v>97</v>
      </c>
      <c r="B280" s="5">
        <v>2.964</v>
      </c>
      <c r="C280" s="1">
        <v>2.9540000000000002</v>
      </c>
      <c r="D280" s="1">
        <v>3.2530000000000001</v>
      </c>
      <c r="E280" s="1">
        <v>3.536</v>
      </c>
      <c r="F280" s="1">
        <v>3.7290000000000001</v>
      </c>
      <c r="G280" s="1">
        <v>3.605</v>
      </c>
      <c r="H280" s="1">
        <v>3.8780000000000001</v>
      </c>
      <c r="I280" s="1">
        <v>4.0949999999999998</v>
      </c>
      <c r="J280" s="1">
        <v>4.1669999999999998</v>
      </c>
      <c r="K280" s="1">
        <v>4.0750000000000002</v>
      </c>
      <c r="L280" s="1">
        <v>4.1870000000000003</v>
      </c>
      <c r="M280" s="1">
        <v>4.3949999999999996</v>
      </c>
      <c r="N280" s="1">
        <v>4.8529999999999998</v>
      </c>
      <c r="O280" s="1">
        <v>4.7450000000000001</v>
      </c>
      <c r="P280" s="1">
        <v>4.7770000000000001</v>
      </c>
      <c r="Q280" s="1">
        <v>4.415</v>
      </c>
      <c r="R280" s="1">
        <v>4.2720000000000002</v>
      </c>
      <c r="S280" s="1">
        <v>3.254</v>
      </c>
      <c r="T280" s="1">
        <v>2.9590000000000001</v>
      </c>
    </row>
    <row r="281" spans="1:20" x14ac:dyDescent="0.25">
      <c r="A281" s="1">
        <v>98</v>
      </c>
      <c r="B281" s="5">
        <v>2.89</v>
      </c>
      <c r="C281" s="1">
        <v>2.9009999999999998</v>
      </c>
      <c r="D281" s="1">
        <v>3.1669999999999998</v>
      </c>
      <c r="E281" s="1">
        <v>3.4609999999999999</v>
      </c>
      <c r="F281" s="1">
        <v>3.7040000000000002</v>
      </c>
      <c r="G281" s="1">
        <v>3.54</v>
      </c>
      <c r="H281" s="1">
        <v>3.7530000000000001</v>
      </c>
      <c r="I281" s="1">
        <v>3.9710000000000001</v>
      </c>
      <c r="J281" s="1">
        <v>4.0679999999999996</v>
      </c>
      <c r="K281" s="1">
        <v>3.9740000000000002</v>
      </c>
      <c r="L281" s="1">
        <v>4.0679999999999996</v>
      </c>
      <c r="M281" s="1">
        <v>4.2489999999999997</v>
      </c>
      <c r="N281" s="1">
        <v>4.6980000000000004</v>
      </c>
      <c r="O281" s="1">
        <v>4.5730000000000004</v>
      </c>
      <c r="P281" s="1">
        <v>4.6109999999999998</v>
      </c>
      <c r="Q281" s="1">
        <v>4.2699999999999996</v>
      </c>
      <c r="R281" s="1">
        <v>4.1369999999999996</v>
      </c>
      <c r="S281" s="1">
        <v>3.1480000000000001</v>
      </c>
      <c r="T281" s="1">
        <v>2.875</v>
      </c>
    </row>
    <row r="282" spans="1:20" x14ac:dyDescent="0.25">
      <c r="A282" s="1">
        <v>99</v>
      </c>
      <c r="B282" s="5">
        <v>2.8279999999999998</v>
      </c>
      <c r="C282" s="1">
        <v>2.83</v>
      </c>
      <c r="D282" s="1">
        <v>3.117</v>
      </c>
      <c r="E282" s="1">
        <v>3.3769999999999998</v>
      </c>
      <c r="F282" s="1">
        <v>3.5960000000000001</v>
      </c>
      <c r="G282" s="1">
        <v>3.5289999999999999</v>
      </c>
      <c r="H282" s="1">
        <v>3.7</v>
      </c>
      <c r="I282" s="1">
        <v>3.8580000000000001</v>
      </c>
      <c r="J282" s="1">
        <v>3.9220000000000002</v>
      </c>
      <c r="K282" s="1">
        <v>3.891</v>
      </c>
      <c r="L282" s="1">
        <v>3.9470000000000001</v>
      </c>
      <c r="M282" s="1">
        <v>4.0990000000000002</v>
      </c>
      <c r="N282" s="1">
        <v>4.5279999999999996</v>
      </c>
      <c r="O282" s="1">
        <v>4.4050000000000002</v>
      </c>
      <c r="P282" s="1">
        <v>4.444</v>
      </c>
      <c r="Q282" s="1">
        <v>4.1230000000000002</v>
      </c>
      <c r="R282" s="1">
        <v>4.0220000000000002</v>
      </c>
      <c r="S282" s="1">
        <v>3.0619999999999998</v>
      </c>
      <c r="T282" s="1">
        <v>2.782</v>
      </c>
    </row>
    <row r="283" spans="1:20" x14ac:dyDescent="0.25">
      <c r="A283" s="1">
        <v>100</v>
      </c>
      <c r="B283" s="5">
        <v>2.7559999999999998</v>
      </c>
      <c r="C283" s="1">
        <v>2.7690000000000001</v>
      </c>
      <c r="D283" s="1">
        <v>3.048</v>
      </c>
      <c r="E283" s="1">
        <v>3.3279999999999998</v>
      </c>
      <c r="F283" s="1">
        <v>3.5179999999999998</v>
      </c>
      <c r="G283" s="1">
        <v>3.4350000000000001</v>
      </c>
      <c r="H283" s="1">
        <v>3.6880000000000002</v>
      </c>
      <c r="I283" s="1">
        <v>3.8410000000000002</v>
      </c>
      <c r="J283" s="1">
        <v>3.823</v>
      </c>
      <c r="K283" s="1">
        <v>3.8010000000000002</v>
      </c>
      <c r="L283" s="1">
        <v>3.8490000000000002</v>
      </c>
      <c r="M283" s="1">
        <v>3.952</v>
      </c>
      <c r="N283" s="1">
        <v>4.3220000000000001</v>
      </c>
      <c r="O283" s="1">
        <v>4.234</v>
      </c>
      <c r="P283" s="1">
        <v>4.3179999999999996</v>
      </c>
      <c r="Q283" s="1">
        <v>3.9590000000000001</v>
      </c>
      <c r="R283" s="1">
        <v>3.8639999999999999</v>
      </c>
      <c r="S283" s="1">
        <v>2.9449999999999998</v>
      </c>
      <c r="T283" s="1">
        <v>2.6949999999999998</v>
      </c>
    </row>
    <row r="284" spans="1:20" x14ac:dyDescent="0.25">
      <c r="A284" s="1">
        <v>101</v>
      </c>
      <c r="B284" s="5">
        <v>2.6970000000000001</v>
      </c>
      <c r="C284" s="1">
        <v>2.7130000000000001</v>
      </c>
      <c r="D284" s="1">
        <v>2.9729999999999999</v>
      </c>
      <c r="E284" s="1">
        <v>3.2570000000000001</v>
      </c>
      <c r="F284" s="1">
        <v>3.4780000000000002</v>
      </c>
      <c r="G284" s="1">
        <v>3.3370000000000002</v>
      </c>
      <c r="H284" s="1">
        <v>3.6019999999999999</v>
      </c>
      <c r="I284" s="1">
        <v>3.8140000000000001</v>
      </c>
      <c r="J284" s="1">
        <v>3.8119999999999998</v>
      </c>
      <c r="K284" s="1">
        <v>3.7</v>
      </c>
      <c r="L284" s="1">
        <v>3.738</v>
      </c>
      <c r="M284" s="1">
        <v>3.8039999999999998</v>
      </c>
      <c r="N284" s="1">
        <v>4.13</v>
      </c>
      <c r="O284" s="1">
        <v>4.0629999999999997</v>
      </c>
      <c r="P284" s="1">
        <v>4.1660000000000004</v>
      </c>
      <c r="Q284" s="1">
        <v>3.8210000000000002</v>
      </c>
      <c r="R284" s="1">
        <v>3.7440000000000002</v>
      </c>
      <c r="S284" s="1">
        <v>2.835</v>
      </c>
      <c r="T284" s="1">
        <v>2.6059999999999999</v>
      </c>
    </row>
    <row r="285" spans="1:20" x14ac:dyDescent="0.25">
      <c r="A285" s="1">
        <v>102</v>
      </c>
      <c r="B285" s="5">
        <v>2.629</v>
      </c>
      <c r="C285" s="1">
        <v>2.6440000000000001</v>
      </c>
      <c r="D285" s="1">
        <v>2.923</v>
      </c>
      <c r="E285" s="1">
        <v>3.1869999999999998</v>
      </c>
      <c r="F285" s="1">
        <v>3.411</v>
      </c>
      <c r="G285" s="1">
        <v>3.2989999999999999</v>
      </c>
      <c r="H285" s="1">
        <v>3.4849999999999999</v>
      </c>
      <c r="I285" s="1">
        <v>3.6909999999999998</v>
      </c>
      <c r="J285" s="1">
        <v>3.7850000000000001</v>
      </c>
      <c r="K285" s="1">
        <v>3.597</v>
      </c>
      <c r="L285" s="1">
        <v>3.5979999999999999</v>
      </c>
      <c r="M285" s="1">
        <v>3.6560000000000001</v>
      </c>
      <c r="N285" s="1">
        <v>3.9790000000000001</v>
      </c>
      <c r="O285" s="1">
        <v>3.9140000000000001</v>
      </c>
      <c r="P285" s="1">
        <v>3.9990000000000001</v>
      </c>
      <c r="Q285" s="1">
        <v>3.67</v>
      </c>
      <c r="R285" s="1">
        <v>3.601</v>
      </c>
      <c r="S285" s="1">
        <v>2.7370000000000001</v>
      </c>
      <c r="T285" s="1">
        <v>2.532</v>
      </c>
    </row>
    <row r="286" spans="1:20" x14ac:dyDescent="0.25">
      <c r="A286" s="1">
        <v>103</v>
      </c>
      <c r="B286" s="5">
        <v>2.57</v>
      </c>
      <c r="C286" s="1">
        <v>2.597</v>
      </c>
      <c r="D286" s="1">
        <v>2.855</v>
      </c>
      <c r="E286" s="1">
        <v>3.1259999999999999</v>
      </c>
      <c r="F286" s="1">
        <v>3.3260000000000001</v>
      </c>
      <c r="G286" s="1">
        <v>3.2480000000000002</v>
      </c>
      <c r="H286" s="1">
        <v>3.4369999999999998</v>
      </c>
      <c r="I286" s="1">
        <v>3.5859999999999999</v>
      </c>
      <c r="J286" s="1">
        <v>3.6520000000000001</v>
      </c>
      <c r="K286" s="1">
        <v>3.492</v>
      </c>
      <c r="L286" s="1">
        <v>3.4769999999999999</v>
      </c>
      <c r="M286" s="1">
        <v>3.5129999999999999</v>
      </c>
      <c r="N286" s="1">
        <v>3.8220000000000001</v>
      </c>
      <c r="O286" s="1">
        <v>3.758</v>
      </c>
      <c r="P286" s="1">
        <v>3.8340000000000001</v>
      </c>
      <c r="Q286" s="1">
        <v>3.5289999999999999</v>
      </c>
      <c r="R286" s="1">
        <v>3.4529999999999998</v>
      </c>
      <c r="S286" s="1">
        <v>2.63</v>
      </c>
      <c r="T286" s="1">
        <v>2.4430000000000001</v>
      </c>
    </row>
    <row r="287" spans="1:20" x14ac:dyDescent="0.25">
      <c r="A287" s="1">
        <v>104</v>
      </c>
      <c r="B287" s="5">
        <v>2.5089999999999999</v>
      </c>
      <c r="C287" s="1">
        <v>2.536</v>
      </c>
      <c r="D287" s="1">
        <v>2.7909999999999999</v>
      </c>
      <c r="E287" s="1">
        <v>3.0630000000000002</v>
      </c>
      <c r="F287" s="1">
        <v>3.2549999999999999</v>
      </c>
      <c r="G287" s="1">
        <v>3.198</v>
      </c>
      <c r="H287" s="1">
        <v>3.391</v>
      </c>
      <c r="I287" s="1">
        <v>3.548</v>
      </c>
      <c r="J287" s="1">
        <v>3.5379999999999998</v>
      </c>
      <c r="K287" s="1">
        <v>3.411</v>
      </c>
      <c r="L287" s="1">
        <v>3.3620000000000001</v>
      </c>
      <c r="M287" s="1">
        <v>3.371</v>
      </c>
      <c r="N287" s="1">
        <v>3.681</v>
      </c>
      <c r="O287" s="1">
        <v>3.585</v>
      </c>
      <c r="P287" s="1">
        <v>3.6819999999999999</v>
      </c>
      <c r="Q287" s="1">
        <v>3.387</v>
      </c>
      <c r="R287" s="1">
        <v>3.3119999999999998</v>
      </c>
      <c r="S287" s="1">
        <v>2.5259999999999998</v>
      </c>
      <c r="T287" s="1">
        <v>2.3439999999999999</v>
      </c>
    </row>
    <row r="288" spans="1:20" x14ac:dyDescent="0.25">
      <c r="A288" s="1">
        <v>105</v>
      </c>
      <c r="B288" s="5">
        <v>2.4550000000000001</v>
      </c>
      <c r="C288" s="1">
        <v>2.48</v>
      </c>
      <c r="D288" s="1">
        <v>2.7480000000000002</v>
      </c>
      <c r="E288" s="1">
        <v>3.01</v>
      </c>
      <c r="F288" s="1">
        <v>3.2120000000000002</v>
      </c>
      <c r="G288" s="1">
        <v>3.1160000000000001</v>
      </c>
      <c r="H288" s="1">
        <v>3.3370000000000002</v>
      </c>
      <c r="I288" s="1">
        <v>3.492</v>
      </c>
      <c r="J288" s="1">
        <v>3.464</v>
      </c>
      <c r="K288" s="1">
        <v>3.3180000000000001</v>
      </c>
      <c r="L288" s="1">
        <v>3.2610000000000001</v>
      </c>
      <c r="M288" s="1">
        <v>3.2370000000000001</v>
      </c>
      <c r="N288" s="1">
        <v>3.5150000000000001</v>
      </c>
      <c r="O288" s="1">
        <v>3.423</v>
      </c>
      <c r="P288" s="1">
        <v>3.5110000000000001</v>
      </c>
      <c r="Q288" s="1">
        <v>3.2429999999999999</v>
      </c>
      <c r="R288" s="1">
        <v>3.2080000000000002</v>
      </c>
      <c r="S288" s="1">
        <v>2.4420000000000002</v>
      </c>
      <c r="T288" s="1">
        <v>2.282</v>
      </c>
    </row>
    <row r="289" spans="1:20" x14ac:dyDescent="0.25">
      <c r="A289" s="1">
        <v>106</v>
      </c>
      <c r="B289" s="5">
        <v>2.3839999999999999</v>
      </c>
      <c r="C289" s="1">
        <v>2.4239999999999999</v>
      </c>
      <c r="D289" s="1">
        <v>2.6850000000000001</v>
      </c>
      <c r="E289" s="1">
        <v>2.9380000000000002</v>
      </c>
      <c r="F289" s="1">
        <v>3.149</v>
      </c>
      <c r="G289" s="1">
        <v>3.05</v>
      </c>
      <c r="H289" s="1">
        <v>3.2810000000000001</v>
      </c>
      <c r="I289" s="1">
        <v>3.4169999999999998</v>
      </c>
      <c r="J289" s="1">
        <v>3.3740000000000001</v>
      </c>
      <c r="K289" s="1">
        <v>3.2229999999999999</v>
      </c>
      <c r="L289" s="1">
        <v>3.1469999999999998</v>
      </c>
      <c r="M289" s="1">
        <v>3.097</v>
      </c>
      <c r="N289" s="1">
        <v>3.33</v>
      </c>
      <c r="O289" s="1">
        <v>3.2789999999999999</v>
      </c>
      <c r="P289" s="1">
        <v>3.371</v>
      </c>
      <c r="Q289" s="1">
        <v>3.1440000000000001</v>
      </c>
      <c r="R289" s="1">
        <v>3.0910000000000002</v>
      </c>
      <c r="S289" s="1">
        <v>2.359</v>
      </c>
      <c r="T289" s="1">
        <v>2.1800000000000002</v>
      </c>
    </row>
    <row r="290" spans="1:20" x14ac:dyDescent="0.25">
      <c r="A290" s="1">
        <v>107</v>
      </c>
      <c r="B290" s="5">
        <v>2.3250000000000002</v>
      </c>
      <c r="C290" s="1">
        <v>2.3639999999999999</v>
      </c>
      <c r="D290" s="1">
        <v>2.6080000000000001</v>
      </c>
      <c r="E290" s="1">
        <v>2.8839999999999999</v>
      </c>
      <c r="F290" s="1">
        <v>3.0659999999999998</v>
      </c>
      <c r="G290" s="1">
        <v>3.0049999999999999</v>
      </c>
      <c r="H290" s="1">
        <v>3.1779999999999999</v>
      </c>
      <c r="I290" s="1">
        <v>3.363</v>
      </c>
      <c r="J290" s="1">
        <v>3.3250000000000002</v>
      </c>
      <c r="K290" s="1">
        <v>3.11</v>
      </c>
      <c r="L290" s="1">
        <v>3.0350000000000001</v>
      </c>
      <c r="M290" s="1">
        <v>2.9590000000000001</v>
      </c>
      <c r="N290" s="1">
        <v>3.1629999999999998</v>
      </c>
      <c r="O290" s="1">
        <v>3.1240000000000001</v>
      </c>
      <c r="P290" s="1">
        <v>3.2349999999999999</v>
      </c>
      <c r="Q290" s="1">
        <v>2.9969999999999999</v>
      </c>
      <c r="R290" s="1">
        <v>2.9569999999999999</v>
      </c>
      <c r="S290" s="1">
        <v>2.2410000000000001</v>
      </c>
      <c r="T290" s="1">
        <v>2.0939999999999999</v>
      </c>
    </row>
    <row r="291" spans="1:20" x14ac:dyDescent="0.25">
      <c r="A291" s="1">
        <v>108</v>
      </c>
      <c r="B291" s="5">
        <v>2.2559999999999998</v>
      </c>
      <c r="C291" s="1">
        <v>2.3039999999999998</v>
      </c>
      <c r="D291" s="1">
        <v>2.5569999999999999</v>
      </c>
      <c r="E291" s="1">
        <v>2.8220000000000001</v>
      </c>
      <c r="F291" s="1">
        <v>3.004</v>
      </c>
      <c r="G291" s="1">
        <v>2.968</v>
      </c>
      <c r="H291" s="1">
        <v>3.1110000000000002</v>
      </c>
      <c r="I291" s="1">
        <v>3.25</v>
      </c>
      <c r="J291" s="1">
        <v>3.2440000000000002</v>
      </c>
      <c r="K291" s="1">
        <v>3.0150000000000001</v>
      </c>
      <c r="L291" s="1">
        <v>2.9329999999999998</v>
      </c>
      <c r="M291" s="1">
        <v>2.85</v>
      </c>
      <c r="N291" s="1">
        <v>3.01</v>
      </c>
      <c r="O291" s="1">
        <v>2.9729999999999999</v>
      </c>
      <c r="P291" s="1">
        <v>3.0779999999999998</v>
      </c>
      <c r="Q291" s="1">
        <v>2.8730000000000002</v>
      </c>
      <c r="R291" s="1">
        <v>2.8530000000000002</v>
      </c>
      <c r="S291" s="1">
        <v>2.15</v>
      </c>
      <c r="T291" s="1">
        <v>2.0179999999999998</v>
      </c>
    </row>
    <row r="292" spans="1:20" x14ac:dyDescent="0.25">
      <c r="A292" s="1">
        <v>109</v>
      </c>
      <c r="B292" s="5">
        <v>2.19</v>
      </c>
      <c r="C292" s="1">
        <v>2.2389999999999999</v>
      </c>
      <c r="D292" s="1">
        <v>2.4889999999999999</v>
      </c>
      <c r="E292" s="1">
        <v>2.7370000000000001</v>
      </c>
      <c r="F292" s="1">
        <v>2.9550000000000001</v>
      </c>
      <c r="G292" s="1">
        <v>2.859</v>
      </c>
      <c r="H292" s="1">
        <v>3.073</v>
      </c>
      <c r="I292" s="1">
        <v>3.1579999999999999</v>
      </c>
      <c r="J292" s="1">
        <v>3.1539999999999999</v>
      </c>
      <c r="K292" s="1">
        <v>2.9249999999999998</v>
      </c>
      <c r="L292" s="1">
        <v>2.806</v>
      </c>
      <c r="M292" s="1">
        <v>2.7389999999999999</v>
      </c>
      <c r="N292" s="1">
        <v>2.88</v>
      </c>
      <c r="O292" s="1">
        <v>2.819</v>
      </c>
      <c r="P292" s="1">
        <v>2.94</v>
      </c>
      <c r="Q292" s="1">
        <v>2.774</v>
      </c>
      <c r="R292" s="1">
        <v>2.722</v>
      </c>
      <c r="S292" s="1">
        <v>2.077</v>
      </c>
      <c r="T292" s="1">
        <v>1.9419999999999999</v>
      </c>
    </row>
    <row r="293" spans="1:20" x14ac:dyDescent="0.25">
      <c r="A293" s="1">
        <v>110</v>
      </c>
      <c r="B293" s="5">
        <v>2.109</v>
      </c>
      <c r="C293" s="1">
        <v>2.1680000000000001</v>
      </c>
      <c r="D293" s="1">
        <v>2.4049999999999998</v>
      </c>
      <c r="E293" s="1">
        <v>2.6709999999999998</v>
      </c>
      <c r="F293" s="1">
        <v>2.8610000000000002</v>
      </c>
      <c r="G293" s="1">
        <v>2.786</v>
      </c>
      <c r="H293" s="1">
        <v>3.0350000000000001</v>
      </c>
      <c r="I293" s="1">
        <v>3.093</v>
      </c>
      <c r="J293" s="1">
        <v>3.0369999999999999</v>
      </c>
      <c r="K293" s="1">
        <v>2.8279999999999998</v>
      </c>
      <c r="L293" s="1">
        <v>2.6989999999999998</v>
      </c>
      <c r="M293" s="1">
        <v>2.6259999999999999</v>
      </c>
      <c r="N293" s="1">
        <v>2.7349999999999999</v>
      </c>
      <c r="O293" s="1">
        <v>2.6949999999999998</v>
      </c>
      <c r="P293" s="1">
        <v>2.7989999999999999</v>
      </c>
      <c r="Q293" s="1">
        <v>2.6309999999999998</v>
      </c>
      <c r="R293" s="1">
        <v>2.5880000000000001</v>
      </c>
      <c r="S293" s="1">
        <v>2.0030000000000001</v>
      </c>
      <c r="T293" s="1">
        <v>1.893</v>
      </c>
    </row>
    <row r="294" spans="1:20" x14ac:dyDescent="0.25">
      <c r="A294" s="1">
        <v>111</v>
      </c>
      <c r="B294" s="5">
        <v>2.0289999999999999</v>
      </c>
      <c r="C294" s="1">
        <v>2.093</v>
      </c>
      <c r="D294" s="1">
        <v>2.3340000000000001</v>
      </c>
      <c r="E294" s="1">
        <v>2.605</v>
      </c>
      <c r="F294" s="1">
        <v>2.782</v>
      </c>
      <c r="G294" s="1">
        <v>2.7370000000000001</v>
      </c>
      <c r="H294" s="1">
        <v>2.931</v>
      </c>
      <c r="I294" s="1">
        <v>3.04</v>
      </c>
      <c r="J294" s="1">
        <v>2.923</v>
      </c>
      <c r="K294" s="1">
        <v>2.734</v>
      </c>
      <c r="L294" s="1">
        <v>2.61</v>
      </c>
      <c r="M294" s="1">
        <v>2.5049999999999999</v>
      </c>
      <c r="N294" s="1">
        <v>2.6219999999999999</v>
      </c>
      <c r="O294" s="1">
        <v>2.5539999999999998</v>
      </c>
      <c r="P294" s="1">
        <v>2.6549999999999998</v>
      </c>
      <c r="Q294" s="1">
        <v>2.516</v>
      </c>
      <c r="R294" s="1">
        <v>2.4870000000000001</v>
      </c>
      <c r="S294" s="1">
        <v>1.9239999999999999</v>
      </c>
      <c r="T294" s="1">
        <v>1.7749999999999999</v>
      </c>
    </row>
    <row r="295" spans="1:20" x14ac:dyDescent="0.25">
      <c r="A295" s="1">
        <v>112</v>
      </c>
      <c r="B295" s="5">
        <v>1.9430000000000001</v>
      </c>
      <c r="C295" s="1">
        <v>2.0219999999999998</v>
      </c>
      <c r="D295" s="1">
        <v>2.2650000000000001</v>
      </c>
      <c r="E295" s="1">
        <v>2.5230000000000001</v>
      </c>
      <c r="F295" s="1">
        <v>2.702</v>
      </c>
      <c r="G295" s="1">
        <v>2.68</v>
      </c>
      <c r="H295" s="1">
        <v>2.8340000000000001</v>
      </c>
      <c r="I295" s="1">
        <v>2.956</v>
      </c>
      <c r="J295" s="1">
        <v>2.8580000000000001</v>
      </c>
      <c r="K295" s="1">
        <v>2.6419999999999999</v>
      </c>
      <c r="L295" s="1">
        <v>2.4950000000000001</v>
      </c>
      <c r="M295" s="1">
        <v>2.383</v>
      </c>
      <c r="N295" s="1">
        <v>2.4910000000000001</v>
      </c>
      <c r="O295" s="1">
        <v>2.423</v>
      </c>
      <c r="P295" s="1">
        <v>2.532</v>
      </c>
      <c r="Q295" s="1">
        <v>2.419</v>
      </c>
      <c r="R295" s="1">
        <v>2.3889999999999998</v>
      </c>
      <c r="S295" s="1">
        <v>1.8460000000000001</v>
      </c>
      <c r="T295" s="1">
        <v>1.7150000000000001</v>
      </c>
    </row>
    <row r="296" spans="1:20" x14ac:dyDescent="0.25">
      <c r="A296" s="1">
        <v>113</v>
      </c>
      <c r="B296" s="5">
        <v>1.86</v>
      </c>
      <c r="C296" s="1">
        <v>1.9430000000000001</v>
      </c>
      <c r="D296" s="1">
        <v>2.1749999999999998</v>
      </c>
      <c r="E296" s="1">
        <v>2.4209999999999998</v>
      </c>
      <c r="F296" s="1">
        <v>2.6389999999999998</v>
      </c>
      <c r="G296" s="1">
        <v>2.589</v>
      </c>
      <c r="H296" s="1">
        <v>2.782</v>
      </c>
      <c r="I296" s="1">
        <v>2.8719999999999999</v>
      </c>
      <c r="J296" s="1">
        <v>2.7719999999999998</v>
      </c>
      <c r="K296" s="1">
        <v>2.5619999999999998</v>
      </c>
      <c r="L296" s="1">
        <v>2.407</v>
      </c>
      <c r="M296" s="1">
        <v>2.2850000000000001</v>
      </c>
      <c r="N296" s="1">
        <v>2.3479999999999999</v>
      </c>
      <c r="O296" s="1">
        <v>2.3140000000000001</v>
      </c>
      <c r="P296" s="1">
        <v>2.4369999999999998</v>
      </c>
      <c r="Q296" s="1">
        <v>2.2829999999999999</v>
      </c>
      <c r="R296" s="1">
        <v>2.2879999999999998</v>
      </c>
      <c r="S296" s="1">
        <v>1.7629999999999999</v>
      </c>
      <c r="T296" s="1">
        <v>1.6639999999999999</v>
      </c>
    </row>
    <row r="297" spans="1:20" x14ac:dyDescent="0.25">
      <c r="A297" s="1">
        <v>114</v>
      </c>
      <c r="B297" s="5">
        <v>1.768</v>
      </c>
      <c r="C297" s="1">
        <v>1.865</v>
      </c>
      <c r="D297" s="1">
        <v>2.097</v>
      </c>
      <c r="E297" s="1">
        <v>2.3580000000000001</v>
      </c>
      <c r="F297" s="1">
        <v>2.56</v>
      </c>
      <c r="G297" s="1">
        <v>2.5049999999999999</v>
      </c>
      <c r="H297" s="1">
        <v>2.7090000000000001</v>
      </c>
      <c r="I297" s="1">
        <v>2.746</v>
      </c>
      <c r="J297" s="1">
        <v>2.7250000000000001</v>
      </c>
      <c r="K297" s="1">
        <v>2.44</v>
      </c>
      <c r="L297" s="1">
        <v>2.3039999999999998</v>
      </c>
      <c r="M297" s="1">
        <v>2.1779999999999999</v>
      </c>
      <c r="N297" s="1">
        <v>2.2189999999999999</v>
      </c>
      <c r="O297" s="1">
        <v>2.2229999999999999</v>
      </c>
      <c r="P297" s="1">
        <v>2.323</v>
      </c>
      <c r="Q297" s="1">
        <v>2.177</v>
      </c>
      <c r="R297" s="1">
        <v>2.1989999999999998</v>
      </c>
      <c r="S297" s="1">
        <v>1.6759999999999999</v>
      </c>
      <c r="T297" s="1">
        <v>1.61</v>
      </c>
    </row>
    <row r="298" spans="1:20" x14ac:dyDescent="0.25">
      <c r="A298" s="1">
        <v>115</v>
      </c>
      <c r="B298" s="5">
        <v>1.677</v>
      </c>
      <c r="C298" s="1">
        <v>1.7809999999999999</v>
      </c>
      <c r="D298" s="1">
        <v>2.0209999999999999</v>
      </c>
      <c r="E298" s="1">
        <v>2.2690000000000001</v>
      </c>
      <c r="F298" s="1">
        <v>2.4550000000000001</v>
      </c>
      <c r="G298" s="1">
        <v>2.431</v>
      </c>
      <c r="H298" s="1">
        <v>2.6190000000000002</v>
      </c>
      <c r="I298" s="1">
        <v>2.68</v>
      </c>
      <c r="J298" s="1">
        <v>2.6019999999999999</v>
      </c>
      <c r="K298" s="1">
        <v>2.3740000000000001</v>
      </c>
      <c r="L298" s="1">
        <v>2.1909999999999998</v>
      </c>
      <c r="M298" s="1">
        <v>2.077</v>
      </c>
      <c r="N298" s="1">
        <v>2.11</v>
      </c>
      <c r="O298" s="1">
        <v>2.0920000000000001</v>
      </c>
      <c r="P298" s="1">
        <v>2.2050000000000001</v>
      </c>
      <c r="Q298" s="1">
        <v>2.0960000000000001</v>
      </c>
      <c r="R298" s="1">
        <v>2.1030000000000002</v>
      </c>
      <c r="S298" s="1">
        <v>1.613</v>
      </c>
      <c r="T298" s="1">
        <v>1.5469999999999999</v>
      </c>
    </row>
    <row r="299" spans="1:20" x14ac:dyDescent="0.25">
      <c r="A299" s="1">
        <v>116</v>
      </c>
      <c r="B299" s="5">
        <v>1.5960000000000001</v>
      </c>
      <c r="C299" s="1">
        <v>1.6990000000000001</v>
      </c>
      <c r="D299" s="1">
        <v>1.9279999999999999</v>
      </c>
      <c r="E299" s="1">
        <v>2.1739999999999999</v>
      </c>
      <c r="F299" s="1">
        <v>2.3690000000000002</v>
      </c>
      <c r="G299" s="1">
        <v>2.3530000000000002</v>
      </c>
      <c r="H299" s="1">
        <v>2.548</v>
      </c>
      <c r="I299" s="1">
        <v>2.62</v>
      </c>
      <c r="J299" s="1">
        <v>2.5139999999999998</v>
      </c>
      <c r="K299" s="1">
        <v>2.2599999999999998</v>
      </c>
      <c r="L299" s="1">
        <v>2.1019999999999999</v>
      </c>
      <c r="M299" s="1">
        <v>1.976</v>
      </c>
      <c r="N299" s="1">
        <v>2.02</v>
      </c>
      <c r="O299" s="1">
        <v>1.9750000000000001</v>
      </c>
      <c r="P299" s="1">
        <v>2.113</v>
      </c>
      <c r="Q299" s="1">
        <v>2.0009999999999999</v>
      </c>
      <c r="R299" s="1">
        <v>2.0129999999999999</v>
      </c>
      <c r="S299" s="1">
        <v>1.544</v>
      </c>
      <c r="T299" s="1">
        <v>1.4950000000000001</v>
      </c>
    </row>
    <row r="300" spans="1:20" x14ac:dyDescent="0.25">
      <c r="A300" s="1">
        <v>117</v>
      </c>
      <c r="B300" s="5">
        <v>1.506</v>
      </c>
      <c r="C300" s="1">
        <v>1.619</v>
      </c>
      <c r="D300" s="1">
        <v>1.8440000000000001</v>
      </c>
      <c r="E300" s="1">
        <v>2.089</v>
      </c>
      <c r="F300" s="1">
        <v>2.2909999999999999</v>
      </c>
      <c r="G300" s="1">
        <v>2.2730000000000001</v>
      </c>
      <c r="H300" s="1">
        <v>2.4300000000000002</v>
      </c>
      <c r="I300" s="1">
        <v>2.5249999999999999</v>
      </c>
      <c r="J300" s="1">
        <v>2.4159999999999999</v>
      </c>
      <c r="K300" s="1">
        <v>2.177</v>
      </c>
      <c r="L300" s="1">
        <v>2.0139999999999998</v>
      </c>
      <c r="M300" s="1">
        <v>1.867</v>
      </c>
      <c r="N300" s="1">
        <v>1.95</v>
      </c>
      <c r="O300" s="1">
        <v>1.887</v>
      </c>
      <c r="P300" s="1">
        <v>2.036</v>
      </c>
      <c r="Q300" s="1">
        <v>1.9119999999999999</v>
      </c>
      <c r="R300" s="1">
        <v>1.9430000000000001</v>
      </c>
      <c r="S300" s="1">
        <v>1.4790000000000001</v>
      </c>
      <c r="T300" s="1">
        <v>1.4490000000000001</v>
      </c>
    </row>
    <row r="301" spans="1:20" x14ac:dyDescent="0.25">
      <c r="A301" s="1">
        <v>118</v>
      </c>
      <c r="B301" s="5">
        <v>1.4239999999999999</v>
      </c>
      <c r="C301" s="1">
        <v>1.5329999999999999</v>
      </c>
      <c r="D301" s="1">
        <v>1.77</v>
      </c>
      <c r="E301" s="1">
        <v>2.0049999999999999</v>
      </c>
      <c r="F301" s="1">
        <v>2.21</v>
      </c>
      <c r="G301" s="1">
        <v>2.1859999999999999</v>
      </c>
      <c r="H301" s="1">
        <v>2.3519999999999999</v>
      </c>
      <c r="I301" s="1">
        <v>2.4390000000000001</v>
      </c>
      <c r="J301" s="1">
        <v>2.33</v>
      </c>
      <c r="K301" s="1">
        <v>2.1019999999999999</v>
      </c>
      <c r="L301" s="1">
        <v>1.925</v>
      </c>
      <c r="M301" s="1">
        <v>1.77</v>
      </c>
      <c r="N301" s="1">
        <v>1.8560000000000001</v>
      </c>
      <c r="O301" s="1">
        <v>1.77</v>
      </c>
      <c r="P301" s="1">
        <v>1.919</v>
      </c>
      <c r="Q301" s="1">
        <v>1.8280000000000001</v>
      </c>
      <c r="R301" s="1">
        <v>1.863</v>
      </c>
      <c r="S301" s="1">
        <v>1.4159999999999999</v>
      </c>
      <c r="T301" s="1">
        <v>1.3939999999999999</v>
      </c>
    </row>
    <row r="302" spans="1:20" x14ac:dyDescent="0.25">
      <c r="A302" s="1">
        <v>119</v>
      </c>
      <c r="B302" s="5">
        <v>1.347</v>
      </c>
      <c r="C302" s="1">
        <v>1.4530000000000001</v>
      </c>
      <c r="D302" s="1">
        <v>1.6839999999999999</v>
      </c>
      <c r="E302" s="1">
        <v>1.9279999999999999</v>
      </c>
      <c r="F302" s="1">
        <v>2.1160000000000001</v>
      </c>
      <c r="G302" s="1">
        <v>2.1</v>
      </c>
      <c r="H302" s="1">
        <v>2.282</v>
      </c>
      <c r="I302" s="1">
        <v>2.3490000000000002</v>
      </c>
      <c r="J302" s="1">
        <v>2.2490000000000001</v>
      </c>
      <c r="K302" s="1">
        <v>2.0169999999999999</v>
      </c>
      <c r="L302" s="1">
        <v>1.8340000000000001</v>
      </c>
      <c r="M302" s="1">
        <v>1.6870000000000001</v>
      </c>
      <c r="N302" s="1">
        <v>1.7609999999999999</v>
      </c>
      <c r="O302" s="1">
        <v>1.677</v>
      </c>
      <c r="P302" s="1">
        <v>1.8089999999999999</v>
      </c>
      <c r="Q302" s="1">
        <v>1.732</v>
      </c>
      <c r="R302" s="1">
        <v>1.7629999999999999</v>
      </c>
      <c r="S302" s="1">
        <v>1.3939999999999999</v>
      </c>
      <c r="T302" s="1">
        <v>1.345</v>
      </c>
    </row>
    <row r="303" spans="1:20" x14ac:dyDescent="0.25">
      <c r="A303" s="1">
        <v>120</v>
      </c>
      <c r="B303" s="5">
        <v>1.2669999999999999</v>
      </c>
      <c r="C303" s="1">
        <v>1.3819999999999999</v>
      </c>
      <c r="D303" s="1">
        <v>1.597</v>
      </c>
      <c r="E303" s="1">
        <v>1.8340000000000001</v>
      </c>
      <c r="F303" s="1">
        <v>2.0270000000000001</v>
      </c>
      <c r="G303" s="1">
        <v>2.0350000000000001</v>
      </c>
      <c r="H303" s="1">
        <v>2.2320000000000002</v>
      </c>
      <c r="I303" s="1">
        <v>2.262</v>
      </c>
      <c r="J303" s="1">
        <v>2.181</v>
      </c>
      <c r="K303" s="1">
        <v>1.94</v>
      </c>
      <c r="L303" s="1">
        <v>1.7569999999999999</v>
      </c>
      <c r="M303" s="1">
        <v>1.589</v>
      </c>
      <c r="N303" s="1">
        <v>1.6639999999999999</v>
      </c>
      <c r="O303" s="1">
        <v>1.5980000000000001</v>
      </c>
      <c r="P303" s="1">
        <v>1.7050000000000001</v>
      </c>
      <c r="Q303" s="1">
        <v>1.6619999999999999</v>
      </c>
      <c r="R303" s="1">
        <v>1.6950000000000001</v>
      </c>
      <c r="S303" s="1">
        <v>1.3420000000000001</v>
      </c>
      <c r="T303" s="1">
        <v>1.3080000000000001</v>
      </c>
    </row>
    <row r="304" spans="1:20" x14ac:dyDescent="0.25">
      <c r="A304" s="1">
        <v>121</v>
      </c>
      <c r="B304" s="5">
        <v>1.198</v>
      </c>
      <c r="C304" s="1">
        <v>1.3089999999999999</v>
      </c>
      <c r="D304" s="1">
        <v>1.522</v>
      </c>
      <c r="E304" s="1">
        <v>1.7450000000000001</v>
      </c>
      <c r="F304" s="1">
        <v>1.944</v>
      </c>
      <c r="G304" s="1">
        <v>1.9610000000000001</v>
      </c>
      <c r="H304" s="1">
        <v>2.1259999999999999</v>
      </c>
      <c r="I304" s="1">
        <v>2.1669999999999998</v>
      </c>
      <c r="J304" s="1">
        <v>2.0939999999999999</v>
      </c>
      <c r="K304" s="1">
        <v>1.861</v>
      </c>
      <c r="L304" s="1">
        <v>1.675</v>
      </c>
      <c r="M304" s="1">
        <v>1.5029999999999999</v>
      </c>
      <c r="N304" s="1">
        <v>1.546</v>
      </c>
      <c r="O304" s="1">
        <v>1.518</v>
      </c>
      <c r="P304" s="1">
        <v>1.611</v>
      </c>
      <c r="Q304" s="1">
        <v>1.6379999999999999</v>
      </c>
      <c r="R304" s="1">
        <v>1.651</v>
      </c>
      <c r="S304" s="1">
        <v>1.256</v>
      </c>
      <c r="T304" s="1">
        <v>1.2889999999999999</v>
      </c>
    </row>
    <row r="305" spans="1:20" x14ac:dyDescent="0.25">
      <c r="A305" s="1">
        <v>122</v>
      </c>
      <c r="B305" s="5">
        <v>1.1299999999999999</v>
      </c>
      <c r="C305" s="1">
        <v>1.238</v>
      </c>
      <c r="D305" s="1">
        <v>1.446</v>
      </c>
      <c r="E305" s="1">
        <v>1.6679999999999999</v>
      </c>
      <c r="F305" s="1">
        <v>1.869</v>
      </c>
      <c r="G305" s="1">
        <v>1.8779999999999999</v>
      </c>
      <c r="H305" s="1">
        <v>2.0369999999999999</v>
      </c>
      <c r="I305" s="1">
        <v>2.1019999999999999</v>
      </c>
      <c r="J305" s="1">
        <v>2.0150000000000001</v>
      </c>
      <c r="K305" s="1">
        <v>1.782</v>
      </c>
      <c r="L305" s="1">
        <v>1.6060000000000001</v>
      </c>
      <c r="M305" s="1">
        <v>1.4419999999999999</v>
      </c>
      <c r="N305" s="1">
        <v>1.4550000000000001</v>
      </c>
      <c r="O305" s="1">
        <v>1.4470000000000001</v>
      </c>
      <c r="P305" s="1">
        <v>1.5429999999999999</v>
      </c>
      <c r="Q305" s="1">
        <v>1.575</v>
      </c>
      <c r="R305" s="1">
        <v>1.5940000000000001</v>
      </c>
      <c r="S305" s="1">
        <v>1.2230000000000001</v>
      </c>
      <c r="T305" s="1">
        <v>1.2609999999999999</v>
      </c>
    </row>
    <row r="306" spans="1:20" x14ac:dyDescent="0.25">
      <c r="A306" s="1">
        <v>123</v>
      </c>
      <c r="B306" s="5">
        <v>1.0740000000000001</v>
      </c>
      <c r="C306" s="1">
        <v>1.1679999999999999</v>
      </c>
      <c r="D306" s="1">
        <v>1.3580000000000001</v>
      </c>
      <c r="E306" s="1">
        <v>1.575</v>
      </c>
      <c r="F306" s="1">
        <v>1.784</v>
      </c>
      <c r="G306" s="1">
        <v>1.794</v>
      </c>
      <c r="H306" s="1">
        <v>1.964</v>
      </c>
      <c r="I306" s="1">
        <v>2.0510000000000002</v>
      </c>
      <c r="J306" s="1">
        <v>1.9239999999999999</v>
      </c>
      <c r="K306" s="1">
        <v>1.712</v>
      </c>
      <c r="L306" s="1">
        <v>1.534</v>
      </c>
      <c r="M306" s="1">
        <v>1.3580000000000001</v>
      </c>
      <c r="N306" s="1">
        <v>1.3839999999999999</v>
      </c>
      <c r="O306" s="1">
        <v>1.3740000000000001</v>
      </c>
      <c r="P306" s="1">
        <v>1.4730000000000001</v>
      </c>
      <c r="Q306" s="1">
        <v>1.492</v>
      </c>
      <c r="R306" s="1">
        <v>1.5449999999999999</v>
      </c>
      <c r="S306" s="1">
        <v>1.202</v>
      </c>
      <c r="T306" s="1">
        <v>1.222</v>
      </c>
    </row>
    <row r="307" spans="1:20" x14ac:dyDescent="0.25">
      <c r="A307" s="1">
        <v>124</v>
      </c>
      <c r="B307" s="5">
        <v>1.0209999999999999</v>
      </c>
      <c r="C307" s="1">
        <v>1.1060000000000001</v>
      </c>
      <c r="D307" s="1">
        <v>1.27</v>
      </c>
      <c r="E307" s="1">
        <v>1.482</v>
      </c>
      <c r="F307" s="1">
        <v>1.6759999999999999</v>
      </c>
      <c r="G307" s="1">
        <v>1.7</v>
      </c>
      <c r="H307" s="1">
        <v>1.871</v>
      </c>
      <c r="I307" s="1">
        <v>1.9330000000000001</v>
      </c>
      <c r="J307" s="1">
        <v>1.8340000000000001</v>
      </c>
      <c r="K307" s="1">
        <v>1.633</v>
      </c>
      <c r="L307" s="1">
        <v>1.464</v>
      </c>
      <c r="M307" s="1">
        <v>1.2789999999999999</v>
      </c>
      <c r="N307" s="1">
        <v>1.3120000000000001</v>
      </c>
      <c r="O307" s="1">
        <v>1.2849999999999999</v>
      </c>
      <c r="P307" s="1">
        <v>1.413</v>
      </c>
      <c r="Q307" s="1">
        <v>1.42</v>
      </c>
      <c r="R307" s="1">
        <v>1.498</v>
      </c>
      <c r="S307" s="1">
        <v>1.17</v>
      </c>
      <c r="T307" s="1">
        <v>1.1739999999999999</v>
      </c>
    </row>
    <row r="308" spans="1:20" x14ac:dyDescent="0.25">
      <c r="A308" s="1">
        <v>125</v>
      </c>
      <c r="B308" s="5">
        <v>0.98299999999999998</v>
      </c>
      <c r="C308" s="1">
        <v>1.0509999999999999</v>
      </c>
      <c r="D308" s="1">
        <v>1.2050000000000001</v>
      </c>
      <c r="E308" s="1">
        <v>1.389</v>
      </c>
      <c r="F308" s="1">
        <v>1.5880000000000001</v>
      </c>
      <c r="G308" s="1">
        <v>1.615</v>
      </c>
      <c r="H308" s="1">
        <v>1.784</v>
      </c>
      <c r="I308" s="1">
        <v>1.827</v>
      </c>
      <c r="J308" s="1">
        <v>1.7370000000000001</v>
      </c>
      <c r="K308" s="1">
        <v>1.5620000000000001</v>
      </c>
      <c r="L308" s="1">
        <v>1.3979999999999999</v>
      </c>
      <c r="M308" s="1">
        <v>1.214</v>
      </c>
      <c r="N308" s="1">
        <v>1.2569999999999999</v>
      </c>
      <c r="O308" s="1">
        <v>1.2070000000000001</v>
      </c>
      <c r="P308" s="1">
        <v>1.349</v>
      </c>
      <c r="Q308" s="1">
        <v>1.3759999999999999</v>
      </c>
      <c r="R308" s="1">
        <v>1.452</v>
      </c>
      <c r="S308" s="1">
        <v>1.129</v>
      </c>
      <c r="T308" s="1">
        <v>1.129</v>
      </c>
    </row>
    <row r="309" spans="1:20" x14ac:dyDescent="0.25">
      <c r="A309" s="1">
        <v>126</v>
      </c>
      <c r="B309" s="5">
        <v>0.95099999999999996</v>
      </c>
      <c r="C309" s="1">
        <v>1.0089999999999999</v>
      </c>
      <c r="D309" s="1">
        <v>1.1339999999999999</v>
      </c>
      <c r="E309" s="1">
        <v>1.2969999999999999</v>
      </c>
      <c r="F309" s="1">
        <v>1.5009999999999999</v>
      </c>
      <c r="G309" s="1">
        <v>1.536</v>
      </c>
      <c r="H309" s="1">
        <v>1.706</v>
      </c>
      <c r="I309" s="1">
        <v>1.7390000000000001</v>
      </c>
      <c r="J309" s="1">
        <v>1.663</v>
      </c>
      <c r="K309" s="1">
        <v>1.4850000000000001</v>
      </c>
      <c r="L309" s="1">
        <v>1.3180000000000001</v>
      </c>
      <c r="M309" s="1">
        <v>1.1479999999999999</v>
      </c>
      <c r="N309" s="1">
        <v>1.1950000000000001</v>
      </c>
      <c r="O309" s="1">
        <v>1.1459999999999999</v>
      </c>
      <c r="P309" s="1">
        <v>1.302</v>
      </c>
      <c r="Q309" s="1">
        <v>1.327</v>
      </c>
      <c r="R309" s="1">
        <v>1.395</v>
      </c>
      <c r="S309" s="1">
        <v>1.0880000000000001</v>
      </c>
      <c r="T309" s="1">
        <v>1.115</v>
      </c>
    </row>
    <row r="310" spans="1:20" x14ac:dyDescent="0.25">
      <c r="A310" s="1">
        <v>127</v>
      </c>
      <c r="B310" s="5">
        <v>0.92500000000000004</v>
      </c>
      <c r="C310" s="1">
        <v>0.97599999999999998</v>
      </c>
      <c r="D310" s="1">
        <v>1.0669999999999999</v>
      </c>
      <c r="E310" s="1">
        <v>1.2170000000000001</v>
      </c>
      <c r="F310" s="1">
        <v>1.405</v>
      </c>
      <c r="G310" s="1">
        <v>1.4470000000000001</v>
      </c>
      <c r="H310" s="1">
        <v>1.6040000000000001</v>
      </c>
      <c r="I310" s="1">
        <v>1.6579999999999999</v>
      </c>
      <c r="J310" s="1">
        <v>1.587</v>
      </c>
      <c r="K310" s="1">
        <v>1.4079999999999999</v>
      </c>
      <c r="L310" s="1">
        <v>1.2529999999999999</v>
      </c>
      <c r="M310" s="1">
        <v>1.08</v>
      </c>
      <c r="N310" s="1">
        <v>1.1140000000000001</v>
      </c>
      <c r="O310" s="1">
        <v>1.0720000000000001</v>
      </c>
      <c r="P310" s="1">
        <v>1.23</v>
      </c>
      <c r="Q310" s="1">
        <v>1.2609999999999999</v>
      </c>
      <c r="R310" s="1">
        <v>1.337</v>
      </c>
      <c r="S310" s="1">
        <v>1.0529999999999999</v>
      </c>
      <c r="T310" s="1">
        <v>1.1160000000000001</v>
      </c>
    </row>
    <row r="311" spans="1:20" x14ac:dyDescent="0.25">
      <c r="A311" s="1">
        <v>128</v>
      </c>
      <c r="B311" s="5">
        <v>0.90800000000000003</v>
      </c>
      <c r="C311" s="1">
        <v>0.94499999999999995</v>
      </c>
      <c r="D311" s="1">
        <v>1.02</v>
      </c>
      <c r="E311" s="1">
        <v>1.141</v>
      </c>
      <c r="F311" s="1">
        <v>1.3220000000000001</v>
      </c>
      <c r="G311" s="1">
        <v>1.363</v>
      </c>
      <c r="H311" s="1">
        <v>1.508</v>
      </c>
      <c r="I311" s="1">
        <v>1.5669999999999999</v>
      </c>
      <c r="J311" s="1">
        <v>1.4950000000000001</v>
      </c>
      <c r="K311" s="1">
        <v>1.3240000000000001</v>
      </c>
      <c r="L311" s="1">
        <v>1.1779999999999999</v>
      </c>
      <c r="M311" s="1">
        <v>1.016</v>
      </c>
      <c r="N311" s="1">
        <v>1.0409999999999999</v>
      </c>
      <c r="O311" s="1">
        <v>1.0089999999999999</v>
      </c>
      <c r="P311" s="1">
        <v>1.1619999999999999</v>
      </c>
      <c r="Q311" s="1">
        <v>1.194</v>
      </c>
      <c r="R311" s="1">
        <v>1.2669999999999999</v>
      </c>
      <c r="S311" s="1">
        <v>1.0149999999999999</v>
      </c>
      <c r="T311" s="1">
        <v>1.0840000000000001</v>
      </c>
    </row>
    <row r="312" spans="1:20" x14ac:dyDescent="0.25">
      <c r="A312" s="1">
        <v>129</v>
      </c>
      <c r="B312" s="5">
        <v>0.89400000000000002</v>
      </c>
      <c r="C312" s="1">
        <v>0.92100000000000004</v>
      </c>
      <c r="D312" s="1">
        <v>0.98699999999999999</v>
      </c>
      <c r="E312" s="1">
        <v>1.0669999999999999</v>
      </c>
      <c r="F312" s="1">
        <v>1.2350000000000001</v>
      </c>
      <c r="G312" s="1">
        <v>1.276</v>
      </c>
      <c r="H312" s="1">
        <v>1.4219999999999999</v>
      </c>
      <c r="I312" s="1">
        <v>1.482</v>
      </c>
      <c r="J312" s="1">
        <v>1.41</v>
      </c>
      <c r="K312" s="1">
        <v>1.2689999999999999</v>
      </c>
      <c r="L312" s="1">
        <v>1.1220000000000001</v>
      </c>
      <c r="M312" s="1">
        <v>0.96</v>
      </c>
      <c r="N312" s="1">
        <v>0.97199999999999998</v>
      </c>
      <c r="O312" s="1">
        <v>0.95399999999999996</v>
      </c>
      <c r="P312" s="1">
        <v>1.1100000000000001</v>
      </c>
      <c r="Q312" s="1">
        <v>1.1559999999999999</v>
      </c>
      <c r="R312" s="1">
        <v>1.222</v>
      </c>
      <c r="S312" s="1">
        <v>0.98599999999999999</v>
      </c>
      <c r="T312" s="1">
        <v>1.0589999999999999</v>
      </c>
    </row>
    <row r="313" spans="1:20" x14ac:dyDescent="0.25">
      <c r="A313" s="1">
        <v>130</v>
      </c>
      <c r="B313" s="5">
        <v>0.88700000000000001</v>
      </c>
      <c r="C313" s="1">
        <v>0.90600000000000003</v>
      </c>
      <c r="D313" s="1">
        <v>0.96</v>
      </c>
      <c r="E313" s="1">
        <v>1.0089999999999999</v>
      </c>
      <c r="F313" s="1">
        <v>1.163</v>
      </c>
      <c r="G313" s="1">
        <v>1.204</v>
      </c>
      <c r="H313" s="1">
        <v>1.339</v>
      </c>
      <c r="I313" s="1">
        <v>1.4139999999999999</v>
      </c>
      <c r="J313" s="1">
        <v>1.3280000000000001</v>
      </c>
      <c r="K313" s="1">
        <v>1.2</v>
      </c>
      <c r="L313" s="1">
        <v>1.07</v>
      </c>
      <c r="M313" s="1">
        <v>0.91300000000000003</v>
      </c>
      <c r="N313" s="1">
        <v>0.92</v>
      </c>
      <c r="O313" s="1">
        <v>0.89500000000000002</v>
      </c>
      <c r="P313" s="1">
        <v>1.0509999999999999</v>
      </c>
      <c r="Q313" s="1">
        <v>1.1240000000000001</v>
      </c>
      <c r="R313" s="1">
        <v>1.19</v>
      </c>
      <c r="S313" s="1">
        <v>0.95099999999999996</v>
      </c>
      <c r="T313" s="1">
        <v>1.026</v>
      </c>
    </row>
    <row r="314" spans="1:20" x14ac:dyDescent="0.25">
      <c r="A314" s="1">
        <v>131</v>
      </c>
      <c r="B314" s="5">
        <v>0.88200000000000001</v>
      </c>
      <c r="C314" s="1">
        <v>0.89200000000000002</v>
      </c>
      <c r="D314" s="1">
        <v>0.93</v>
      </c>
      <c r="E314" s="1">
        <v>0.96699999999999997</v>
      </c>
      <c r="F314" s="1">
        <v>1.0940000000000001</v>
      </c>
      <c r="G314" s="1">
        <v>1.1399999999999999</v>
      </c>
      <c r="H314" s="1">
        <v>1.26</v>
      </c>
      <c r="I314" s="1">
        <v>1.331</v>
      </c>
      <c r="J314" s="1">
        <v>1.256</v>
      </c>
      <c r="K314" s="1">
        <v>1.1279999999999999</v>
      </c>
      <c r="L314" s="1">
        <v>1.018</v>
      </c>
      <c r="M314" s="1">
        <v>0.86799999999999999</v>
      </c>
      <c r="N314" s="1">
        <v>0.87</v>
      </c>
      <c r="O314" s="1">
        <v>0.83799999999999997</v>
      </c>
      <c r="P314" s="1">
        <v>0.97599999999999998</v>
      </c>
      <c r="Q314" s="1">
        <v>1.0780000000000001</v>
      </c>
      <c r="R314" s="1">
        <v>1.1419999999999999</v>
      </c>
      <c r="S314" s="1">
        <v>0.92800000000000005</v>
      </c>
      <c r="T314" s="1">
        <v>0.997</v>
      </c>
    </row>
    <row r="315" spans="1:20" x14ac:dyDescent="0.25">
      <c r="A315" s="1">
        <v>132</v>
      </c>
      <c r="B315" s="5">
        <v>0.88100000000000001</v>
      </c>
      <c r="C315" s="1">
        <v>0.88200000000000001</v>
      </c>
      <c r="D315" s="1">
        <v>0.91400000000000003</v>
      </c>
      <c r="E315" s="1">
        <v>0.93300000000000005</v>
      </c>
      <c r="F315" s="1">
        <v>1.038</v>
      </c>
      <c r="G315" s="1">
        <v>1.08</v>
      </c>
      <c r="H315" s="1">
        <v>1.1919999999999999</v>
      </c>
      <c r="I315" s="1">
        <v>1.242</v>
      </c>
      <c r="J315" s="1">
        <v>1.1850000000000001</v>
      </c>
      <c r="K315" s="1">
        <v>1.077</v>
      </c>
      <c r="L315" s="1">
        <v>0.97</v>
      </c>
      <c r="M315" s="1">
        <v>0.82699999999999996</v>
      </c>
      <c r="N315" s="1">
        <v>0.84399999999999997</v>
      </c>
      <c r="O315" s="1">
        <v>0.78400000000000003</v>
      </c>
      <c r="P315" s="1">
        <v>0.92400000000000004</v>
      </c>
      <c r="Q315" s="1">
        <v>1.018</v>
      </c>
      <c r="R315" s="1">
        <v>1.117</v>
      </c>
      <c r="S315" s="1">
        <v>0.90900000000000003</v>
      </c>
      <c r="T315" s="1">
        <v>0.97</v>
      </c>
    </row>
    <row r="316" spans="1:20" x14ac:dyDescent="0.25">
      <c r="A316" s="1">
        <v>133</v>
      </c>
      <c r="B316" s="5">
        <v>0.88800000000000001</v>
      </c>
      <c r="C316" s="1">
        <v>0.88200000000000001</v>
      </c>
      <c r="D316" s="1">
        <v>0.9</v>
      </c>
      <c r="E316" s="1">
        <v>0.90400000000000003</v>
      </c>
      <c r="F316" s="1">
        <v>0.997</v>
      </c>
      <c r="G316" s="1">
        <v>1.0309999999999999</v>
      </c>
      <c r="H316" s="1">
        <v>1.127</v>
      </c>
      <c r="I316" s="1">
        <v>1.175</v>
      </c>
      <c r="J316" s="1">
        <v>1.1140000000000001</v>
      </c>
      <c r="K316" s="1">
        <v>1.032</v>
      </c>
      <c r="L316" s="1">
        <v>0.93400000000000005</v>
      </c>
      <c r="M316" s="1">
        <v>0.79300000000000004</v>
      </c>
      <c r="N316" s="1">
        <v>0.81499999999999995</v>
      </c>
      <c r="O316" s="1">
        <v>0.751</v>
      </c>
      <c r="P316" s="1">
        <v>0.877</v>
      </c>
      <c r="Q316" s="1">
        <v>0.98299999999999998</v>
      </c>
      <c r="R316" s="1">
        <v>1.093</v>
      </c>
      <c r="S316" s="1">
        <v>0.90500000000000003</v>
      </c>
      <c r="T316" s="1">
        <v>0.96099999999999997</v>
      </c>
    </row>
    <row r="317" spans="1:20" x14ac:dyDescent="0.25">
      <c r="A317" s="1">
        <v>134</v>
      </c>
      <c r="B317" s="5">
        <v>0.88900000000000001</v>
      </c>
      <c r="C317" s="1">
        <v>0.879</v>
      </c>
      <c r="D317" s="1">
        <v>0.89100000000000001</v>
      </c>
      <c r="E317" s="1">
        <v>0.88100000000000001</v>
      </c>
      <c r="F317" s="1">
        <v>0.95899999999999996</v>
      </c>
      <c r="G317" s="1">
        <v>0.996</v>
      </c>
      <c r="H317" s="1">
        <v>1.06</v>
      </c>
      <c r="I317" s="1">
        <v>1.1100000000000001</v>
      </c>
      <c r="J317" s="1">
        <v>1.0589999999999999</v>
      </c>
      <c r="K317" s="1">
        <v>0.99199999999999999</v>
      </c>
      <c r="L317" s="1">
        <v>0.89300000000000002</v>
      </c>
      <c r="M317" s="1">
        <v>0.77100000000000002</v>
      </c>
      <c r="N317" s="1">
        <v>0.79400000000000004</v>
      </c>
      <c r="O317" s="1">
        <v>0.71</v>
      </c>
      <c r="P317" s="1">
        <v>0.84899999999999998</v>
      </c>
      <c r="Q317" s="1">
        <v>0.96099999999999997</v>
      </c>
      <c r="R317" s="1">
        <v>1.0680000000000001</v>
      </c>
      <c r="S317" s="1">
        <v>0.89200000000000002</v>
      </c>
      <c r="T317" s="1">
        <v>0.94599999999999995</v>
      </c>
    </row>
    <row r="318" spans="1:20" x14ac:dyDescent="0.25">
      <c r="A318" s="1">
        <v>135</v>
      </c>
      <c r="B318" s="5">
        <v>0.89600000000000002</v>
      </c>
      <c r="C318" s="1">
        <v>0.88400000000000001</v>
      </c>
      <c r="D318" s="1">
        <v>0.88100000000000001</v>
      </c>
      <c r="E318" s="1">
        <v>0.86399999999999999</v>
      </c>
      <c r="F318" s="1">
        <v>0.93100000000000005</v>
      </c>
      <c r="G318" s="1">
        <v>0.95599999999999996</v>
      </c>
      <c r="H318" s="1">
        <v>1.006</v>
      </c>
      <c r="I318" s="1">
        <v>1.052</v>
      </c>
      <c r="J318" s="1">
        <v>1.012</v>
      </c>
      <c r="K318" s="1">
        <v>0.94799999999999995</v>
      </c>
      <c r="L318" s="1">
        <v>0.86199999999999999</v>
      </c>
      <c r="M318" s="1">
        <v>0.74199999999999999</v>
      </c>
      <c r="N318" s="1">
        <v>0.76900000000000002</v>
      </c>
      <c r="O318" s="1">
        <v>0.68500000000000005</v>
      </c>
      <c r="P318" s="1">
        <v>0.81100000000000005</v>
      </c>
      <c r="Q318" s="1">
        <v>0.91200000000000003</v>
      </c>
      <c r="R318" s="1">
        <v>1.024</v>
      </c>
      <c r="S318" s="1">
        <v>0.88500000000000001</v>
      </c>
      <c r="T318" s="1">
        <v>0.93400000000000005</v>
      </c>
    </row>
    <row r="319" spans="1:20" x14ac:dyDescent="0.25">
      <c r="A319" s="1">
        <v>136</v>
      </c>
      <c r="B319" s="5">
        <v>0.91</v>
      </c>
      <c r="C319" s="1">
        <v>0.88800000000000001</v>
      </c>
      <c r="D319" s="1">
        <v>0.88400000000000001</v>
      </c>
      <c r="E319" s="1">
        <v>0.85199999999999998</v>
      </c>
      <c r="F319" s="1">
        <v>0.91700000000000004</v>
      </c>
      <c r="G319" s="1">
        <v>0.93100000000000005</v>
      </c>
      <c r="H319" s="1">
        <v>0.96799999999999997</v>
      </c>
      <c r="I319" s="1">
        <v>1.016</v>
      </c>
      <c r="J319" s="1">
        <v>0.96299999999999997</v>
      </c>
      <c r="K319" s="1">
        <v>0.90700000000000003</v>
      </c>
      <c r="L319" s="1">
        <v>0.83699999999999997</v>
      </c>
      <c r="M319" s="1">
        <v>0.72499999999999998</v>
      </c>
      <c r="N319" s="1">
        <v>0.76300000000000001</v>
      </c>
      <c r="O319" s="1">
        <v>0.66600000000000004</v>
      </c>
      <c r="P319" s="1">
        <v>0.79300000000000004</v>
      </c>
      <c r="Q319" s="1">
        <v>0.88300000000000001</v>
      </c>
      <c r="R319" s="1">
        <v>1.016</v>
      </c>
      <c r="S319" s="1">
        <v>0.88100000000000001</v>
      </c>
      <c r="T319" s="1">
        <v>0.94299999999999995</v>
      </c>
    </row>
    <row r="320" spans="1:20" x14ac:dyDescent="0.25">
      <c r="A320" s="1">
        <v>137</v>
      </c>
      <c r="B320" s="5">
        <v>0.92100000000000004</v>
      </c>
      <c r="C320" s="1">
        <v>0.89600000000000002</v>
      </c>
      <c r="D320" s="1">
        <v>0.88400000000000001</v>
      </c>
      <c r="E320" s="1">
        <v>0.83699999999999997</v>
      </c>
      <c r="F320" s="1">
        <v>0.91</v>
      </c>
      <c r="G320" s="1">
        <v>0.91400000000000003</v>
      </c>
      <c r="H320" s="1">
        <v>0.93300000000000005</v>
      </c>
      <c r="I320" s="1">
        <v>0.97599999999999998</v>
      </c>
      <c r="J320" s="1">
        <v>0.92400000000000004</v>
      </c>
      <c r="K320" s="1">
        <v>0.875</v>
      </c>
      <c r="L320" s="1">
        <v>0.81499999999999995</v>
      </c>
      <c r="M320" s="1">
        <v>0.70599999999999996</v>
      </c>
      <c r="N320" s="1">
        <v>0.74299999999999999</v>
      </c>
      <c r="O320" s="1">
        <v>0.64</v>
      </c>
      <c r="P320" s="1">
        <v>0.76800000000000002</v>
      </c>
      <c r="Q320" s="1">
        <v>0.85</v>
      </c>
      <c r="R320" s="1">
        <v>0.99399999999999999</v>
      </c>
      <c r="S320" s="1">
        <v>0.85299999999999998</v>
      </c>
      <c r="T320" s="1">
        <v>0.94299999999999995</v>
      </c>
    </row>
    <row r="321" spans="1:20" x14ac:dyDescent="0.25">
      <c r="A321" s="1">
        <v>138</v>
      </c>
      <c r="B321" s="5">
        <v>0.92800000000000005</v>
      </c>
      <c r="C321" s="1">
        <v>0.90400000000000003</v>
      </c>
      <c r="D321" s="1">
        <v>0.88300000000000001</v>
      </c>
      <c r="E321" s="1">
        <v>0.83</v>
      </c>
      <c r="F321" s="1">
        <v>0.9</v>
      </c>
      <c r="G321" s="1">
        <v>0.90100000000000002</v>
      </c>
      <c r="H321" s="1">
        <v>0.92200000000000004</v>
      </c>
      <c r="I321" s="1">
        <v>0.94299999999999995</v>
      </c>
      <c r="J321" s="1">
        <v>0.88500000000000001</v>
      </c>
      <c r="K321" s="1">
        <v>0.85799999999999998</v>
      </c>
      <c r="L321" s="1">
        <v>0.80500000000000005</v>
      </c>
      <c r="M321" s="1">
        <v>0.68600000000000005</v>
      </c>
      <c r="N321" s="1">
        <v>0.72799999999999998</v>
      </c>
      <c r="O321" s="1">
        <v>0.61099999999999999</v>
      </c>
      <c r="P321" s="1">
        <v>0.72699999999999998</v>
      </c>
      <c r="Q321" s="1">
        <v>0.82399999999999995</v>
      </c>
      <c r="R321" s="1">
        <v>0.96299999999999997</v>
      </c>
      <c r="S321" s="1">
        <v>0.84599999999999997</v>
      </c>
      <c r="T321" s="1">
        <v>0.94499999999999995</v>
      </c>
    </row>
    <row r="322" spans="1:20" x14ac:dyDescent="0.25">
      <c r="A322" s="1">
        <v>139</v>
      </c>
      <c r="B322" s="5">
        <v>0.93799999999999994</v>
      </c>
      <c r="C322" s="1">
        <v>0.91200000000000003</v>
      </c>
      <c r="D322" s="1">
        <v>0.88600000000000001</v>
      </c>
      <c r="E322" s="1">
        <v>0.82899999999999996</v>
      </c>
      <c r="F322" s="1">
        <v>0.90100000000000002</v>
      </c>
      <c r="G322" s="1">
        <v>0.89500000000000002</v>
      </c>
      <c r="H322" s="1">
        <v>0.90300000000000002</v>
      </c>
      <c r="I322" s="1">
        <v>0.90300000000000002</v>
      </c>
      <c r="J322" s="1">
        <v>0.86199999999999999</v>
      </c>
      <c r="K322" s="1">
        <v>0.84199999999999997</v>
      </c>
      <c r="L322" s="1">
        <v>0.79600000000000004</v>
      </c>
      <c r="M322" s="1">
        <v>0.68200000000000005</v>
      </c>
      <c r="N322" s="1">
        <v>0.71299999999999997</v>
      </c>
      <c r="O322" s="1">
        <v>0.58899999999999997</v>
      </c>
      <c r="P322" s="1">
        <v>0.71</v>
      </c>
      <c r="Q322" s="1">
        <v>0.79100000000000004</v>
      </c>
      <c r="R322" s="1">
        <v>0.94</v>
      </c>
      <c r="S322" s="1">
        <v>0.83499999999999996</v>
      </c>
      <c r="T322" s="1">
        <v>0.93799999999999994</v>
      </c>
    </row>
    <row r="323" spans="1:20" x14ac:dyDescent="0.25">
      <c r="A323" s="1">
        <v>140</v>
      </c>
      <c r="B323" s="5">
        <v>0.94099999999999995</v>
      </c>
      <c r="C323" s="1">
        <v>0.91600000000000004</v>
      </c>
      <c r="D323" s="1">
        <v>0.89300000000000002</v>
      </c>
      <c r="E323" s="1">
        <v>0.82699999999999996</v>
      </c>
      <c r="F323" s="1">
        <v>0.89</v>
      </c>
      <c r="G323" s="1">
        <v>0.88400000000000001</v>
      </c>
      <c r="H323" s="1">
        <v>0.89300000000000002</v>
      </c>
      <c r="I323" s="1">
        <v>0.89300000000000002</v>
      </c>
      <c r="J323" s="1">
        <v>0.84699999999999998</v>
      </c>
      <c r="K323" s="1">
        <v>0.82299999999999995</v>
      </c>
      <c r="L323" s="1">
        <v>0.79400000000000004</v>
      </c>
      <c r="M323" s="1">
        <v>0.67900000000000005</v>
      </c>
      <c r="N323" s="1">
        <v>0.72299999999999998</v>
      </c>
      <c r="O323" s="1">
        <v>0.56299999999999994</v>
      </c>
      <c r="P323" s="1">
        <v>0.67400000000000004</v>
      </c>
      <c r="Q323" s="1">
        <v>0.78500000000000003</v>
      </c>
      <c r="R323" s="1">
        <v>0.93</v>
      </c>
      <c r="S323" s="1">
        <v>0.82699999999999996</v>
      </c>
      <c r="T323" s="1">
        <v>0.93400000000000005</v>
      </c>
    </row>
    <row r="324" spans="1:20" x14ac:dyDescent="0.25">
      <c r="A324" s="1">
        <v>141</v>
      </c>
      <c r="B324" s="5">
        <v>0.94599999999999995</v>
      </c>
      <c r="C324" s="1">
        <v>0.91800000000000004</v>
      </c>
      <c r="D324" s="1">
        <v>0.89900000000000002</v>
      </c>
      <c r="E324" s="1">
        <v>0.82199999999999995</v>
      </c>
      <c r="F324" s="1">
        <v>0.90400000000000003</v>
      </c>
      <c r="G324" s="1">
        <v>0.86699999999999999</v>
      </c>
      <c r="H324" s="1">
        <v>0.86799999999999999</v>
      </c>
      <c r="I324" s="1">
        <v>0.89100000000000001</v>
      </c>
      <c r="J324" s="1">
        <v>0.82499999999999996</v>
      </c>
      <c r="K324" s="1">
        <v>0.81599999999999995</v>
      </c>
      <c r="L324" s="1">
        <v>0.80100000000000005</v>
      </c>
      <c r="M324" s="1">
        <v>0.68300000000000005</v>
      </c>
      <c r="N324" s="1">
        <v>0.71099999999999997</v>
      </c>
      <c r="O324" s="1">
        <v>0.54700000000000004</v>
      </c>
      <c r="P324" s="1">
        <v>0.66400000000000003</v>
      </c>
      <c r="Q324" s="1">
        <v>0.76800000000000002</v>
      </c>
      <c r="R324" s="1">
        <v>0.90400000000000003</v>
      </c>
      <c r="S324" s="1">
        <v>0.81499999999999995</v>
      </c>
      <c r="T324" s="1">
        <v>0.91200000000000003</v>
      </c>
    </row>
    <row r="325" spans="1:20" x14ac:dyDescent="0.25">
      <c r="A325" s="1">
        <v>142</v>
      </c>
      <c r="B325" s="5">
        <v>0.94699999999999995</v>
      </c>
      <c r="C325" s="1">
        <v>0.91700000000000004</v>
      </c>
      <c r="D325" s="1">
        <v>0.90900000000000003</v>
      </c>
      <c r="E325" s="1">
        <v>0.82699999999999996</v>
      </c>
      <c r="F325" s="1">
        <v>0.90100000000000002</v>
      </c>
      <c r="G325" s="1">
        <v>0.873</v>
      </c>
      <c r="H325" s="1">
        <v>0.86199999999999999</v>
      </c>
      <c r="I325" s="1">
        <v>0.877</v>
      </c>
      <c r="J325" s="1">
        <v>0.81499999999999995</v>
      </c>
      <c r="K325" s="1">
        <v>0.80700000000000005</v>
      </c>
      <c r="L325" s="1">
        <v>0.79600000000000004</v>
      </c>
      <c r="M325" s="1">
        <v>0.67300000000000004</v>
      </c>
      <c r="N325" s="1">
        <v>0.71599999999999997</v>
      </c>
      <c r="O325" s="1">
        <v>0.53600000000000003</v>
      </c>
      <c r="P325" s="1">
        <v>0.64600000000000002</v>
      </c>
      <c r="Q325" s="1">
        <v>0.76700000000000002</v>
      </c>
      <c r="R325" s="1">
        <v>0.90900000000000003</v>
      </c>
      <c r="S325" s="1">
        <v>0.78700000000000003</v>
      </c>
      <c r="T325" s="1">
        <v>0.89500000000000002</v>
      </c>
    </row>
    <row r="326" spans="1:20" x14ac:dyDescent="0.25">
      <c r="A326" s="1">
        <v>143</v>
      </c>
      <c r="B326" s="5">
        <v>0.95399999999999996</v>
      </c>
      <c r="C326" s="1">
        <v>0.91800000000000004</v>
      </c>
      <c r="D326" s="1">
        <v>0.91</v>
      </c>
      <c r="E326" s="1">
        <v>0.83299999999999996</v>
      </c>
      <c r="F326" s="1">
        <v>0.90500000000000003</v>
      </c>
      <c r="G326" s="1">
        <v>0.872</v>
      </c>
      <c r="H326" s="1">
        <v>0.85499999999999998</v>
      </c>
      <c r="I326" s="1">
        <v>0.872</v>
      </c>
      <c r="J326" s="1">
        <v>0.81</v>
      </c>
      <c r="K326" s="1">
        <v>0.79700000000000004</v>
      </c>
      <c r="L326" s="1">
        <v>0.79500000000000004</v>
      </c>
      <c r="M326" s="1">
        <v>0.68200000000000005</v>
      </c>
      <c r="N326" s="1">
        <v>0.71099999999999997</v>
      </c>
      <c r="O326" s="1">
        <v>0.51800000000000002</v>
      </c>
      <c r="P326" s="1">
        <v>0.63200000000000001</v>
      </c>
      <c r="Q326" s="1">
        <v>0.74299999999999999</v>
      </c>
      <c r="R326" s="1">
        <v>0.89</v>
      </c>
      <c r="S326" s="1">
        <v>0.751</v>
      </c>
      <c r="T326" s="1">
        <v>0.879</v>
      </c>
    </row>
    <row r="327" spans="1:20" x14ac:dyDescent="0.25">
      <c r="A327" s="1">
        <v>144</v>
      </c>
      <c r="B327" s="5">
        <v>0.95299999999999996</v>
      </c>
      <c r="C327" s="1">
        <v>0.92700000000000005</v>
      </c>
      <c r="D327" s="1">
        <v>0.90900000000000003</v>
      </c>
      <c r="E327" s="1">
        <v>0.84099999999999997</v>
      </c>
      <c r="F327" s="1">
        <v>0.91</v>
      </c>
      <c r="G327" s="1">
        <v>0.877</v>
      </c>
      <c r="H327" s="1">
        <v>0.85599999999999998</v>
      </c>
      <c r="I327" s="1">
        <v>0.84499999999999997</v>
      </c>
      <c r="J327" s="1">
        <v>0.80300000000000005</v>
      </c>
      <c r="K327" s="1">
        <v>0.79200000000000004</v>
      </c>
      <c r="L327" s="1">
        <v>0.80800000000000005</v>
      </c>
      <c r="M327" s="1">
        <v>0.68899999999999995</v>
      </c>
      <c r="N327" s="1">
        <v>0.72599999999999998</v>
      </c>
      <c r="O327" s="1">
        <v>0.53900000000000003</v>
      </c>
      <c r="P327" s="1">
        <v>0.627</v>
      </c>
      <c r="Q327" s="1">
        <v>0.74299999999999999</v>
      </c>
      <c r="R327" s="1">
        <v>0.87</v>
      </c>
      <c r="S327" s="1">
        <v>0.73199999999999998</v>
      </c>
      <c r="T327" s="1">
        <v>0.86699999999999999</v>
      </c>
    </row>
    <row r="328" spans="1:20" x14ac:dyDescent="0.25">
      <c r="A328" s="1">
        <v>145</v>
      </c>
      <c r="B328" s="5">
        <v>0.95599999999999996</v>
      </c>
      <c r="C328" s="1">
        <v>0.92900000000000005</v>
      </c>
      <c r="D328" s="1">
        <v>0.90600000000000003</v>
      </c>
      <c r="E328" s="1">
        <v>0.85899999999999999</v>
      </c>
      <c r="F328" s="1">
        <v>0.92100000000000004</v>
      </c>
      <c r="G328" s="1">
        <v>0.877</v>
      </c>
      <c r="H328" s="1">
        <v>0.85499999999999998</v>
      </c>
      <c r="I328" s="1">
        <v>0.85</v>
      </c>
      <c r="J328" s="1">
        <v>0.79</v>
      </c>
      <c r="K328" s="1">
        <v>0.79700000000000004</v>
      </c>
      <c r="L328" s="1">
        <v>0.80700000000000005</v>
      </c>
      <c r="M328" s="1">
        <v>0.69</v>
      </c>
      <c r="N328" s="1">
        <v>0.72899999999999998</v>
      </c>
      <c r="O328" s="1">
        <v>0.52800000000000002</v>
      </c>
      <c r="P328" s="1">
        <v>0.63900000000000001</v>
      </c>
      <c r="Q328" s="1">
        <v>0.72699999999999998</v>
      </c>
      <c r="R328" s="1">
        <v>0.86399999999999999</v>
      </c>
      <c r="S328" s="1">
        <v>0.74399999999999999</v>
      </c>
      <c r="T328" s="1">
        <v>0.85499999999999998</v>
      </c>
    </row>
    <row r="329" spans="1:20" x14ac:dyDescent="0.25">
      <c r="A329" s="1">
        <v>146</v>
      </c>
      <c r="B329" s="5">
        <v>0.95399999999999996</v>
      </c>
      <c r="C329" s="1">
        <v>0.93500000000000005</v>
      </c>
      <c r="D329" s="1">
        <v>0.90200000000000002</v>
      </c>
      <c r="E329" s="1">
        <v>0.874</v>
      </c>
      <c r="F329" s="1">
        <v>0.92900000000000005</v>
      </c>
      <c r="G329" s="1">
        <v>0.88300000000000001</v>
      </c>
      <c r="H329" s="1">
        <v>0.85799999999999998</v>
      </c>
      <c r="I329" s="1">
        <v>0.82799999999999996</v>
      </c>
      <c r="J329" s="1">
        <v>0.78800000000000003</v>
      </c>
      <c r="K329" s="1">
        <v>0.79600000000000004</v>
      </c>
      <c r="L329" s="1">
        <v>0.81100000000000005</v>
      </c>
      <c r="M329" s="1">
        <v>0.68700000000000006</v>
      </c>
      <c r="N329" s="1">
        <v>0.73899999999999999</v>
      </c>
      <c r="O329" s="1">
        <v>0.53</v>
      </c>
      <c r="P329" s="1">
        <v>0.63400000000000001</v>
      </c>
      <c r="Q329" s="1">
        <v>0.71699999999999997</v>
      </c>
      <c r="R329" s="1">
        <v>0.877</v>
      </c>
      <c r="S329" s="1">
        <v>0.73899999999999999</v>
      </c>
      <c r="T329" s="1">
        <v>0.85099999999999998</v>
      </c>
    </row>
    <row r="330" spans="1:20" x14ac:dyDescent="0.25">
      <c r="A330" s="1">
        <v>147</v>
      </c>
      <c r="B330" s="5">
        <v>0.95699999999999996</v>
      </c>
      <c r="C330" s="1">
        <v>0.93700000000000006</v>
      </c>
      <c r="D330" s="1">
        <v>0.89900000000000002</v>
      </c>
      <c r="E330" s="1">
        <v>0.878</v>
      </c>
      <c r="F330" s="1">
        <v>0.93400000000000005</v>
      </c>
      <c r="G330" s="1">
        <v>0.88100000000000001</v>
      </c>
      <c r="H330" s="1">
        <v>0.871</v>
      </c>
      <c r="I330" s="1">
        <v>0.84399999999999997</v>
      </c>
      <c r="J330" s="1">
        <v>0.76800000000000002</v>
      </c>
      <c r="K330" s="1">
        <v>0.78900000000000003</v>
      </c>
      <c r="L330" s="1">
        <v>0.81299999999999994</v>
      </c>
      <c r="M330" s="1">
        <v>0.69899999999999995</v>
      </c>
      <c r="N330" s="1">
        <v>0.751</v>
      </c>
      <c r="O330" s="1">
        <v>0.53400000000000003</v>
      </c>
      <c r="P330" s="1">
        <v>0.61799999999999999</v>
      </c>
      <c r="Q330" s="1">
        <v>0.71499999999999997</v>
      </c>
      <c r="R330" s="1">
        <v>0.872</v>
      </c>
      <c r="S330" s="1">
        <v>0.73599999999999999</v>
      </c>
      <c r="T330" s="1">
        <v>0.84399999999999997</v>
      </c>
    </row>
    <row r="331" spans="1:20" x14ac:dyDescent="0.25">
      <c r="A331" s="1">
        <v>148</v>
      </c>
      <c r="B331" s="5">
        <v>0.95699999999999996</v>
      </c>
      <c r="C331" s="1">
        <v>0.93899999999999995</v>
      </c>
      <c r="D331" s="1">
        <v>0.89400000000000002</v>
      </c>
      <c r="E331" s="1">
        <v>0.88100000000000001</v>
      </c>
      <c r="F331" s="1">
        <v>0.94099999999999995</v>
      </c>
      <c r="G331" s="1">
        <v>0.89</v>
      </c>
      <c r="H331" s="1">
        <v>0.86199999999999999</v>
      </c>
      <c r="I331" s="1">
        <v>0.84199999999999997</v>
      </c>
      <c r="J331" s="1">
        <v>0.77700000000000002</v>
      </c>
      <c r="K331" s="1">
        <v>0.79100000000000004</v>
      </c>
      <c r="L331" s="1">
        <v>0.81799999999999995</v>
      </c>
      <c r="M331" s="1">
        <v>0.70699999999999996</v>
      </c>
      <c r="N331" s="1">
        <v>0.76600000000000001</v>
      </c>
      <c r="O331" s="1">
        <v>0.54100000000000004</v>
      </c>
      <c r="P331" s="1">
        <v>0.59599999999999997</v>
      </c>
      <c r="Q331" s="1">
        <v>0.71899999999999997</v>
      </c>
      <c r="R331" s="1">
        <v>0.86699999999999999</v>
      </c>
      <c r="S331" s="1">
        <v>0.73099999999999998</v>
      </c>
      <c r="T331" s="1">
        <v>0.84099999999999997</v>
      </c>
    </row>
    <row r="332" spans="1:20" x14ac:dyDescent="0.25">
      <c r="A332" s="1">
        <v>149</v>
      </c>
      <c r="B332" s="5">
        <v>0.96199999999999997</v>
      </c>
      <c r="C332" s="1">
        <v>0.94</v>
      </c>
      <c r="D332" s="1">
        <v>0.89</v>
      </c>
      <c r="E332" s="1">
        <v>0.877</v>
      </c>
      <c r="F332" s="1">
        <v>0.94499999999999995</v>
      </c>
      <c r="G332" s="1">
        <v>0.89400000000000002</v>
      </c>
      <c r="H332" s="1">
        <v>0.876</v>
      </c>
      <c r="I332" s="1">
        <v>0.85599999999999998</v>
      </c>
      <c r="J332" s="1">
        <v>0.78300000000000003</v>
      </c>
      <c r="K332" s="1">
        <v>0.78600000000000003</v>
      </c>
      <c r="L332" s="1">
        <v>0.82899999999999996</v>
      </c>
      <c r="M332" s="1">
        <v>0.72499999999999998</v>
      </c>
      <c r="N332" s="1">
        <v>0.76200000000000001</v>
      </c>
      <c r="O332" s="1">
        <v>0.55200000000000005</v>
      </c>
      <c r="P332" s="1">
        <v>0.60099999999999998</v>
      </c>
      <c r="Q332" s="1">
        <v>0.72</v>
      </c>
      <c r="R332" s="1">
        <v>0.86</v>
      </c>
      <c r="S332" s="1">
        <v>0.752</v>
      </c>
      <c r="T332" s="1">
        <v>0.84099999999999997</v>
      </c>
    </row>
    <row r="333" spans="1:20" x14ac:dyDescent="0.25">
      <c r="A333" s="1">
        <v>150</v>
      </c>
      <c r="B333" s="5">
        <v>0.96099999999999997</v>
      </c>
      <c r="C333" s="1">
        <v>0.93799999999999994</v>
      </c>
      <c r="D333" s="1">
        <v>0.88500000000000001</v>
      </c>
      <c r="E333" s="1">
        <v>0.877</v>
      </c>
      <c r="F333" s="1">
        <v>0.95</v>
      </c>
      <c r="G333" s="1">
        <v>0.90800000000000003</v>
      </c>
      <c r="H333" s="1">
        <v>0.88</v>
      </c>
      <c r="I333" s="1">
        <v>0.85699999999999998</v>
      </c>
      <c r="J333" s="1">
        <v>0.77600000000000002</v>
      </c>
      <c r="K333" s="1">
        <v>0.77600000000000002</v>
      </c>
      <c r="L333" s="1">
        <v>0.82599999999999996</v>
      </c>
      <c r="M333" s="1">
        <v>0.74399999999999999</v>
      </c>
      <c r="N333" s="1">
        <v>0.78700000000000003</v>
      </c>
      <c r="O333" s="1">
        <v>0.56000000000000005</v>
      </c>
      <c r="P333" s="1">
        <v>0.59299999999999997</v>
      </c>
      <c r="Q333" s="1">
        <v>0.70299999999999996</v>
      </c>
      <c r="R333" s="1">
        <v>0.85499999999999998</v>
      </c>
      <c r="S333" s="1">
        <v>0.77500000000000002</v>
      </c>
      <c r="T333" s="1">
        <v>0.84499999999999997</v>
      </c>
    </row>
    <row r="334" spans="1:20" x14ac:dyDescent="0.25">
      <c r="A334" s="1">
        <v>151</v>
      </c>
      <c r="B334" s="5">
        <v>0.96099999999999997</v>
      </c>
      <c r="C334" s="1">
        <v>0.94199999999999995</v>
      </c>
      <c r="D334" s="1">
        <v>0.88700000000000001</v>
      </c>
      <c r="E334" s="1">
        <v>0.872</v>
      </c>
      <c r="F334" s="1">
        <v>0.95</v>
      </c>
      <c r="G334" s="1">
        <v>0.91700000000000004</v>
      </c>
      <c r="H334" s="1">
        <v>0.88500000000000001</v>
      </c>
      <c r="I334" s="1">
        <v>0.86699999999999999</v>
      </c>
      <c r="J334" s="1">
        <v>0.78600000000000003</v>
      </c>
      <c r="K334" s="1">
        <v>0.78</v>
      </c>
      <c r="L334" s="1">
        <v>0.82899999999999996</v>
      </c>
      <c r="M334" s="1">
        <v>0.76200000000000001</v>
      </c>
      <c r="N334" s="1">
        <v>0.76900000000000002</v>
      </c>
      <c r="O334" s="1">
        <v>0.56899999999999995</v>
      </c>
      <c r="P334" s="1">
        <v>0.58899999999999997</v>
      </c>
      <c r="Q334" s="1">
        <v>0.69699999999999995</v>
      </c>
      <c r="R334" s="1">
        <v>0.85699999999999998</v>
      </c>
      <c r="S334" s="1">
        <v>0.78300000000000003</v>
      </c>
      <c r="T334" s="1">
        <v>0.85</v>
      </c>
    </row>
    <row r="335" spans="1:20" x14ac:dyDescent="0.25">
      <c r="A335" s="1">
        <v>152</v>
      </c>
      <c r="B335" s="5">
        <v>0.96299999999999997</v>
      </c>
      <c r="C335" s="1">
        <v>0.93899999999999995</v>
      </c>
      <c r="D335" s="1">
        <v>0.88700000000000001</v>
      </c>
      <c r="E335" s="1">
        <v>0.871</v>
      </c>
      <c r="F335" s="1">
        <v>0.95499999999999996</v>
      </c>
      <c r="G335" s="1">
        <v>0.92700000000000005</v>
      </c>
      <c r="H335" s="1">
        <v>0.89800000000000002</v>
      </c>
      <c r="I335" s="1">
        <v>0.877</v>
      </c>
      <c r="J335" s="1">
        <v>0.79800000000000004</v>
      </c>
      <c r="K335" s="1">
        <v>0.77</v>
      </c>
      <c r="L335" s="1">
        <v>0.82799999999999996</v>
      </c>
      <c r="M335" s="1">
        <v>0.76900000000000002</v>
      </c>
      <c r="N335" s="1">
        <v>0.77400000000000002</v>
      </c>
      <c r="O335" s="1">
        <v>0.57799999999999996</v>
      </c>
      <c r="P335" s="1">
        <v>0.59199999999999997</v>
      </c>
      <c r="Q335" s="1">
        <v>0.69099999999999995</v>
      </c>
      <c r="R335" s="1">
        <v>0.85099999999999998</v>
      </c>
      <c r="S335" s="1">
        <v>0.78800000000000003</v>
      </c>
      <c r="T335" s="1">
        <v>0.86199999999999999</v>
      </c>
    </row>
    <row r="336" spans="1:20" x14ac:dyDescent="0.25">
      <c r="A336" s="1">
        <v>153</v>
      </c>
      <c r="B336" s="5">
        <v>0.95799999999999996</v>
      </c>
      <c r="C336" s="1">
        <v>0.93700000000000006</v>
      </c>
      <c r="D336" s="1">
        <v>0.89100000000000001</v>
      </c>
      <c r="E336" s="1">
        <v>0.86599999999999999</v>
      </c>
      <c r="F336" s="1">
        <v>0.95399999999999996</v>
      </c>
      <c r="G336" s="1">
        <v>0.93700000000000006</v>
      </c>
      <c r="H336" s="1">
        <v>0.91100000000000003</v>
      </c>
      <c r="I336" s="1">
        <v>0.88500000000000001</v>
      </c>
      <c r="J336" s="1">
        <v>0.8</v>
      </c>
      <c r="K336" s="1">
        <v>0.77600000000000002</v>
      </c>
      <c r="L336" s="1">
        <v>0.82499999999999996</v>
      </c>
      <c r="M336" s="1">
        <v>0.78200000000000003</v>
      </c>
      <c r="N336" s="1">
        <v>0.77200000000000002</v>
      </c>
      <c r="O336" s="1">
        <v>0.57699999999999996</v>
      </c>
      <c r="P336" s="1">
        <v>0.59899999999999998</v>
      </c>
      <c r="Q336" s="1">
        <v>0.69299999999999995</v>
      </c>
      <c r="R336" s="1">
        <v>0.84899999999999998</v>
      </c>
      <c r="S336" s="1">
        <v>0.79600000000000004</v>
      </c>
      <c r="T336" s="1">
        <v>0.86799999999999999</v>
      </c>
    </row>
    <row r="337" spans="1:20" x14ac:dyDescent="0.25">
      <c r="A337" s="1">
        <v>154</v>
      </c>
      <c r="B337" s="5">
        <v>0.95799999999999996</v>
      </c>
      <c r="C337" s="1">
        <v>0.93100000000000005</v>
      </c>
      <c r="D337" s="1">
        <v>0.89400000000000002</v>
      </c>
      <c r="E337" s="1">
        <v>0.86</v>
      </c>
      <c r="F337" s="1">
        <v>0.95099999999999996</v>
      </c>
      <c r="G337" s="1">
        <v>0.94799999999999995</v>
      </c>
      <c r="H337" s="1">
        <v>0.92500000000000004</v>
      </c>
      <c r="I337" s="1">
        <v>0.88700000000000001</v>
      </c>
      <c r="J337" s="1">
        <v>0.79800000000000004</v>
      </c>
      <c r="K337" s="1">
        <v>0.78100000000000003</v>
      </c>
      <c r="L337" s="1">
        <v>0.83</v>
      </c>
      <c r="M337" s="1">
        <v>0.78800000000000003</v>
      </c>
      <c r="N337" s="1">
        <v>0.78</v>
      </c>
      <c r="O337" s="1">
        <v>0.58599999999999997</v>
      </c>
      <c r="P337" s="1">
        <v>0.61899999999999999</v>
      </c>
      <c r="Q337" s="1">
        <v>0.68500000000000005</v>
      </c>
      <c r="R337" s="1">
        <v>0.84699999999999998</v>
      </c>
      <c r="S337" s="1">
        <v>0.79400000000000004</v>
      </c>
      <c r="T337" s="1">
        <v>0.86499999999999999</v>
      </c>
    </row>
    <row r="338" spans="1:20" x14ac:dyDescent="0.25">
      <c r="A338" s="1">
        <v>155</v>
      </c>
      <c r="B338" s="5">
        <v>0.96</v>
      </c>
      <c r="C338" s="1">
        <v>0.92500000000000004</v>
      </c>
      <c r="D338" s="1">
        <v>0.89600000000000002</v>
      </c>
      <c r="E338" s="1">
        <v>0.85799999999999998</v>
      </c>
      <c r="F338" s="1">
        <v>0.94399999999999995</v>
      </c>
      <c r="G338" s="1">
        <v>0.95499999999999996</v>
      </c>
      <c r="H338" s="1">
        <v>0.93300000000000005</v>
      </c>
      <c r="I338" s="1">
        <v>0.89900000000000002</v>
      </c>
      <c r="J338" s="1">
        <v>0.81599999999999995</v>
      </c>
      <c r="K338" s="1">
        <v>0.78600000000000003</v>
      </c>
      <c r="L338" s="1">
        <v>0.82899999999999996</v>
      </c>
      <c r="M338" s="1">
        <v>0.78500000000000003</v>
      </c>
      <c r="N338" s="1">
        <v>0.78100000000000003</v>
      </c>
      <c r="O338" s="1">
        <v>0.58699999999999997</v>
      </c>
      <c r="P338" s="1">
        <v>0.61599999999999999</v>
      </c>
      <c r="Q338" s="1">
        <v>0.68799999999999994</v>
      </c>
      <c r="R338" s="1">
        <v>0.86399999999999999</v>
      </c>
      <c r="S338" s="1">
        <v>0.78800000000000003</v>
      </c>
      <c r="T338" s="1">
        <v>0.86</v>
      </c>
    </row>
    <row r="339" spans="1:20" x14ac:dyDescent="0.25">
      <c r="A339" s="1">
        <v>156</v>
      </c>
      <c r="B339" s="5">
        <v>0.95899999999999996</v>
      </c>
      <c r="C339" s="1">
        <v>0.92100000000000004</v>
      </c>
      <c r="D339" s="1">
        <v>0.9</v>
      </c>
      <c r="E339" s="1">
        <v>0.86199999999999999</v>
      </c>
      <c r="F339" s="1">
        <v>0.93500000000000005</v>
      </c>
      <c r="G339" s="1">
        <v>0.95199999999999996</v>
      </c>
      <c r="H339" s="1">
        <v>0.93</v>
      </c>
      <c r="I339" s="1">
        <v>0.91200000000000003</v>
      </c>
      <c r="J339" s="1">
        <v>0.81200000000000006</v>
      </c>
      <c r="K339" s="1">
        <v>0.78400000000000003</v>
      </c>
      <c r="L339" s="1">
        <v>0.83</v>
      </c>
      <c r="M339" s="1">
        <v>0.78800000000000003</v>
      </c>
      <c r="N339" s="1">
        <v>0.77700000000000002</v>
      </c>
      <c r="O339" s="1">
        <v>0.59099999999999997</v>
      </c>
      <c r="P339" s="1">
        <v>0.60099999999999998</v>
      </c>
      <c r="Q339" s="1">
        <v>0.69099999999999995</v>
      </c>
      <c r="R339" s="1">
        <v>0.85399999999999998</v>
      </c>
      <c r="S339" s="1">
        <v>0.79100000000000004</v>
      </c>
      <c r="T339" s="1">
        <v>0.85599999999999998</v>
      </c>
    </row>
    <row r="340" spans="1:20" x14ac:dyDescent="0.25">
      <c r="A340" s="1">
        <v>157</v>
      </c>
      <c r="B340" s="5">
        <v>0.95399999999999996</v>
      </c>
      <c r="C340" s="1">
        <v>0.91800000000000004</v>
      </c>
      <c r="D340" s="1">
        <v>0.90200000000000002</v>
      </c>
      <c r="E340" s="1">
        <v>0.87</v>
      </c>
      <c r="F340" s="1">
        <v>0.92700000000000005</v>
      </c>
      <c r="G340" s="1">
        <v>0.95599999999999996</v>
      </c>
      <c r="H340" s="1">
        <v>0.94099999999999995</v>
      </c>
      <c r="I340" s="1">
        <v>0.92500000000000004</v>
      </c>
      <c r="J340" s="1">
        <v>0.81699999999999995</v>
      </c>
      <c r="K340" s="1">
        <v>0.79</v>
      </c>
      <c r="L340" s="1">
        <v>0.82899999999999996</v>
      </c>
      <c r="M340" s="1">
        <v>0.79300000000000004</v>
      </c>
      <c r="N340" s="1">
        <v>0.78500000000000003</v>
      </c>
      <c r="O340" s="1">
        <v>0.6</v>
      </c>
      <c r="P340" s="1">
        <v>0.6</v>
      </c>
      <c r="Q340" s="1">
        <v>0.68500000000000005</v>
      </c>
      <c r="R340" s="1">
        <v>0.85099999999999998</v>
      </c>
      <c r="S340" s="1">
        <v>0.79800000000000004</v>
      </c>
      <c r="T340" s="1">
        <v>0.86899999999999999</v>
      </c>
    </row>
    <row r="341" spans="1:20" x14ac:dyDescent="0.25">
      <c r="A341" s="1">
        <v>158</v>
      </c>
      <c r="B341" s="5">
        <v>0.95499999999999996</v>
      </c>
      <c r="C341" s="1">
        <v>0.91700000000000004</v>
      </c>
      <c r="D341" s="1">
        <v>0.9</v>
      </c>
      <c r="E341" s="1">
        <v>0.873</v>
      </c>
      <c r="F341" s="1">
        <v>0.92300000000000004</v>
      </c>
      <c r="G341" s="1">
        <v>0.95199999999999996</v>
      </c>
      <c r="H341" s="1">
        <v>0.94299999999999995</v>
      </c>
      <c r="I341" s="1">
        <v>0.92700000000000005</v>
      </c>
      <c r="J341" s="1">
        <v>0.83599999999999997</v>
      </c>
      <c r="K341" s="1">
        <v>0.78600000000000003</v>
      </c>
      <c r="L341" s="1">
        <v>0.82799999999999996</v>
      </c>
      <c r="M341" s="1">
        <v>0.78900000000000003</v>
      </c>
      <c r="N341" s="1">
        <v>0.79400000000000004</v>
      </c>
      <c r="O341" s="1">
        <v>0.60899999999999999</v>
      </c>
      <c r="P341" s="1">
        <v>0.62</v>
      </c>
      <c r="Q341" s="1">
        <v>0.69899999999999995</v>
      </c>
      <c r="R341" s="1">
        <v>0.85</v>
      </c>
      <c r="S341" s="1">
        <v>0.79100000000000004</v>
      </c>
      <c r="T341" s="1">
        <v>0.872</v>
      </c>
    </row>
    <row r="342" spans="1:20" x14ac:dyDescent="0.25">
      <c r="A342" s="1">
        <v>159</v>
      </c>
      <c r="B342" s="5">
        <v>0.95099999999999996</v>
      </c>
      <c r="C342" s="1">
        <v>0.91700000000000004</v>
      </c>
      <c r="D342" s="1">
        <v>0.89900000000000002</v>
      </c>
      <c r="E342" s="1">
        <v>0.879</v>
      </c>
      <c r="F342" s="1">
        <v>0.91500000000000004</v>
      </c>
      <c r="G342" s="1">
        <v>0.94799999999999995</v>
      </c>
      <c r="H342" s="1">
        <v>0.94399999999999995</v>
      </c>
      <c r="I342" s="1">
        <v>0.92700000000000005</v>
      </c>
      <c r="J342" s="1">
        <v>0.85799999999999998</v>
      </c>
      <c r="K342" s="1">
        <v>0.78100000000000003</v>
      </c>
      <c r="L342" s="1">
        <v>0.83499999999999996</v>
      </c>
      <c r="M342" s="1">
        <v>0.79</v>
      </c>
      <c r="N342" s="1">
        <v>0.80400000000000005</v>
      </c>
      <c r="O342" s="1">
        <v>0.60699999999999998</v>
      </c>
      <c r="P342" s="1">
        <v>0.625</v>
      </c>
      <c r="Q342" s="1">
        <v>0.69799999999999995</v>
      </c>
      <c r="R342" s="1">
        <v>0.84</v>
      </c>
      <c r="S342" s="1">
        <v>0.80300000000000005</v>
      </c>
      <c r="T342" s="1">
        <v>0.88700000000000001</v>
      </c>
    </row>
    <row r="343" spans="1:20" x14ac:dyDescent="0.25">
      <c r="A343" s="1">
        <v>160</v>
      </c>
      <c r="B343" s="5">
        <v>0.94799999999999995</v>
      </c>
      <c r="C343" s="1">
        <v>0.91300000000000003</v>
      </c>
      <c r="D343" s="1">
        <v>0.89300000000000002</v>
      </c>
      <c r="E343" s="1">
        <v>0.88600000000000001</v>
      </c>
      <c r="F343" s="1">
        <v>0.91200000000000003</v>
      </c>
      <c r="G343" s="1">
        <v>0.94299999999999995</v>
      </c>
      <c r="H343" s="1">
        <v>0.94599999999999995</v>
      </c>
      <c r="I343" s="1">
        <v>0.93200000000000005</v>
      </c>
      <c r="J343" s="1">
        <v>0.872</v>
      </c>
      <c r="K343" s="1">
        <v>0.78200000000000003</v>
      </c>
      <c r="L343" s="1">
        <v>0.83599999999999997</v>
      </c>
      <c r="M343" s="1">
        <v>0.78700000000000003</v>
      </c>
      <c r="N343" s="1">
        <v>0.80100000000000005</v>
      </c>
      <c r="O343" s="1">
        <v>0.61899999999999999</v>
      </c>
      <c r="P343" s="1">
        <v>0.61299999999999999</v>
      </c>
      <c r="Q343" s="1">
        <v>0.69099999999999995</v>
      </c>
      <c r="R343" s="1">
        <v>0.84</v>
      </c>
      <c r="S343" s="1">
        <v>0.8</v>
      </c>
      <c r="T343" s="1">
        <v>0.86899999999999999</v>
      </c>
    </row>
    <row r="344" spans="1:20" x14ac:dyDescent="0.25">
      <c r="A344" s="1">
        <v>161</v>
      </c>
      <c r="B344" s="5">
        <v>0.94799999999999995</v>
      </c>
      <c r="C344" s="1">
        <v>0.91200000000000003</v>
      </c>
      <c r="D344" s="1">
        <v>0.88700000000000001</v>
      </c>
      <c r="E344" s="1">
        <v>0.88900000000000001</v>
      </c>
      <c r="F344" s="1">
        <v>0.90700000000000003</v>
      </c>
      <c r="G344" s="1">
        <v>0.93899999999999995</v>
      </c>
      <c r="H344" s="1">
        <v>0.94499999999999995</v>
      </c>
      <c r="I344" s="1">
        <v>0.92700000000000005</v>
      </c>
      <c r="J344" s="1">
        <v>0.88900000000000001</v>
      </c>
      <c r="K344" s="1">
        <v>0.78600000000000003</v>
      </c>
      <c r="L344" s="1">
        <v>0.83199999999999996</v>
      </c>
      <c r="M344" s="1">
        <v>0.78300000000000003</v>
      </c>
      <c r="N344" s="1">
        <v>0.80100000000000005</v>
      </c>
      <c r="O344" s="1">
        <v>0.625</v>
      </c>
      <c r="P344" s="1">
        <v>0.61199999999999999</v>
      </c>
      <c r="Q344" s="1">
        <v>0.68600000000000005</v>
      </c>
      <c r="R344" s="1">
        <v>0.83299999999999996</v>
      </c>
      <c r="S344" s="1">
        <v>0.79400000000000004</v>
      </c>
      <c r="T344" s="1">
        <v>0.86</v>
      </c>
    </row>
    <row r="345" spans="1:20" x14ac:dyDescent="0.25">
      <c r="A345" s="1">
        <v>162</v>
      </c>
      <c r="B345" s="5">
        <v>0.94599999999999995</v>
      </c>
      <c r="C345" s="1">
        <v>0.91100000000000003</v>
      </c>
      <c r="D345" s="1">
        <v>0.88100000000000001</v>
      </c>
      <c r="E345" s="1">
        <v>0.89200000000000002</v>
      </c>
      <c r="F345" s="1">
        <v>0.90500000000000003</v>
      </c>
      <c r="G345" s="1">
        <v>0.93400000000000005</v>
      </c>
      <c r="H345" s="1">
        <v>0.94499999999999995</v>
      </c>
      <c r="I345" s="1">
        <v>0.93</v>
      </c>
      <c r="J345" s="1">
        <v>0.89300000000000002</v>
      </c>
      <c r="K345" s="1">
        <v>0.79900000000000004</v>
      </c>
      <c r="L345" s="1">
        <v>0.82899999999999996</v>
      </c>
      <c r="M345" s="1">
        <v>0.78</v>
      </c>
      <c r="N345" s="1">
        <v>0.80600000000000005</v>
      </c>
      <c r="O345" s="1">
        <v>0.625</v>
      </c>
      <c r="P345" s="1">
        <v>0.61399999999999999</v>
      </c>
      <c r="Q345" s="1">
        <v>0.68500000000000005</v>
      </c>
      <c r="R345" s="1">
        <v>0.81599999999999995</v>
      </c>
      <c r="S345" s="1">
        <v>0.79300000000000004</v>
      </c>
      <c r="T345" s="1">
        <v>0.879</v>
      </c>
    </row>
    <row r="346" spans="1:20" x14ac:dyDescent="0.25">
      <c r="A346" s="1">
        <v>163</v>
      </c>
      <c r="B346" s="5">
        <v>0.94499999999999995</v>
      </c>
      <c r="C346" s="1">
        <v>0.91</v>
      </c>
      <c r="D346" s="1">
        <v>0.86799999999999999</v>
      </c>
      <c r="E346" s="1">
        <v>0.89200000000000002</v>
      </c>
      <c r="F346" s="1">
        <v>0.90100000000000002</v>
      </c>
      <c r="G346" s="1">
        <v>0.92700000000000005</v>
      </c>
      <c r="H346" s="1">
        <v>0.94</v>
      </c>
      <c r="I346" s="1">
        <v>0.92700000000000005</v>
      </c>
      <c r="J346" s="1">
        <v>0.9</v>
      </c>
      <c r="K346" s="1">
        <v>0.79800000000000004</v>
      </c>
      <c r="L346" s="1">
        <v>0.82799999999999996</v>
      </c>
      <c r="M346" s="1">
        <v>0.78100000000000003</v>
      </c>
      <c r="N346" s="1">
        <v>0.80400000000000005</v>
      </c>
      <c r="O346" s="1">
        <v>0.64400000000000002</v>
      </c>
      <c r="P346" s="1">
        <v>0.61</v>
      </c>
      <c r="Q346" s="1">
        <v>0.68100000000000005</v>
      </c>
      <c r="R346" s="1">
        <v>0.81</v>
      </c>
      <c r="S346" s="1">
        <v>0.79200000000000004</v>
      </c>
      <c r="T346" s="1">
        <v>0.88600000000000001</v>
      </c>
    </row>
    <row r="347" spans="1:20" x14ac:dyDescent="0.25">
      <c r="A347" s="1">
        <v>164</v>
      </c>
      <c r="B347" s="5">
        <v>0.94499999999999995</v>
      </c>
      <c r="C347" s="1">
        <v>0.90900000000000003</v>
      </c>
      <c r="D347" s="1">
        <v>0.86499999999999999</v>
      </c>
      <c r="E347" s="1">
        <v>0.89300000000000002</v>
      </c>
      <c r="F347" s="1">
        <v>0.9</v>
      </c>
      <c r="G347" s="1">
        <v>0.92700000000000005</v>
      </c>
      <c r="H347" s="1">
        <v>0.93600000000000005</v>
      </c>
      <c r="I347" s="1">
        <v>0.93</v>
      </c>
      <c r="J347" s="1">
        <v>0.90900000000000003</v>
      </c>
      <c r="K347" s="1">
        <v>0.80400000000000005</v>
      </c>
      <c r="L347" s="1">
        <v>0.83399999999999996</v>
      </c>
      <c r="M347" s="1">
        <v>0.78500000000000003</v>
      </c>
      <c r="N347" s="1">
        <v>0.81799999999999995</v>
      </c>
      <c r="O347" s="1">
        <v>0.65600000000000003</v>
      </c>
      <c r="P347" s="1">
        <v>0.60599999999999998</v>
      </c>
      <c r="Q347" s="1">
        <v>0.67700000000000005</v>
      </c>
      <c r="R347" s="1">
        <v>0.81100000000000005</v>
      </c>
      <c r="S347" s="1">
        <v>0.78700000000000003</v>
      </c>
      <c r="T347" s="1">
        <v>0.88900000000000001</v>
      </c>
    </row>
    <row r="348" spans="1:20" x14ac:dyDescent="0.25">
      <c r="A348" s="1">
        <v>165</v>
      </c>
      <c r="B348" s="5">
        <v>0.94299999999999995</v>
      </c>
      <c r="C348" s="1">
        <v>0.90900000000000003</v>
      </c>
      <c r="D348" s="1">
        <v>0.86</v>
      </c>
      <c r="E348" s="1">
        <v>0.88800000000000001</v>
      </c>
      <c r="F348" s="1">
        <v>0.89700000000000002</v>
      </c>
      <c r="G348" s="1">
        <v>0.92</v>
      </c>
      <c r="H348" s="1">
        <v>0.92600000000000005</v>
      </c>
      <c r="I348" s="1">
        <v>0.93200000000000005</v>
      </c>
      <c r="J348" s="1">
        <v>0.91200000000000003</v>
      </c>
      <c r="K348" s="1">
        <v>0.81</v>
      </c>
      <c r="L348" s="1">
        <v>0.83699999999999997</v>
      </c>
      <c r="M348" s="1">
        <v>0.78700000000000003</v>
      </c>
      <c r="N348" s="1">
        <v>0.82399999999999995</v>
      </c>
      <c r="O348" s="1">
        <v>0.65900000000000003</v>
      </c>
      <c r="P348" s="1">
        <v>0.61099999999999999</v>
      </c>
      <c r="Q348" s="1">
        <v>0.68600000000000005</v>
      </c>
      <c r="R348" s="1">
        <v>0.80400000000000005</v>
      </c>
      <c r="S348" s="1">
        <v>0.79300000000000004</v>
      </c>
      <c r="T348" s="1">
        <v>0.88100000000000001</v>
      </c>
    </row>
    <row r="349" spans="1:20" x14ac:dyDescent="0.25">
      <c r="A349" s="1">
        <v>166</v>
      </c>
      <c r="B349" s="5">
        <v>0.94299999999999995</v>
      </c>
      <c r="C349" s="1">
        <v>0.91100000000000003</v>
      </c>
      <c r="D349" s="1">
        <v>0.85399999999999998</v>
      </c>
      <c r="E349" s="1">
        <v>0.88500000000000001</v>
      </c>
      <c r="F349" s="1">
        <v>0.89600000000000002</v>
      </c>
      <c r="G349" s="1">
        <v>0.92</v>
      </c>
      <c r="H349" s="1">
        <v>0.92100000000000004</v>
      </c>
      <c r="I349" s="1">
        <v>0.92400000000000004</v>
      </c>
      <c r="J349" s="1">
        <v>0.90800000000000003</v>
      </c>
      <c r="K349" s="1">
        <v>0.80200000000000005</v>
      </c>
      <c r="L349" s="1">
        <v>0.84199999999999997</v>
      </c>
      <c r="M349" s="1">
        <v>0.77600000000000002</v>
      </c>
      <c r="N349" s="1">
        <v>0.83399999999999996</v>
      </c>
      <c r="O349" s="1">
        <v>0.66800000000000004</v>
      </c>
      <c r="P349" s="1">
        <v>0.624</v>
      </c>
      <c r="Q349" s="1">
        <v>0.68300000000000005</v>
      </c>
      <c r="R349" s="1">
        <v>0.81699999999999995</v>
      </c>
      <c r="S349" s="1">
        <v>0.78300000000000003</v>
      </c>
      <c r="T349" s="1">
        <v>0.878</v>
      </c>
    </row>
    <row r="350" spans="1:20" x14ac:dyDescent="0.25">
      <c r="A350" s="1">
        <v>167</v>
      </c>
      <c r="B350" s="5">
        <v>0.94499999999999995</v>
      </c>
      <c r="C350" s="1">
        <v>0.91400000000000003</v>
      </c>
      <c r="D350" s="1">
        <v>0.85299999999999998</v>
      </c>
      <c r="E350" s="1">
        <v>0.878</v>
      </c>
      <c r="F350" s="1">
        <v>0.89600000000000002</v>
      </c>
      <c r="G350" s="1">
        <v>0.92</v>
      </c>
      <c r="H350" s="1">
        <v>0.91700000000000004</v>
      </c>
      <c r="I350" s="1">
        <v>0.92700000000000005</v>
      </c>
      <c r="J350" s="1">
        <v>0.90700000000000003</v>
      </c>
      <c r="K350" s="1">
        <v>0.80300000000000005</v>
      </c>
      <c r="L350" s="1">
        <v>0.84199999999999997</v>
      </c>
      <c r="M350" s="1">
        <v>0.77400000000000002</v>
      </c>
      <c r="N350" s="1">
        <v>0.82099999999999995</v>
      </c>
      <c r="O350" s="1">
        <v>0.65600000000000003</v>
      </c>
      <c r="P350" s="1">
        <v>0.63300000000000001</v>
      </c>
      <c r="Q350" s="1">
        <v>0.69299999999999995</v>
      </c>
      <c r="R350" s="1">
        <v>0.81499999999999995</v>
      </c>
      <c r="S350" s="1">
        <v>0.78900000000000003</v>
      </c>
      <c r="T350" s="1">
        <v>0.88600000000000001</v>
      </c>
    </row>
    <row r="351" spans="1:20" x14ac:dyDescent="0.25">
      <c r="A351" s="1">
        <v>168</v>
      </c>
      <c r="B351" s="5">
        <v>0.94299999999999995</v>
      </c>
      <c r="C351" s="1">
        <v>0.91</v>
      </c>
      <c r="D351" s="1">
        <v>0.85399999999999998</v>
      </c>
      <c r="E351" s="1">
        <v>0.871</v>
      </c>
      <c r="F351" s="1">
        <v>0.89200000000000002</v>
      </c>
      <c r="G351" s="1">
        <v>0.92</v>
      </c>
      <c r="H351" s="1">
        <v>0.90900000000000003</v>
      </c>
      <c r="I351" s="1">
        <v>0.91800000000000004</v>
      </c>
      <c r="J351" s="1">
        <v>0.90600000000000003</v>
      </c>
      <c r="K351" s="1">
        <v>0.80400000000000005</v>
      </c>
      <c r="L351" s="1">
        <v>0.84299999999999997</v>
      </c>
      <c r="M351" s="1">
        <v>0.76900000000000002</v>
      </c>
      <c r="N351" s="1">
        <v>0.83099999999999996</v>
      </c>
      <c r="O351" s="1">
        <v>0.66400000000000003</v>
      </c>
      <c r="P351" s="1">
        <v>0.63200000000000001</v>
      </c>
      <c r="Q351" s="1">
        <v>0.70899999999999996</v>
      </c>
      <c r="R351" s="1">
        <v>0.81</v>
      </c>
      <c r="S351" s="1">
        <v>0.79600000000000004</v>
      </c>
      <c r="T351" s="1">
        <v>0.89100000000000001</v>
      </c>
    </row>
    <row r="352" spans="1:20" x14ac:dyDescent="0.25">
      <c r="A352" s="1">
        <v>169</v>
      </c>
      <c r="B352" s="5">
        <v>0.94399999999999995</v>
      </c>
      <c r="C352" s="1">
        <v>0.91300000000000003</v>
      </c>
      <c r="D352" s="1">
        <v>0.85</v>
      </c>
      <c r="E352" s="1">
        <v>0.85799999999999998</v>
      </c>
      <c r="F352" s="1">
        <v>0.89200000000000002</v>
      </c>
      <c r="G352" s="1">
        <v>0.91800000000000004</v>
      </c>
      <c r="H352" s="1">
        <v>0.90300000000000002</v>
      </c>
      <c r="I352" s="1">
        <v>0.91500000000000004</v>
      </c>
      <c r="J352" s="1">
        <v>0.90700000000000003</v>
      </c>
      <c r="K352" s="1">
        <v>0.8</v>
      </c>
      <c r="L352" s="1">
        <v>0.84099999999999997</v>
      </c>
      <c r="M352" s="1">
        <v>0.76800000000000002</v>
      </c>
      <c r="N352" s="1">
        <v>0.84199999999999997</v>
      </c>
      <c r="O352" s="1">
        <v>0.66900000000000004</v>
      </c>
      <c r="P352" s="1">
        <v>0.63200000000000001</v>
      </c>
      <c r="Q352" s="1">
        <v>0.71499999999999997</v>
      </c>
      <c r="R352" s="1">
        <v>0.81599999999999995</v>
      </c>
      <c r="S352" s="1">
        <v>0.79600000000000004</v>
      </c>
      <c r="T352" s="1">
        <v>0.89900000000000002</v>
      </c>
    </row>
    <row r="353" spans="1:20" x14ac:dyDescent="0.25">
      <c r="A353" s="1">
        <v>170</v>
      </c>
      <c r="B353" s="5">
        <v>0.94599999999999995</v>
      </c>
      <c r="C353" s="1">
        <v>0.91400000000000003</v>
      </c>
      <c r="D353" s="1">
        <v>0.84799999999999998</v>
      </c>
      <c r="E353" s="1">
        <v>0.84899999999999998</v>
      </c>
      <c r="F353" s="1">
        <v>0.88600000000000001</v>
      </c>
      <c r="G353" s="1">
        <v>0.92300000000000004</v>
      </c>
      <c r="H353" s="1">
        <v>0.89500000000000002</v>
      </c>
      <c r="I353" s="1">
        <v>0.91</v>
      </c>
      <c r="J353" s="1">
        <v>0.90400000000000003</v>
      </c>
      <c r="K353" s="1">
        <v>0.79800000000000004</v>
      </c>
      <c r="L353" s="1">
        <v>0.83799999999999997</v>
      </c>
      <c r="M353" s="1">
        <v>0.76300000000000001</v>
      </c>
      <c r="N353" s="1">
        <v>0.85199999999999998</v>
      </c>
      <c r="O353" s="1">
        <v>0.67700000000000005</v>
      </c>
      <c r="P353" s="1">
        <v>0.63900000000000001</v>
      </c>
      <c r="Q353" s="1">
        <v>0.70899999999999996</v>
      </c>
      <c r="R353" s="1">
        <v>0.82299999999999995</v>
      </c>
      <c r="S353" s="1">
        <v>0.79300000000000004</v>
      </c>
      <c r="T353" s="1">
        <v>0.90700000000000003</v>
      </c>
    </row>
    <row r="354" spans="1:20" x14ac:dyDescent="0.25">
      <c r="A354" s="1">
        <v>171</v>
      </c>
      <c r="B354" s="5">
        <v>0.94399999999999995</v>
      </c>
      <c r="C354" s="1">
        <v>0.91300000000000003</v>
      </c>
      <c r="D354" s="1">
        <v>0.84799999999999998</v>
      </c>
      <c r="E354" s="1">
        <v>0.84099999999999997</v>
      </c>
      <c r="F354" s="1">
        <v>0.88</v>
      </c>
      <c r="G354" s="1">
        <v>0.92400000000000004</v>
      </c>
      <c r="H354" s="1">
        <v>0.89</v>
      </c>
      <c r="I354" s="1">
        <v>0.9</v>
      </c>
      <c r="J354" s="1">
        <v>0.90400000000000003</v>
      </c>
      <c r="K354" s="1">
        <v>0.79400000000000004</v>
      </c>
      <c r="L354" s="1">
        <v>0.83599999999999997</v>
      </c>
      <c r="M354" s="1">
        <v>0.76200000000000001</v>
      </c>
      <c r="N354" s="1">
        <v>0.871</v>
      </c>
      <c r="O354" s="1">
        <v>0.66300000000000003</v>
      </c>
      <c r="P354" s="1">
        <v>0.63700000000000001</v>
      </c>
      <c r="Q354" s="1">
        <v>0.7</v>
      </c>
      <c r="R354" s="1">
        <v>0.82399999999999995</v>
      </c>
      <c r="S354" s="1">
        <v>0.80200000000000005</v>
      </c>
      <c r="T354" s="1">
        <v>0.89700000000000002</v>
      </c>
    </row>
    <row r="355" spans="1:20" x14ac:dyDescent="0.25">
      <c r="A355" s="1">
        <v>172</v>
      </c>
      <c r="B355" s="5">
        <v>0.94399999999999995</v>
      </c>
      <c r="C355" s="1">
        <v>0.91300000000000003</v>
      </c>
      <c r="D355" s="1">
        <v>0.84699999999999998</v>
      </c>
      <c r="E355" s="1">
        <v>0.83499999999999996</v>
      </c>
      <c r="F355" s="1">
        <v>0.874</v>
      </c>
      <c r="G355" s="1">
        <v>0.92800000000000005</v>
      </c>
      <c r="H355" s="1">
        <v>0.88500000000000001</v>
      </c>
      <c r="I355" s="1">
        <v>0.89400000000000002</v>
      </c>
      <c r="J355" s="1">
        <v>0.89700000000000002</v>
      </c>
      <c r="K355" s="1">
        <v>0.79500000000000004</v>
      </c>
      <c r="L355" s="1">
        <v>0.82899999999999996</v>
      </c>
      <c r="M355" s="1">
        <v>0.76400000000000001</v>
      </c>
      <c r="N355" s="1">
        <v>0.89400000000000002</v>
      </c>
      <c r="O355" s="1">
        <v>0.67200000000000004</v>
      </c>
      <c r="P355" s="1">
        <v>0.63800000000000001</v>
      </c>
      <c r="Q355" s="1">
        <v>0.69299999999999995</v>
      </c>
      <c r="R355" s="1">
        <v>0.82399999999999995</v>
      </c>
      <c r="S355" s="1">
        <v>0.80600000000000005</v>
      </c>
      <c r="T355" s="1">
        <v>0.90100000000000002</v>
      </c>
    </row>
    <row r="356" spans="1:20" x14ac:dyDescent="0.25">
      <c r="A356" s="1">
        <v>173</v>
      </c>
      <c r="B356" s="5">
        <v>0.94</v>
      </c>
      <c r="C356" s="1">
        <v>0.91100000000000003</v>
      </c>
      <c r="D356" s="1">
        <v>0.85099999999999998</v>
      </c>
      <c r="E356" s="1">
        <v>0.83099999999999996</v>
      </c>
      <c r="F356" s="1">
        <v>0.86799999999999999</v>
      </c>
      <c r="G356" s="1">
        <v>0.92800000000000005</v>
      </c>
      <c r="H356" s="1">
        <v>0.88400000000000001</v>
      </c>
      <c r="I356" s="1">
        <v>0.88900000000000001</v>
      </c>
      <c r="J356" s="1">
        <v>0.89300000000000002</v>
      </c>
      <c r="K356" s="1">
        <v>0.79100000000000004</v>
      </c>
      <c r="L356" s="1">
        <v>0.82099999999999995</v>
      </c>
      <c r="M356" s="1">
        <v>0.754</v>
      </c>
      <c r="N356" s="1">
        <v>0.91300000000000003</v>
      </c>
      <c r="O356" s="1">
        <v>0.69</v>
      </c>
      <c r="P356" s="1">
        <v>0.64700000000000002</v>
      </c>
      <c r="Q356" s="1">
        <v>0.69799999999999995</v>
      </c>
      <c r="R356" s="1">
        <v>0.82599999999999996</v>
      </c>
      <c r="S356" s="1">
        <v>0.81699999999999995</v>
      </c>
      <c r="T356" s="1">
        <v>0.90200000000000002</v>
      </c>
    </row>
    <row r="357" spans="1:20" x14ac:dyDescent="0.25">
      <c r="A357" s="1">
        <v>174</v>
      </c>
      <c r="B357" s="5">
        <v>0.93600000000000005</v>
      </c>
      <c r="C357" s="1">
        <v>0.90700000000000003</v>
      </c>
      <c r="D357" s="1">
        <v>0.85499999999999998</v>
      </c>
      <c r="E357" s="1">
        <v>0.83</v>
      </c>
      <c r="F357" s="1">
        <v>0.85799999999999998</v>
      </c>
      <c r="G357" s="1">
        <v>0.92800000000000005</v>
      </c>
      <c r="H357" s="1">
        <v>0.88500000000000001</v>
      </c>
      <c r="I357" s="1">
        <v>0.88400000000000001</v>
      </c>
      <c r="J357" s="1">
        <v>0.88600000000000001</v>
      </c>
      <c r="K357" s="1">
        <v>0.78900000000000003</v>
      </c>
      <c r="L357" s="1">
        <v>0.81699999999999995</v>
      </c>
      <c r="M357" s="1">
        <v>0.75</v>
      </c>
      <c r="N357" s="1">
        <v>0.92400000000000004</v>
      </c>
      <c r="O357" s="1">
        <v>0.69699999999999995</v>
      </c>
      <c r="P357" s="1">
        <v>0.65800000000000003</v>
      </c>
      <c r="Q357" s="1">
        <v>0.69</v>
      </c>
      <c r="R357" s="1">
        <v>0.83099999999999996</v>
      </c>
      <c r="S357" s="1">
        <v>0.81100000000000005</v>
      </c>
      <c r="T357" s="1">
        <v>0.90300000000000002</v>
      </c>
    </row>
    <row r="358" spans="1:20" x14ac:dyDescent="0.25">
      <c r="A358" s="1">
        <v>175</v>
      </c>
      <c r="B358" s="5">
        <v>0.93</v>
      </c>
      <c r="C358" s="1">
        <v>0.90400000000000003</v>
      </c>
      <c r="D358" s="1">
        <v>0.86</v>
      </c>
      <c r="E358" s="1">
        <v>0.82699999999999996</v>
      </c>
      <c r="F358" s="1">
        <v>0.84699999999999998</v>
      </c>
      <c r="G358" s="1">
        <v>0.92600000000000005</v>
      </c>
      <c r="H358" s="1">
        <v>0.88200000000000001</v>
      </c>
      <c r="I358" s="1">
        <v>0.878</v>
      </c>
      <c r="J358" s="1">
        <v>0.879</v>
      </c>
      <c r="K358" s="1">
        <v>0.78700000000000003</v>
      </c>
      <c r="L358" s="1">
        <v>0.80700000000000005</v>
      </c>
      <c r="M358" s="1">
        <v>0.746</v>
      </c>
      <c r="N358" s="1">
        <v>0.93100000000000005</v>
      </c>
      <c r="O358" s="1">
        <v>0.7</v>
      </c>
      <c r="P358" s="1">
        <v>0.65400000000000003</v>
      </c>
      <c r="Q358" s="1">
        <v>0.68899999999999995</v>
      </c>
      <c r="R358" s="1">
        <v>0.82199999999999995</v>
      </c>
      <c r="S358" s="1">
        <v>0.81499999999999995</v>
      </c>
      <c r="T358" s="1">
        <v>0.90400000000000003</v>
      </c>
    </row>
    <row r="359" spans="1:20" x14ac:dyDescent="0.25">
      <c r="A359" s="1">
        <v>176</v>
      </c>
      <c r="B359" s="5">
        <v>0.92500000000000004</v>
      </c>
      <c r="C359" s="1">
        <v>0.90700000000000003</v>
      </c>
      <c r="D359" s="1">
        <v>0.86399999999999999</v>
      </c>
      <c r="E359" s="1">
        <v>0.82599999999999996</v>
      </c>
      <c r="F359" s="1">
        <v>0.83399999999999996</v>
      </c>
      <c r="G359" s="1">
        <v>0.92</v>
      </c>
      <c r="H359" s="1">
        <v>0.88400000000000001</v>
      </c>
      <c r="I359" s="1">
        <v>0.874</v>
      </c>
      <c r="J359" s="1">
        <v>0.874</v>
      </c>
      <c r="K359" s="1">
        <v>0.78500000000000003</v>
      </c>
      <c r="L359" s="1">
        <v>0.79800000000000004</v>
      </c>
      <c r="M359" s="1">
        <v>0.74299999999999999</v>
      </c>
      <c r="N359" s="1">
        <v>0.92700000000000005</v>
      </c>
      <c r="O359" s="1">
        <v>0.70499999999999996</v>
      </c>
      <c r="P359" s="1">
        <v>0.66</v>
      </c>
      <c r="Q359" s="1">
        <v>0.69199999999999995</v>
      </c>
      <c r="R359" s="1">
        <v>0.81399999999999995</v>
      </c>
      <c r="S359" s="1">
        <v>0.81799999999999995</v>
      </c>
      <c r="T359" s="1">
        <v>0.91200000000000003</v>
      </c>
    </row>
    <row r="360" spans="1:20" x14ac:dyDescent="0.25">
      <c r="A360" s="1">
        <v>177</v>
      </c>
      <c r="B360" s="5">
        <v>0.92200000000000004</v>
      </c>
      <c r="C360" s="1">
        <v>0.90300000000000002</v>
      </c>
      <c r="D360" s="1">
        <v>0.86899999999999999</v>
      </c>
      <c r="E360" s="1">
        <v>0.82499999999999996</v>
      </c>
      <c r="F360" s="1">
        <v>0.83</v>
      </c>
      <c r="G360" s="1">
        <v>0.91500000000000004</v>
      </c>
      <c r="H360" s="1">
        <v>0.88600000000000001</v>
      </c>
      <c r="I360" s="1">
        <v>0.86699999999999999</v>
      </c>
      <c r="J360" s="1">
        <v>0.86399999999999999</v>
      </c>
      <c r="K360" s="1">
        <v>0.78300000000000003</v>
      </c>
      <c r="L360" s="1">
        <v>0.79300000000000004</v>
      </c>
      <c r="M360" s="1">
        <v>0.74099999999999999</v>
      </c>
      <c r="N360" s="1">
        <v>0.91400000000000003</v>
      </c>
      <c r="O360" s="1">
        <v>0.70799999999999996</v>
      </c>
      <c r="P360" s="1">
        <v>0.67800000000000005</v>
      </c>
      <c r="Q360" s="1">
        <v>0.69699999999999995</v>
      </c>
      <c r="R360" s="1">
        <v>0.82199999999999995</v>
      </c>
      <c r="S360" s="1">
        <v>0.81200000000000006</v>
      </c>
      <c r="T360" s="1">
        <v>0.91</v>
      </c>
    </row>
    <row r="361" spans="1:20" x14ac:dyDescent="0.25">
      <c r="A361" s="1">
        <v>178</v>
      </c>
      <c r="B361" s="5">
        <v>0.91700000000000004</v>
      </c>
      <c r="C361" s="1">
        <v>0.90200000000000002</v>
      </c>
      <c r="D361" s="1">
        <v>0.87</v>
      </c>
      <c r="E361" s="1">
        <v>0.82399999999999995</v>
      </c>
      <c r="F361" s="1">
        <v>0.81899999999999995</v>
      </c>
      <c r="G361" s="1">
        <v>0.90900000000000003</v>
      </c>
      <c r="H361" s="1">
        <v>0.88400000000000001</v>
      </c>
      <c r="I361" s="1">
        <v>0.86799999999999999</v>
      </c>
      <c r="J361" s="1">
        <v>0.85599999999999998</v>
      </c>
      <c r="K361" s="1">
        <v>0.78200000000000003</v>
      </c>
      <c r="L361" s="1">
        <v>0.78800000000000003</v>
      </c>
      <c r="M361" s="1">
        <v>0.73199999999999998</v>
      </c>
      <c r="N361" s="1">
        <v>0.90100000000000002</v>
      </c>
      <c r="O361" s="1">
        <v>0.71499999999999997</v>
      </c>
      <c r="P361" s="1">
        <v>0.69099999999999995</v>
      </c>
      <c r="Q361" s="1">
        <v>0.70599999999999996</v>
      </c>
      <c r="R361" s="1">
        <v>0.82099999999999995</v>
      </c>
      <c r="S361" s="1">
        <v>0.79500000000000004</v>
      </c>
      <c r="T361" s="1">
        <v>0.9</v>
      </c>
    </row>
    <row r="362" spans="1:20" x14ac:dyDescent="0.25">
      <c r="A362" s="1">
        <v>179</v>
      </c>
      <c r="B362" s="5">
        <v>0.91500000000000004</v>
      </c>
      <c r="C362" s="1">
        <v>0.90600000000000003</v>
      </c>
      <c r="D362" s="1">
        <v>0.877</v>
      </c>
      <c r="E362" s="1">
        <v>0.82299999999999995</v>
      </c>
      <c r="F362" s="1">
        <v>0.81200000000000006</v>
      </c>
      <c r="G362" s="1">
        <v>0.9</v>
      </c>
      <c r="H362" s="1">
        <v>0.878</v>
      </c>
      <c r="I362" s="1">
        <v>0.871</v>
      </c>
      <c r="J362" s="1">
        <v>0.84899999999999998</v>
      </c>
      <c r="K362" s="1">
        <v>0.78</v>
      </c>
      <c r="L362" s="1">
        <v>0.77800000000000002</v>
      </c>
      <c r="M362" s="1">
        <v>0.73199999999999998</v>
      </c>
      <c r="N362" s="1">
        <v>0.88900000000000001</v>
      </c>
      <c r="O362" s="1">
        <v>0.71899999999999997</v>
      </c>
      <c r="P362" s="1">
        <v>0.70699999999999996</v>
      </c>
      <c r="Q362" s="1">
        <v>0.71299999999999997</v>
      </c>
      <c r="R362" s="1">
        <v>0.81499999999999995</v>
      </c>
      <c r="S362" s="1">
        <v>0.79800000000000004</v>
      </c>
      <c r="T362" s="1">
        <v>0.90100000000000002</v>
      </c>
    </row>
  </sheetData>
  <mergeCells count="1">
    <mergeCell ref="B1:T1"/>
  </mergeCells>
  <pageMargins left="0.7" right="0.7" top="0.78740157499999996" bottom="0.78740157499999996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1"/>
  <sheetViews>
    <sheetView workbookViewId="0">
      <selection activeCell="E28" sqref="E28"/>
    </sheetView>
  </sheetViews>
  <sheetFormatPr defaultColWidth="11.42578125" defaultRowHeight="15" x14ac:dyDescent="0.25"/>
  <cols>
    <col min="2" max="2" width="15.28515625" bestFit="1" customWidth="1"/>
    <col min="3" max="3" width="15.85546875" bestFit="1" customWidth="1"/>
    <col min="4" max="4" width="13.28515625" bestFit="1" customWidth="1"/>
    <col min="5" max="5" width="13.28515625" customWidth="1"/>
    <col min="6" max="7" width="13" customWidth="1"/>
    <col min="8" max="8" width="12" customWidth="1"/>
  </cols>
  <sheetData>
    <row r="1" spans="1:11" x14ac:dyDescent="0.25">
      <c r="A1" s="6" t="s">
        <v>21</v>
      </c>
      <c r="B1" s="7" t="s">
        <v>22</v>
      </c>
      <c r="C1" s="7" t="s">
        <v>23</v>
      </c>
      <c r="D1" s="7" t="s">
        <v>24</v>
      </c>
      <c r="E1" s="7" t="s">
        <v>25</v>
      </c>
      <c r="F1" s="7" t="s">
        <v>26</v>
      </c>
      <c r="G1" s="8" t="s">
        <v>27</v>
      </c>
      <c r="H1" s="8" t="s">
        <v>28</v>
      </c>
      <c r="I1" s="8" t="s">
        <v>29</v>
      </c>
      <c r="J1" s="7" t="s">
        <v>30</v>
      </c>
      <c r="K1" s="8" t="s">
        <v>31</v>
      </c>
    </row>
    <row r="2" spans="1:11" ht="15.75" thickBot="1" x14ac:dyDescent="0.3">
      <c r="A2" s="9" t="s">
        <v>32</v>
      </c>
      <c r="B2" s="10" t="s">
        <v>33</v>
      </c>
      <c r="C2" s="10" t="s">
        <v>34</v>
      </c>
      <c r="D2" s="10" t="s">
        <v>35</v>
      </c>
      <c r="E2" s="10" t="s">
        <v>35</v>
      </c>
      <c r="F2" s="10" t="s">
        <v>35</v>
      </c>
      <c r="G2" s="11" t="s">
        <v>35</v>
      </c>
      <c r="H2" s="11" t="s">
        <v>36</v>
      </c>
      <c r="I2" s="11" t="s">
        <v>36</v>
      </c>
      <c r="J2" s="10" t="s">
        <v>37</v>
      </c>
      <c r="K2" s="11" t="s">
        <v>37</v>
      </c>
    </row>
    <row r="3" spans="1:11" x14ac:dyDescent="0.25">
      <c r="A3" s="6">
        <v>2000</v>
      </c>
      <c r="B3" s="7">
        <v>2.0699999999999998</v>
      </c>
      <c r="C3" s="15">
        <v>0.85150999999999999</v>
      </c>
      <c r="D3" s="7">
        <v>22.3</v>
      </c>
      <c r="E3" s="7">
        <v>28</v>
      </c>
      <c r="F3" s="7">
        <v>57.62</v>
      </c>
      <c r="G3" s="8">
        <v>315</v>
      </c>
      <c r="H3" s="13">
        <v>4.37</v>
      </c>
      <c r="I3" s="14">
        <v>3.99</v>
      </c>
      <c r="J3" s="7">
        <v>-8.4</v>
      </c>
      <c r="K3" s="8">
        <v>11.9</v>
      </c>
    </row>
    <row r="4" spans="1:11" x14ac:dyDescent="0.25">
      <c r="A4" s="6">
        <v>2500</v>
      </c>
      <c r="B4" s="7">
        <v>2.1</v>
      </c>
      <c r="C4" s="15">
        <v>0.89522999999999997</v>
      </c>
      <c r="D4" s="7">
        <v>22.3</v>
      </c>
      <c r="E4" s="7">
        <v>28.18</v>
      </c>
      <c r="F4" s="7">
        <v>57.16</v>
      </c>
      <c r="G4" s="8">
        <v>293</v>
      </c>
      <c r="H4" s="7">
        <v>4.43</v>
      </c>
      <c r="I4" s="8">
        <v>4.09</v>
      </c>
      <c r="J4" s="7">
        <v>-13</v>
      </c>
      <c r="K4" s="8">
        <v>8</v>
      </c>
    </row>
    <row r="5" spans="1:11" x14ac:dyDescent="0.25">
      <c r="A5" s="6">
        <v>3000</v>
      </c>
      <c r="B5" s="7">
        <v>2.23</v>
      </c>
      <c r="C5" s="15">
        <v>0.93452999999999997</v>
      </c>
      <c r="D5" s="7">
        <v>22.3</v>
      </c>
      <c r="E5" s="7">
        <v>28</v>
      </c>
      <c r="F5" s="7">
        <v>57.05</v>
      </c>
      <c r="G5" s="8">
        <v>304</v>
      </c>
      <c r="H5" s="7">
        <v>4.87</v>
      </c>
      <c r="I5" s="8">
        <v>4.54</v>
      </c>
      <c r="J5" s="7">
        <v>-12.9</v>
      </c>
      <c r="K5" s="8">
        <v>7.8</v>
      </c>
    </row>
    <row r="6" spans="1:11" x14ac:dyDescent="0.25">
      <c r="A6" s="6">
        <v>3500</v>
      </c>
      <c r="B6" s="7">
        <v>2.54</v>
      </c>
      <c r="C6" s="15">
        <v>0.95125000000000004</v>
      </c>
      <c r="D6" s="7">
        <v>22.3</v>
      </c>
      <c r="E6" s="7">
        <v>28</v>
      </c>
      <c r="F6" s="7">
        <v>56.63</v>
      </c>
      <c r="G6" s="8">
        <v>333</v>
      </c>
      <c r="H6" s="7">
        <v>5.17</v>
      </c>
      <c r="I6" s="8">
        <v>4.8099999999999996</v>
      </c>
      <c r="J6" s="7">
        <v>-11.9</v>
      </c>
      <c r="K6" s="8">
        <v>10</v>
      </c>
    </row>
    <row r="7" spans="1:11" x14ac:dyDescent="0.25">
      <c r="A7" s="6">
        <v>4000</v>
      </c>
      <c r="B7" s="7">
        <v>2.77</v>
      </c>
      <c r="C7" s="15">
        <v>0.94159000000000004</v>
      </c>
      <c r="D7" s="7">
        <v>22.3</v>
      </c>
      <c r="E7" s="7">
        <v>28</v>
      </c>
      <c r="F7" s="7">
        <v>56.7</v>
      </c>
      <c r="G7" s="8">
        <v>360</v>
      </c>
      <c r="H7" s="7">
        <v>5.44</v>
      </c>
      <c r="I7" s="8">
        <v>5.0599999999999996</v>
      </c>
      <c r="J7" s="7">
        <v>-11.9</v>
      </c>
      <c r="K7" s="8">
        <v>11</v>
      </c>
    </row>
    <row r="8" spans="1:11" x14ac:dyDescent="0.25">
      <c r="A8" s="6">
        <v>4500</v>
      </c>
      <c r="B8" s="7">
        <v>3.37</v>
      </c>
      <c r="C8" s="15">
        <v>0.89510999999999996</v>
      </c>
      <c r="D8" s="7">
        <v>22.3</v>
      </c>
      <c r="E8" s="7">
        <v>28</v>
      </c>
      <c r="F8" s="7">
        <v>56.92</v>
      </c>
      <c r="G8" s="8">
        <v>377</v>
      </c>
      <c r="H8" s="7">
        <v>5.19</v>
      </c>
      <c r="I8" s="8">
        <v>4.79</v>
      </c>
      <c r="J8" s="7">
        <v>-12.2</v>
      </c>
      <c r="K8" s="8">
        <v>12.8</v>
      </c>
    </row>
    <row r="9" spans="1:11" x14ac:dyDescent="0.25">
      <c r="A9" s="6">
        <v>5000</v>
      </c>
      <c r="B9" s="7">
        <v>4.28</v>
      </c>
      <c r="C9" s="15">
        <v>0.86434</v>
      </c>
      <c r="D9" s="7">
        <v>22.3</v>
      </c>
      <c r="E9" s="7">
        <v>28</v>
      </c>
      <c r="F9" s="7">
        <v>56.96</v>
      </c>
      <c r="G9" s="8">
        <v>383</v>
      </c>
      <c r="H9" s="7">
        <v>5.55</v>
      </c>
      <c r="I9" s="8">
        <v>5.13</v>
      </c>
      <c r="J9" s="7">
        <v>-12.8</v>
      </c>
      <c r="K9" s="8">
        <v>12.1</v>
      </c>
    </row>
    <row r="10" spans="1:11" x14ac:dyDescent="0.25">
      <c r="A10" s="6">
        <v>5500</v>
      </c>
      <c r="B10" s="7">
        <v>4.82</v>
      </c>
      <c r="C10" s="15">
        <v>0.86587000000000003</v>
      </c>
      <c r="D10" s="7">
        <v>22.3</v>
      </c>
      <c r="E10" s="7">
        <v>28</v>
      </c>
      <c r="F10" s="7">
        <v>56.65</v>
      </c>
      <c r="G10" s="8">
        <v>397</v>
      </c>
      <c r="H10" s="7">
        <v>5.71</v>
      </c>
      <c r="I10" s="8">
        <v>5.25</v>
      </c>
      <c r="J10" s="7">
        <v>-11.5</v>
      </c>
      <c r="K10" s="8">
        <v>13.7</v>
      </c>
    </row>
    <row r="11" spans="1:11" x14ac:dyDescent="0.25">
      <c r="A11" s="6">
        <v>6000</v>
      </c>
      <c r="B11" s="7">
        <v>5.77</v>
      </c>
      <c r="C11" s="15">
        <v>0.76878000000000002</v>
      </c>
      <c r="D11" s="7">
        <v>22.3</v>
      </c>
      <c r="E11" s="7">
        <v>28</v>
      </c>
      <c r="F11" s="7">
        <v>57.15</v>
      </c>
      <c r="G11" s="8">
        <v>413</v>
      </c>
      <c r="H11" s="7">
        <v>5.6</v>
      </c>
      <c r="I11" s="8">
        <v>5.1100000000000003</v>
      </c>
      <c r="J11" s="7">
        <v>-13</v>
      </c>
      <c r="K11" s="8">
        <v>15.3</v>
      </c>
    </row>
    <row r="12" spans="1:11" x14ac:dyDescent="0.25">
      <c r="A12" s="6">
        <v>6500</v>
      </c>
      <c r="B12" s="7">
        <v>6.24</v>
      </c>
      <c r="C12" s="15">
        <v>0.77559999999999996</v>
      </c>
      <c r="D12" s="7">
        <v>22.3</v>
      </c>
      <c r="E12" s="7">
        <v>28</v>
      </c>
      <c r="F12" s="7">
        <v>57.39</v>
      </c>
      <c r="G12" s="8">
        <v>427</v>
      </c>
      <c r="H12" s="7">
        <v>5.53</v>
      </c>
      <c r="I12" s="8">
        <v>5.05</v>
      </c>
      <c r="J12" s="7">
        <v>-12.9</v>
      </c>
      <c r="K12" s="8">
        <v>15.6</v>
      </c>
    </row>
    <row r="13" spans="1:11" x14ac:dyDescent="0.25">
      <c r="A13" s="6">
        <v>7000</v>
      </c>
      <c r="B13" s="7">
        <v>6.64</v>
      </c>
      <c r="C13" s="15">
        <v>0.73562000000000005</v>
      </c>
      <c r="D13" s="7">
        <v>22.3</v>
      </c>
      <c r="E13" s="7">
        <v>28</v>
      </c>
      <c r="F13" s="7">
        <v>57.59</v>
      </c>
      <c r="G13" s="8">
        <v>454</v>
      </c>
      <c r="H13" s="7">
        <v>4.7300000000000004</v>
      </c>
      <c r="I13" s="8">
        <v>4.2300000000000004</v>
      </c>
      <c r="J13" s="7">
        <v>-10.7</v>
      </c>
      <c r="K13" s="8">
        <v>24.4</v>
      </c>
    </row>
    <row r="14" spans="1:11" x14ac:dyDescent="0.25">
      <c r="A14" s="6">
        <v>7500</v>
      </c>
      <c r="B14" s="7">
        <v>6.65</v>
      </c>
      <c r="C14" s="15">
        <v>0.75643000000000005</v>
      </c>
      <c r="D14" s="7">
        <v>22.3</v>
      </c>
      <c r="E14" s="7">
        <v>28</v>
      </c>
      <c r="F14" s="7">
        <v>57.66</v>
      </c>
      <c r="G14" s="8">
        <v>485</v>
      </c>
      <c r="H14" s="7">
        <v>5.31</v>
      </c>
      <c r="I14" s="8">
        <v>4.76</v>
      </c>
      <c r="J14" s="7">
        <v>-10</v>
      </c>
      <c r="K14" s="8">
        <v>20.7</v>
      </c>
    </row>
    <row r="15" spans="1:11" x14ac:dyDescent="0.25">
      <c r="A15" s="6">
        <v>8000</v>
      </c>
      <c r="B15" s="7">
        <v>6.58</v>
      </c>
      <c r="C15" s="15">
        <v>0.82177999999999995</v>
      </c>
      <c r="D15" s="7">
        <v>22.3</v>
      </c>
      <c r="E15" s="7">
        <v>28</v>
      </c>
      <c r="F15" s="7">
        <v>57.94</v>
      </c>
      <c r="G15" s="8">
        <v>523</v>
      </c>
      <c r="H15" s="7">
        <v>5.91</v>
      </c>
      <c r="I15" s="8">
        <v>5.31</v>
      </c>
      <c r="J15" s="7">
        <v>-8.5</v>
      </c>
      <c r="K15" s="8">
        <v>19</v>
      </c>
    </row>
    <row r="16" spans="1:11" x14ac:dyDescent="0.25">
      <c r="A16" s="6">
        <v>8500</v>
      </c>
      <c r="B16" s="7">
        <v>7.25</v>
      </c>
      <c r="C16" s="15">
        <v>0.76253000000000004</v>
      </c>
      <c r="D16" s="7">
        <v>22.3</v>
      </c>
      <c r="E16" s="7">
        <v>28</v>
      </c>
      <c r="F16" s="7">
        <v>58.41</v>
      </c>
      <c r="G16" s="8">
        <v>548</v>
      </c>
      <c r="H16" s="7">
        <v>5.84</v>
      </c>
      <c r="I16" s="8">
        <v>5.13</v>
      </c>
      <c r="J16" s="7">
        <v>-7.9</v>
      </c>
      <c r="K16" s="8">
        <v>19.8</v>
      </c>
    </row>
    <row r="17" spans="1:11" x14ac:dyDescent="0.25">
      <c r="A17" s="6">
        <v>9000</v>
      </c>
      <c r="B17" s="7">
        <v>8.1999999999999993</v>
      </c>
      <c r="C17" s="15">
        <v>0.76061999999999996</v>
      </c>
      <c r="D17" s="7">
        <v>22.3</v>
      </c>
      <c r="E17" s="7">
        <v>28</v>
      </c>
      <c r="F17" s="7">
        <v>58.88</v>
      </c>
      <c r="G17" s="8">
        <v>554</v>
      </c>
      <c r="H17" s="7">
        <v>6.29</v>
      </c>
      <c r="I17" s="8">
        <v>5.51</v>
      </c>
      <c r="J17" s="7">
        <v>-8.9</v>
      </c>
      <c r="K17" s="8">
        <v>17.3</v>
      </c>
    </row>
    <row r="18" spans="1:11" x14ac:dyDescent="0.25">
      <c r="A18" s="6">
        <v>9250</v>
      </c>
      <c r="B18" s="7">
        <v>7.9</v>
      </c>
      <c r="C18" s="15">
        <v>0.78852999999999995</v>
      </c>
      <c r="D18" s="7">
        <v>22.3</v>
      </c>
      <c r="E18" s="7">
        <v>28</v>
      </c>
      <c r="F18" s="7">
        <v>59.35</v>
      </c>
      <c r="G18" s="8">
        <v>542</v>
      </c>
      <c r="H18" s="7">
        <v>6.05</v>
      </c>
      <c r="I18" s="8">
        <v>5.24</v>
      </c>
      <c r="J18" s="7">
        <v>-12.6</v>
      </c>
      <c r="K18" s="8">
        <v>13.5</v>
      </c>
    </row>
    <row r="19" spans="1:11" x14ac:dyDescent="0.25">
      <c r="A19" s="6">
        <v>9500</v>
      </c>
      <c r="B19" s="7">
        <v>6.97</v>
      </c>
      <c r="C19" s="15">
        <v>0.86970999999999998</v>
      </c>
      <c r="D19" s="7">
        <v>22.3</v>
      </c>
      <c r="E19" s="7">
        <v>28</v>
      </c>
      <c r="F19" s="7">
        <v>59.82</v>
      </c>
      <c r="G19" s="8">
        <v>539</v>
      </c>
      <c r="H19" s="7">
        <v>5.65</v>
      </c>
      <c r="I19" s="8">
        <v>4.84</v>
      </c>
      <c r="J19" s="7">
        <v>-17.8</v>
      </c>
      <c r="K19" s="8">
        <v>13.6</v>
      </c>
    </row>
    <row r="20" spans="1:11" x14ac:dyDescent="0.25">
      <c r="A20" s="6">
        <v>9750</v>
      </c>
      <c r="B20" s="7">
        <v>6.12</v>
      </c>
      <c r="C20" s="15">
        <v>0.90305000000000002</v>
      </c>
      <c r="D20" s="7">
        <v>22.3</v>
      </c>
      <c r="E20" s="7">
        <v>28</v>
      </c>
      <c r="F20" s="7">
        <v>60.34</v>
      </c>
      <c r="G20" s="8">
        <v>520</v>
      </c>
      <c r="H20" s="7">
        <v>4.43</v>
      </c>
      <c r="I20" s="8">
        <v>3.53</v>
      </c>
      <c r="J20" s="7">
        <v>-20.2</v>
      </c>
      <c r="K20" s="8">
        <v>11.5</v>
      </c>
    </row>
    <row r="21" spans="1:11" x14ac:dyDescent="0.25">
      <c r="A21" s="6">
        <v>10000</v>
      </c>
      <c r="B21" s="7">
        <v>5.42</v>
      </c>
      <c r="C21" s="15">
        <v>0.95035000000000003</v>
      </c>
      <c r="D21" s="7">
        <v>22.3</v>
      </c>
      <c r="E21" s="7">
        <v>28</v>
      </c>
      <c r="F21" s="7">
        <v>61.19</v>
      </c>
      <c r="G21" s="8">
        <v>504</v>
      </c>
      <c r="H21" s="7">
        <v>4.0599999999999996</v>
      </c>
      <c r="I21" s="8">
        <v>3</v>
      </c>
      <c r="J21" s="7">
        <v>-23.5</v>
      </c>
      <c r="K21" s="8">
        <v>8.8000000000000007</v>
      </c>
    </row>
  </sheetData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134110-94A3-4C72-8547-B3C938DE83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58B8D0-905A-4214-B9F3-8B3B9FD86FB2}">
  <ds:schemaRefs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  <ds:schemaRef ds:uri="http://purl.org/dc/terms/"/>
    <ds:schemaRef ds:uri="224cecc8-5b1a-4f4b-aa1d-4508502f11c0"/>
    <ds:schemaRef ds:uri="http://schemas.microsoft.com/office/infopath/2007/PartnerControls"/>
    <ds:schemaRef ds:uri="http://schemas.openxmlformats.org/package/2006/metadata/core-properties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B435895C-241D-4918-80CE-12ACE85E9F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Full load - Cylinder pressure</vt:lpstr>
      <vt:lpstr>2,3,4,5000 RPM</vt:lpstr>
      <vt:lpstr>6,7,8,9,10000 RPM </vt:lpstr>
      <vt:lpstr>2000RPM</vt:lpstr>
      <vt:lpstr>Graphs</vt:lpstr>
      <vt:lpstr>Full load - Other data</vt:lpstr>
      <vt:lpstr>20°THR - Cylinder pressure</vt:lpstr>
      <vt:lpstr>20°THR - Other 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2026-01-11T19:06:48Z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