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3395" windowHeight="51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N18" i="1"/>
  <c r="N16"/>
  <c r="N15"/>
  <c r="N14"/>
  <c r="B14"/>
  <c r="C18"/>
  <c r="F18"/>
  <c r="G18"/>
  <c r="J18"/>
  <c r="K18"/>
  <c r="B18"/>
  <c r="C17"/>
  <c r="F17"/>
  <c r="J17"/>
  <c r="K17"/>
  <c r="B17"/>
  <c r="C16"/>
  <c r="F16"/>
  <c r="G16"/>
  <c r="J16"/>
  <c r="K16"/>
  <c r="B16"/>
  <c r="C15"/>
  <c r="F15"/>
  <c r="G15"/>
  <c r="J15"/>
  <c r="K15"/>
  <c r="B15"/>
  <c r="O7"/>
  <c r="O10"/>
  <c r="O11"/>
  <c r="O4"/>
  <c r="N4"/>
  <c r="N7"/>
  <c r="N10"/>
  <c r="N11"/>
  <c r="R5"/>
  <c r="Q5"/>
  <c r="Q6"/>
  <c r="Q7"/>
  <c r="Q4"/>
  <c r="P6"/>
  <c r="P7"/>
  <c r="P9"/>
  <c r="P10"/>
  <c r="P11"/>
  <c r="P12"/>
  <c r="P4"/>
  <c r="M5"/>
  <c r="M7"/>
  <c r="R7" s="1"/>
  <c r="M8"/>
  <c r="R8" s="1"/>
  <c r="L5"/>
  <c r="L6"/>
  <c r="L7"/>
  <c r="L8"/>
  <c r="L9"/>
  <c r="L10"/>
  <c r="L11"/>
  <c r="M11" s="1"/>
  <c r="R11" s="1"/>
  <c r="L12"/>
  <c r="M12" s="1"/>
  <c r="L13"/>
  <c r="M13" s="1"/>
  <c r="R13" s="1"/>
  <c r="L4"/>
  <c r="E4"/>
  <c r="I7"/>
  <c r="I11"/>
  <c r="Q11" s="1"/>
  <c r="I12"/>
  <c r="Q12" s="1"/>
  <c r="H5"/>
  <c r="I5" s="1"/>
  <c r="H6"/>
  <c r="I6" s="1"/>
  <c r="H7"/>
  <c r="H8"/>
  <c r="I8" s="1"/>
  <c r="Q8" s="1"/>
  <c r="H9"/>
  <c r="H10"/>
  <c r="I10" s="1"/>
  <c r="Q10" s="1"/>
  <c r="H11"/>
  <c r="H12"/>
  <c r="H13"/>
  <c r="H4"/>
  <c r="I4" s="1"/>
  <c r="C14"/>
  <c r="F14"/>
  <c r="G14"/>
  <c r="J14"/>
  <c r="K14"/>
  <c r="D13"/>
  <c r="E13" s="1"/>
  <c r="N13" s="1"/>
  <c r="O13" s="1"/>
  <c r="D5"/>
  <c r="E5" s="1"/>
  <c r="D6"/>
  <c r="E6" s="1"/>
  <c r="D7"/>
  <c r="E7" s="1"/>
  <c r="D8"/>
  <c r="E8" s="1"/>
  <c r="P8" s="1"/>
  <c r="D9"/>
  <c r="E9" s="1"/>
  <c r="D10"/>
  <c r="E10" s="1"/>
  <c r="D11"/>
  <c r="E11" s="1"/>
  <c r="D12"/>
  <c r="E12" s="1"/>
  <c r="D4"/>
  <c r="N12" l="1"/>
  <c r="O12" s="1"/>
  <c r="R12"/>
  <c r="L16"/>
  <c r="L15"/>
  <c r="H16"/>
  <c r="D16"/>
  <c r="D18"/>
  <c r="D17"/>
  <c r="D15"/>
  <c r="E17"/>
  <c r="N8"/>
  <c r="O8" s="1"/>
  <c r="S8" s="1"/>
  <c r="E15"/>
  <c r="E16"/>
  <c r="E18"/>
  <c r="L18"/>
  <c r="I9"/>
  <c r="H18"/>
  <c r="H15"/>
  <c r="N5"/>
  <c r="O5" s="1"/>
  <c r="P5"/>
  <c r="P13"/>
  <c r="M10"/>
  <c r="R10" s="1"/>
  <c r="M9"/>
  <c r="M6"/>
  <c r="L14"/>
  <c r="M4"/>
  <c r="I13"/>
  <c r="Q13" s="1"/>
  <c r="S7"/>
  <c r="H14"/>
  <c r="S12"/>
  <c r="S11"/>
  <c r="E14"/>
  <c r="S10"/>
  <c r="S4"/>
  <c r="S13"/>
  <c r="S5"/>
  <c r="D14"/>
  <c r="R6" l="1"/>
  <c r="N6"/>
  <c r="O6" s="1"/>
  <c r="S6" s="1"/>
  <c r="R9"/>
  <c r="M18"/>
  <c r="M16"/>
  <c r="M15"/>
  <c r="I18"/>
  <c r="N9"/>
  <c r="O9" s="1"/>
  <c r="S9" s="1"/>
  <c r="I16"/>
  <c r="I15"/>
  <c r="Q9"/>
  <c r="I14"/>
  <c r="M14"/>
  <c r="R4"/>
</calcChain>
</file>

<file path=xl/sharedStrings.xml><?xml version="1.0" encoding="utf-8"?>
<sst xmlns="http://schemas.openxmlformats.org/spreadsheetml/2006/main" count="55" uniqueCount="42">
  <si>
    <t>Student</t>
  </si>
  <si>
    <t>Subject</t>
  </si>
  <si>
    <t>English</t>
  </si>
  <si>
    <t>Maths</t>
  </si>
  <si>
    <t>Science</t>
  </si>
  <si>
    <t>Emily</t>
  </si>
  <si>
    <t>Jane</t>
  </si>
  <si>
    <t>Andy</t>
  </si>
  <si>
    <t>Simon</t>
  </si>
  <si>
    <t>Sarah</t>
  </si>
  <si>
    <t>Jamie</t>
  </si>
  <si>
    <t>Dana</t>
  </si>
  <si>
    <t>Dave</t>
  </si>
  <si>
    <t>Faye</t>
  </si>
  <si>
    <t>Kevin</t>
  </si>
  <si>
    <t>Average</t>
  </si>
  <si>
    <t>Sum</t>
  </si>
  <si>
    <t>Max</t>
  </si>
  <si>
    <t>Min</t>
  </si>
  <si>
    <t>Pass/Fail</t>
  </si>
  <si>
    <t>Student Exam Marks</t>
  </si>
  <si>
    <t>Overall</t>
  </si>
  <si>
    <t>Mode</t>
  </si>
  <si>
    <t>English Mark 1</t>
  </si>
  <si>
    <t>English Mark 2</t>
  </si>
  <si>
    <t>Overall Mark</t>
  </si>
  <si>
    <t>% out of 100</t>
  </si>
  <si>
    <t>Maths 1</t>
  </si>
  <si>
    <t>Maths 2</t>
  </si>
  <si>
    <t>Science 1</t>
  </si>
  <si>
    <t>Science 2</t>
  </si>
  <si>
    <t>Median</t>
  </si>
  <si>
    <t>Total</t>
  </si>
  <si>
    <t>What Student had the highest English score?</t>
  </si>
  <si>
    <t>Answers:</t>
  </si>
  <si>
    <t>What Student had the highest Maths score?</t>
  </si>
  <si>
    <t>What Student had the highest Science score?</t>
  </si>
  <si>
    <t>What Student had the highest marks overall?</t>
  </si>
  <si>
    <t>What Student had the Lowest English score?</t>
  </si>
  <si>
    <t>What Student had the Lowest Maths score?</t>
  </si>
  <si>
    <t>What Student had the Lowest Science score?</t>
  </si>
  <si>
    <t>What Student had the Lowest marks overall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</si>
</sst>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3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2" fillId="0" borderId="0" xfId="0" applyFont="1"/>
    <xf numFmtId="164" fontId="0" fillId="0" borderId="0" xfId="0" applyNumberFormat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0" fillId="0" borderId="0" xfId="0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6" xfId="0" applyBorder="1"/>
    <xf numFmtId="0" fontId="0" fillId="0" borderId="18" xfId="0" applyBorder="1"/>
    <xf numFmtId="0" fontId="0" fillId="0" borderId="19" xfId="0" applyBorder="1"/>
    <xf numFmtId="0" fontId="1" fillId="0" borderId="12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1" fontId="0" fillId="0" borderId="0" xfId="0" applyNumberFormat="1"/>
    <xf numFmtId="0" fontId="1" fillId="0" borderId="23" xfId="0" applyFont="1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0" fillId="0" borderId="0" xfId="0" applyFill="1" applyBorder="1"/>
    <xf numFmtId="1" fontId="1" fillId="0" borderId="17" xfId="0" applyNumberFormat="1" applyFont="1" applyBorder="1" applyAlignment="1">
      <alignment horizontal="right"/>
    </xf>
    <xf numFmtId="1" fontId="1" fillId="0" borderId="20" xfId="0" applyNumberFormat="1" applyFont="1" applyBorder="1" applyAlignment="1">
      <alignment horizontal="right"/>
    </xf>
    <xf numFmtId="1" fontId="1" fillId="0" borderId="25" xfId="0" applyNumberFormat="1" applyFont="1" applyBorder="1"/>
    <xf numFmtId="1" fontId="1" fillId="0" borderId="17" xfId="0" applyNumberFormat="1" applyFont="1" applyBorder="1"/>
    <xf numFmtId="1" fontId="1" fillId="0" borderId="20" xfId="0" applyNumberFormat="1" applyFont="1" applyBorder="1"/>
    <xf numFmtId="1" fontId="0" fillId="0" borderId="7" xfId="0" applyNumberFormat="1" applyBorder="1"/>
    <xf numFmtId="1" fontId="1" fillId="0" borderId="8" xfId="0" applyNumberFormat="1" applyFont="1" applyBorder="1"/>
    <xf numFmtId="1" fontId="0" fillId="0" borderId="8" xfId="0" applyNumberFormat="1" applyBorder="1"/>
    <xf numFmtId="1" fontId="0" fillId="0" borderId="11" xfId="0" applyNumberFormat="1" applyBorder="1"/>
    <xf numFmtId="1" fontId="0" fillId="0" borderId="12" xfId="0" applyNumberFormat="1" applyBorder="1"/>
    <xf numFmtId="0" fontId="1" fillId="0" borderId="11" xfId="0" applyFont="1" applyBorder="1"/>
    <xf numFmtId="0" fontId="1" fillId="0" borderId="19" xfId="0" applyFont="1" applyFill="1" applyBorder="1"/>
    <xf numFmtId="0" fontId="1" fillId="0" borderId="26" xfId="0" applyFont="1" applyBorder="1"/>
    <xf numFmtId="1" fontId="0" fillId="0" borderId="4" xfId="0" applyNumberFormat="1" applyBorder="1"/>
    <xf numFmtId="1" fontId="0" fillId="0" borderId="27" xfId="0" applyNumberFormat="1" applyBorder="1"/>
    <xf numFmtId="0" fontId="1" fillId="0" borderId="2" xfId="0" applyFont="1" applyBorder="1" applyAlignment="1">
      <alignment horizontal="center"/>
    </xf>
    <xf numFmtId="1" fontId="0" fillId="0" borderId="4" xfId="0" applyNumberFormat="1" applyFont="1" applyBorder="1" applyAlignment="1">
      <alignment horizontal="right"/>
    </xf>
    <xf numFmtId="1" fontId="0" fillId="0" borderId="4" xfId="0" applyNumberFormat="1" applyFont="1" applyBorder="1"/>
    <xf numFmtId="1" fontId="0" fillId="0" borderId="5" xfId="0" applyNumberFormat="1" applyFont="1" applyBorder="1"/>
    <xf numFmtId="1" fontId="1" fillId="0" borderId="12" xfId="0" applyNumberFormat="1" applyFont="1" applyBorder="1"/>
    <xf numFmtId="1" fontId="1" fillId="0" borderId="1" xfId="0" applyNumberFormat="1" applyFont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1"/>
  <sheetViews>
    <sheetView tabSelected="1" workbookViewId="0">
      <selection activeCell="J33" sqref="J33"/>
    </sheetView>
  </sheetViews>
  <sheetFormatPr defaultRowHeight="15"/>
  <cols>
    <col min="2" max="3" width="13.85546875" bestFit="1" customWidth="1"/>
    <col min="4" max="4" width="12.42578125" bestFit="1" customWidth="1"/>
    <col min="5" max="5" width="11.7109375" bestFit="1" customWidth="1"/>
    <col min="8" max="8" width="12.42578125" bestFit="1" customWidth="1"/>
    <col min="9" max="9" width="11.7109375" bestFit="1" customWidth="1"/>
    <col min="12" max="12" width="12.42578125" bestFit="1" customWidth="1"/>
    <col min="13" max="13" width="11.7109375" bestFit="1" customWidth="1"/>
    <col min="15" max="15" width="11.7109375" bestFit="1" customWidth="1"/>
  </cols>
  <sheetData>
    <row r="1" spans="1:19">
      <c r="A1" s="9" t="s">
        <v>20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1"/>
      <c r="P1" s="1"/>
      <c r="Q1" s="1"/>
      <c r="R1" s="1"/>
      <c r="S1" s="1"/>
    </row>
    <row r="2" spans="1:19" ht="15.75" thickBot="1">
      <c r="A2" s="12" t="s">
        <v>0</v>
      </c>
      <c r="B2" s="16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24"/>
      <c r="N2" s="2"/>
      <c r="O2" s="47" t="s">
        <v>32</v>
      </c>
      <c r="P2" s="9" t="s">
        <v>19</v>
      </c>
      <c r="Q2" s="10"/>
      <c r="R2" s="10"/>
      <c r="S2" s="11"/>
    </row>
    <row r="3" spans="1:19" ht="15.75" thickBot="1">
      <c r="A3" s="14"/>
      <c r="B3" s="18" t="s">
        <v>23</v>
      </c>
      <c r="C3" s="19" t="s">
        <v>24</v>
      </c>
      <c r="D3" s="19" t="s">
        <v>25</v>
      </c>
      <c r="E3" s="20" t="s">
        <v>26</v>
      </c>
      <c r="F3" s="28" t="s">
        <v>27</v>
      </c>
      <c r="G3" s="25" t="s">
        <v>28</v>
      </c>
      <c r="H3" s="25" t="s">
        <v>25</v>
      </c>
      <c r="I3" s="26" t="s">
        <v>26</v>
      </c>
      <c r="J3" s="18" t="s">
        <v>29</v>
      </c>
      <c r="K3" s="19" t="s">
        <v>30</v>
      </c>
      <c r="L3" s="19" t="s">
        <v>25</v>
      </c>
      <c r="M3" s="20" t="s">
        <v>26</v>
      </c>
      <c r="N3" s="3" t="s">
        <v>16</v>
      </c>
      <c r="O3" s="4" t="s">
        <v>26</v>
      </c>
      <c r="P3" s="5" t="s">
        <v>2</v>
      </c>
      <c r="Q3" s="3" t="s">
        <v>3</v>
      </c>
      <c r="R3" s="3" t="s">
        <v>4</v>
      </c>
      <c r="S3" s="6" t="s">
        <v>21</v>
      </c>
    </row>
    <row r="4" spans="1:19">
      <c r="A4" s="7" t="s">
        <v>5</v>
      </c>
      <c r="B4" s="21">
        <v>47</v>
      </c>
      <c r="C4" s="15">
        <v>52</v>
      </c>
      <c r="D4" s="15">
        <f>SUM(B4:C4)</f>
        <v>99</v>
      </c>
      <c r="E4" s="32">
        <f>D4/2</f>
        <v>49.5</v>
      </c>
      <c r="F4" s="29">
        <v>51</v>
      </c>
      <c r="G4" s="30">
        <v>55</v>
      </c>
      <c r="H4" s="30">
        <f>SUM(F4:G4)</f>
        <v>106</v>
      </c>
      <c r="I4" s="34">
        <f>H4/2</f>
        <v>53</v>
      </c>
      <c r="J4" s="15">
        <v>56</v>
      </c>
      <c r="K4" s="31">
        <v>48</v>
      </c>
      <c r="L4" s="15">
        <f>SUM(J4:K4)</f>
        <v>104</v>
      </c>
      <c r="M4" s="35">
        <f>L4/2</f>
        <v>52</v>
      </c>
      <c r="N4" s="27">
        <f>SUM(E4+I4+M4)</f>
        <v>154.5</v>
      </c>
      <c r="O4" s="8">
        <f>N4/3</f>
        <v>51.5</v>
      </c>
      <c r="P4" t="str">
        <f>IF(E4&gt;=40, "pass", "fail")</f>
        <v>pass</v>
      </c>
      <c r="Q4" t="str">
        <f>IF(I4&gt;=40, "pass", "fail")</f>
        <v>pass</v>
      </c>
      <c r="R4" t="str">
        <f>IF(M4&gt;=40, "pass", "fail")</f>
        <v>pass</v>
      </c>
      <c r="S4" t="str">
        <f>IF(O4&gt;=40, "pass", "fail")</f>
        <v>pass</v>
      </c>
    </row>
    <row r="5" spans="1:19">
      <c r="A5" s="7" t="s">
        <v>6</v>
      </c>
      <c r="B5" s="21">
        <v>34</v>
      </c>
      <c r="C5" s="15">
        <v>40</v>
      </c>
      <c r="D5" s="15">
        <f t="shared" ref="D5:D13" si="0">SUM(B5:C5)</f>
        <v>74</v>
      </c>
      <c r="E5" s="32">
        <f t="shared" ref="E5:E13" si="1">D5/2</f>
        <v>37</v>
      </c>
      <c r="F5" s="21">
        <v>41</v>
      </c>
      <c r="G5" s="31">
        <v>56</v>
      </c>
      <c r="H5" s="15">
        <f t="shared" ref="H5:H13" si="2">SUM(F5:G5)</f>
        <v>97</v>
      </c>
      <c r="I5" s="35">
        <f t="shared" ref="I5:I13" si="3">H5/2</f>
        <v>48.5</v>
      </c>
      <c r="J5" s="15">
        <v>37</v>
      </c>
      <c r="K5" s="31">
        <v>41</v>
      </c>
      <c r="L5" s="15">
        <f t="shared" ref="L5:L13" si="4">SUM(J5:K5)</f>
        <v>78</v>
      </c>
      <c r="M5" s="35">
        <f t="shared" ref="M5:M13" si="5">L5/2</f>
        <v>39</v>
      </c>
      <c r="N5" s="27">
        <f t="shared" ref="N5:N13" si="6">SUM(E5+I5+M5)</f>
        <v>124.5</v>
      </c>
      <c r="O5" s="8">
        <f t="shared" ref="O5:O13" si="7">N5/3</f>
        <v>41.5</v>
      </c>
      <c r="P5" t="str">
        <f t="shared" ref="P5:P13" si="8">IF(E5&gt;=40, "pass", "fail")</f>
        <v>fail</v>
      </c>
      <c r="Q5" t="str">
        <f t="shared" ref="Q5:Q13" si="9">IF(I5&gt;=40, "pass", "fail")</f>
        <v>pass</v>
      </c>
      <c r="R5" t="str">
        <f t="shared" ref="R5:R13" si="10">IF(M5&gt;=40, "pass", "fail")</f>
        <v>fail</v>
      </c>
      <c r="S5" t="str">
        <f t="shared" ref="S5:S13" si="11">IF(O5&gt;=40, "pass", "fail")</f>
        <v>pass</v>
      </c>
    </row>
    <row r="6" spans="1:19">
      <c r="A6" s="7" t="s">
        <v>7</v>
      </c>
      <c r="B6" s="21">
        <v>61</v>
      </c>
      <c r="C6" s="15">
        <v>58</v>
      </c>
      <c r="D6" s="15">
        <f t="shared" si="0"/>
        <v>119</v>
      </c>
      <c r="E6" s="32">
        <f t="shared" si="1"/>
        <v>59.5</v>
      </c>
      <c r="F6" s="21">
        <v>67</v>
      </c>
      <c r="G6" s="31">
        <v>78</v>
      </c>
      <c r="H6" s="15">
        <f t="shared" si="2"/>
        <v>145</v>
      </c>
      <c r="I6" s="35">
        <f t="shared" si="3"/>
        <v>72.5</v>
      </c>
      <c r="J6" s="15">
        <v>81</v>
      </c>
      <c r="K6" s="31">
        <v>78</v>
      </c>
      <c r="L6" s="15">
        <f t="shared" si="4"/>
        <v>159</v>
      </c>
      <c r="M6" s="35">
        <f t="shared" si="5"/>
        <v>79.5</v>
      </c>
      <c r="N6" s="27">
        <f t="shared" si="6"/>
        <v>211.5</v>
      </c>
      <c r="O6" s="8">
        <f t="shared" si="7"/>
        <v>70.5</v>
      </c>
      <c r="P6" t="str">
        <f t="shared" si="8"/>
        <v>pass</v>
      </c>
      <c r="Q6" t="str">
        <f t="shared" si="9"/>
        <v>pass</v>
      </c>
      <c r="R6" t="str">
        <f t="shared" si="10"/>
        <v>pass</v>
      </c>
      <c r="S6" t="str">
        <f t="shared" si="11"/>
        <v>pass</v>
      </c>
    </row>
    <row r="7" spans="1:19">
      <c r="A7" s="7" t="s">
        <v>8</v>
      </c>
      <c r="B7" s="21">
        <v>58</v>
      </c>
      <c r="C7" s="31">
        <v>41</v>
      </c>
      <c r="D7" s="15">
        <f t="shared" si="0"/>
        <v>99</v>
      </c>
      <c r="E7" s="32">
        <f t="shared" si="1"/>
        <v>49.5</v>
      </c>
      <c r="F7" s="21">
        <v>81</v>
      </c>
      <c r="G7" s="31">
        <v>90</v>
      </c>
      <c r="H7" s="15">
        <f t="shared" si="2"/>
        <v>171</v>
      </c>
      <c r="I7" s="35">
        <f t="shared" si="3"/>
        <v>85.5</v>
      </c>
      <c r="J7" s="15">
        <v>83</v>
      </c>
      <c r="K7" s="31">
        <v>74</v>
      </c>
      <c r="L7" s="15">
        <f t="shared" si="4"/>
        <v>157</v>
      </c>
      <c r="M7" s="35">
        <f t="shared" si="5"/>
        <v>78.5</v>
      </c>
      <c r="N7" s="27">
        <f t="shared" si="6"/>
        <v>213.5</v>
      </c>
      <c r="O7" s="8">
        <f t="shared" si="7"/>
        <v>71.166666666666671</v>
      </c>
      <c r="P7" t="str">
        <f t="shared" si="8"/>
        <v>pass</v>
      </c>
      <c r="Q7" t="str">
        <f t="shared" si="9"/>
        <v>pass</v>
      </c>
      <c r="R7" t="str">
        <f t="shared" si="10"/>
        <v>pass</v>
      </c>
      <c r="S7" t="str">
        <f t="shared" si="11"/>
        <v>pass</v>
      </c>
    </row>
    <row r="8" spans="1:19">
      <c r="A8" s="7" t="s">
        <v>9</v>
      </c>
      <c r="B8" s="21">
        <v>47</v>
      </c>
      <c r="C8" s="31">
        <v>45</v>
      </c>
      <c r="D8" s="15">
        <f t="shared" si="0"/>
        <v>92</v>
      </c>
      <c r="E8" s="32">
        <f t="shared" si="1"/>
        <v>46</v>
      </c>
      <c r="F8" s="21">
        <v>41</v>
      </c>
      <c r="G8" s="31">
        <v>33</v>
      </c>
      <c r="H8" s="15">
        <f t="shared" si="2"/>
        <v>74</v>
      </c>
      <c r="I8" s="35">
        <f t="shared" si="3"/>
        <v>37</v>
      </c>
      <c r="J8" s="15">
        <v>34</v>
      </c>
      <c r="K8" s="31">
        <v>39</v>
      </c>
      <c r="L8" s="15">
        <f t="shared" si="4"/>
        <v>73</v>
      </c>
      <c r="M8" s="35">
        <f t="shared" si="5"/>
        <v>36.5</v>
      </c>
      <c r="N8" s="27">
        <f t="shared" si="6"/>
        <v>119.5</v>
      </c>
      <c r="O8" s="8">
        <f t="shared" si="7"/>
        <v>39.833333333333336</v>
      </c>
      <c r="P8" t="str">
        <f t="shared" si="8"/>
        <v>pass</v>
      </c>
      <c r="Q8" t="str">
        <f t="shared" si="9"/>
        <v>fail</v>
      </c>
      <c r="R8" t="str">
        <f t="shared" si="10"/>
        <v>fail</v>
      </c>
      <c r="S8" t="str">
        <f t="shared" si="11"/>
        <v>fail</v>
      </c>
    </row>
    <row r="9" spans="1:19">
      <c r="A9" s="7" t="s">
        <v>10</v>
      </c>
      <c r="B9" s="21">
        <v>31</v>
      </c>
      <c r="C9" s="31">
        <v>40</v>
      </c>
      <c r="D9" s="15">
        <f t="shared" si="0"/>
        <v>71</v>
      </c>
      <c r="E9" s="32">
        <f t="shared" si="1"/>
        <v>35.5</v>
      </c>
      <c r="F9" s="21">
        <v>40</v>
      </c>
      <c r="G9" s="31">
        <v>42</v>
      </c>
      <c r="H9" s="15">
        <f t="shared" si="2"/>
        <v>82</v>
      </c>
      <c r="I9" s="35">
        <f t="shared" si="3"/>
        <v>41</v>
      </c>
      <c r="J9" s="15">
        <v>44</v>
      </c>
      <c r="K9" s="31">
        <v>40</v>
      </c>
      <c r="L9" s="15">
        <f t="shared" si="4"/>
        <v>84</v>
      </c>
      <c r="M9" s="35">
        <f t="shared" si="5"/>
        <v>42</v>
      </c>
      <c r="N9" s="27">
        <f t="shared" si="6"/>
        <v>118.5</v>
      </c>
      <c r="O9" s="8">
        <f t="shared" si="7"/>
        <v>39.5</v>
      </c>
      <c r="P9" t="str">
        <f t="shared" si="8"/>
        <v>fail</v>
      </c>
      <c r="Q9" t="str">
        <f t="shared" si="9"/>
        <v>pass</v>
      </c>
      <c r="R9" t="str">
        <f t="shared" si="10"/>
        <v>pass</v>
      </c>
      <c r="S9" t="str">
        <f t="shared" si="11"/>
        <v>fail</v>
      </c>
    </row>
    <row r="10" spans="1:19">
      <c r="A10" s="7" t="s">
        <v>11</v>
      </c>
      <c r="B10" s="21">
        <v>53</v>
      </c>
      <c r="C10" s="31">
        <v>61</v>
      </c>
      <c r="D10" s="15">
        <f t="shared" si="0"/>
        <v>114</v>
      </c>
      <c r="E10" s="32">
        <f t="shared" si="1"/>
        <v>57</v>
      </c>
      <c r="F10" s="21">
        <v>36</v>
      </c>
      <c r="G10" s="31">
        <v>38</v>
      </c>
      <c r="H10" s="15">
        <f t="shared" si="2"/>
        <v>74</v>
      </c>
      <c r="I10" s="35">
        <f t="shared" si="3"/>
        <v>37</v>
      </c>
      <c r="J10" s="15">
        <v>62</v>
      </c>
      <c r="K10" s="31">
        <v>65</v>
      </c>
      <c r="L10" s="15">
        <f t="shared" si="4"/>
        <v>127</v>
      </c>
      <c r="M10" s="35">
        <f t="shared" si="5"/>
        <v>63.5</v>
      </c>
      <c r="N10" s="27">
        <f t="shared" si="6"/>
        <v>157.5</v>
      </c>
      <c r="O10" s="8">
        <f t="shared" si="7"/>
        <v>52.5</v>
      </c>
      <c r="P10" t="str">
        <f t="shared" si="8"/>
        <v>pass</v>
      </c>
      <c r="Q10" t="str">
        <f t="shared" si="9"/>
        <v>fail</v>
      </c>
      <c r="R10" t="str">
        <f t="shared" si="10"/>
        <v>pass</v>
      </c>
      <c r="S10" t="str">
        <f t="shared" si="11"/>
        <v>pass</v>
      </c>
    </row>
    <row r="11" spans="1:19">
      <c r="A11" s="7" t="s">
        <v>12</v>
      </c>
      <c r="B11" s="21">
        <v>33</v>
      </c>
      <c r="C11" s="31">
        <v>43</v>
      </c>
      <c r="D11" s="15">
        <f t="shared" si="0"/>
        <v>76</v>
      </c>
      <c r="E11" s="32">
        <f t="shared" si="1"/>
        <v>38</v>
      </c>
      <c r="F11" s="21">
        <v>67</v>
      </c>
      <c r="G11" s="31">
        <v>71</v>
      </c>
      <c r="H11" s="15">
        <f t="shared" si="2"/>
        <v>138</v>
      </c>
      <c r="I11" s="35">
        <f t="shared" si="3"/>
        <v>69</v>
      </c>
      <c r="J11" s="15">
        <v>76</v>
      </c>
      <c r="K11" s="31">
        <v>70</v>
      </c>
      <c r="L11" s="15">
        <f t="shared" si="4"/>
        <v>146</v>
      </c>
      <c r="M11" s="35">
        <f t="shared" si="5"/>
        <v>73</v>
      </c>
      <c r="N11" s="27">
        <f t="shared" si="6"/>
        <v>180</v>
      </c>
      <c r="O11" s="8">
        <f t="shared" si="7"/>
        <v>60</v>
      </c>
      <c r="P11" t="str">
        <f t="shared" si="8"/>
        <v>fail</v>
      </c>
      <c r="Q11" t="str">
        <f t="shared" si="9"/>
        <v>pass</v>
      </c>
      <c r="R11" t="str">
        <f t="shared" si="10"/>
        <v>pass</v>
      </c>
      <c r="S11" t="str">
        <f t="shared" si="11"/>
        <v>pass</v>
      </c>
    </row>
    <row r="12" spans="1:19">
      <c r="A12" s="7" t="s">
        <v>13</v>
      </c>
      <c r="B12" s="21">
        <v>80</v>
      </c>
      <c r="C12" s="31">
        <v>74</v>
      </c>
      <c r="D12" s="15">
        <f t="shared" si="0"/>
        <v>154</v>
      </c>
      <c r="E12" s="32">
        <f t="shared" si="1"/>
        <v>77</v>
      </c>
      <c r="F12" s="21">
        <v>71</v>
      </c>
      <c r="G12" s="31">
        <v>54</v>
      </c>
      <c r="H12" s="15">
        <f t="shared" si="2"/>
        <v>125</v>
      </c>
      <c r="I12" s="35">
        <f t="shared" si="3"/>
        <v>62.5</v>
      </c>
      <c r="J12" s="15">
        <v>79</v>
      </c>
      <c r="K12" s="31">
        <v>58</v>
      </c>
      <c r="L12" s="15">
        <f t="shared" si="4"/>
        <v>137</v>
      </c>
      <c r="M12" s="35">
        <f t="shared" si="5"/>
        <v>68.5</v>
      </c>
      <c r="N12" s="27">
        <f t="shared" si="6"/>
        <v>208</v>
      </c>
      <c r="O12" s="8">
        <f t="shared" si="7"/>
        <v>69.333333333333329</v>
      </c>
      <c r="P12" t="str">
        <f t="shared" si="8"/>
        <v>pass</v>
      </c>
      <c r="Q12" t="str">
        <f t="shared" si="9"/>
        <v>pass</v>
      </c>
      <c r="R12" t="str">
        <f t="shared" si="10"/>
        <v>pass</v>
      </c>
      <c r="S12" t="str">
        <f t="shared" si="11"/>
        <v>pass</v>
      </c>
    </row>
    <row r="13" spans="1:19" ht="15.75" thickBot="1">
      <c r="A13" s="7" t="s">
        <v>14</v>
      </c>
      <c r="B13" s="22">
        <v>47</v>
      </c>
      <c r="C13" s="23">
        <v>42</v>
      </c>
      <c r="D13" s="23">
        <f t="shared" si="0"/>
        <v>89</v>
      </c>
      <c r="E13" s="33">
        <f t="shared" si="1"/>
        <v>44.5</v>
      </c>
      <c r="F13" s="22">
        <v>35</v>
      </c>
      <c r="G13" s="23">
        <v>29</v>
      </c>
      <c r="H13" s="23">
        <f t="shared" si="2"/>
        <v>64</v>
      </c>
      <c r="I13" s="36">
        <f t="shared" si="3"/>
        <v>32</v>
      </c>
      <c r="J13" s="23">
        <v>44</v>
      </c>
      <c r="K13" s="23">
        <v>39</v>
      </c>
      <c r="L13" s="23">
        <f t="shared" si="4"/>
        <v>83</v>
      </c>
      <c r="M13" s="36">
        <f t="shared" si="5"/>
        <v>41.5</v>
      </c>
      <c r="N13" s="27">
        <f t="shared" si="6"/>
        <v>118</v>
      </c>
      <c r="O13" s="8">
        <f t="shared" si="7"/>
        <v>39.333333333333336</v>
      </c>
      <c r="P13" t="str">
        <f t="shared" si="8"/>
        <v>pass</v>
      </c>
      <c r="Q13" t="str">
        <f t="shared" si="9"/>
        <v>fail</v>
      </c>
      <c r="R13" t="str">
        <f t="shared" si="10"/>
        <v>pass</v>
      </c>
      <c r="S13" t="str">
        <f t="shared" si="11"/>
        <v>fail</v>
      </c>
    </row>
    <row r="14" spans="1:19">
      <c r="A14" s="42" t="s">
        <v>15</v>
      </c>
      <c r="B14" s="46">
        <f>AVERAGE(B4:B13)</f>
        <v>49.1</v>
      </c>
      <c r="C14" s="46">
        <f t="shared" ref="C14:N14" si="12">AVERAGE(C4:C13)</f>
        <v>49.6</v>
      </c>
      <c r="D14" s="45">
        <f t="shared" si="12"/>
        <v>98.7</v>
      </c>
      <c r="E14" s="48">
        <f t="shared" si="12"/>
        <v>49.35</v>
      </c>
      <c r="F14" s="45">
        <f t="shared" si="12"/>
        <v>53</v>
      </c>
      <c r="G14" s="45">
        <f t="shared" si="12"/>
        <v>54.6</v>
      </c>
      <c r="H14" s="45">
        <f t="shared" si="12"/>
        <v>107.6</v>
      </c>
      <c r="I14" s="49">
        <f t="shared" si="12"/>
        <v>53.8</v>
      </c>
      <c r="J14" s="45">
        <f t="shared" si="12"/>
        <v>59.6</v>
      </c>
      <c r="K14" s="45">
        <f t="shared" si="12"/>
        <v>55.2</v>
      </c>
      <c r="L14" s="45">
        <f t="shared" si="12"/>
        <v>114.8</v>
      </c>
      <c r="M14" s="50">
        <f t="shared" si="12"/>
        <v>57.4</v>
      </c>
      <c r="N14" s="52">
        <f t="shared" si="12"/>
        <v>160.55000000000001</v>
      </c>
    </row>
    <row r="15" spans="1:19">
      <c r="A15" s="42" t="s">
        <v>17</v>
      </c>
      <c r="B15" s="37">
        <f>MAX(B4:B13)</f>
        <v>80</v>
      </c>
      <c r="C15" s="37">
        <f t="shared" ref="C15:N15" si="13">MAX(C4:C13)</f>
        <v>74</v>
      </c>
      <c r="D15" s="37">
        <f t="shared" si="13"/>
        <v>154</v>
      </c>
      <c r="E15" s="37">
        <f t="shared" si="13"/>
        <v>77</v>
      </c>
      <c r="F15" s="37">
        <f t="shared" si="13"/>
        <v>81</v>
      </c>
      <c r="G15" s="37">
        <f t="shared" si="13"/>
        <v>90</v>
      </c>
      <c r="H15" s="37">
        <f t="shared" si="13"/>
        <v>171</v>
      </c>
      <c r="I15" s="37">
        <f t="shared" si="13"/>
        <v>85.5</v>
      </c>
      <c r="J15" s="37">
        <f t="shared" si="13"/>
        <v>83</v>
      </c>
      <c r="K15" s="37">
        <f t="shared" si="13"/>
        <v>78</v>
      </c>
      <c r="L15" s="37">
        <f t="shared" si="13"/>
        <v>159</v>
      </c>
      <c r="M15" s="39">
        <f t="shared" si="13"/>
        <v>79.5</v>
      </c>
      <c r="N15" s="38">
        <f t="shared" si="13"/>
        <v>213.5</v>
      </c>
    </row>
    <row r="16" spans="1:19">
      <c r="A16" s="42" t="s">
        <v>18</v>
      </c>
      <c r="B16" s="37">
        <f>MIN(B4:B13)</f>
        <v>31</v>
      </c>
      <c r="C16" s="37">
        <f t="shared" ref="C16:N16" si="14">MIN(C4:C13)</f>
        <v>40</v>
      </c>
      <c r="D16" s="37">
        <f t="shared" si="14"/>
        <v>71</v>
      </c>
      <c r="E16" s="37">
        <f t="shared" si="14"/>
        <v>35.5</v>
      </c>
      <c r="F16" s="37">
        <f t="shared" si="14"/>
        <v>35</v>
      </c>
      <c r="G16" s="37">
        <f t="shared" si="14"/>
        <v>29</v>
      </c>
      <c r="H16" s="37">
        <f t="shared" si="14"/>
        <v>64</v>
      </c>
      <c r="I16" s="37">
        <f t="shared" si="14"/>
        <v>32</v>
      </c>
      <c r="J16" s="37">
        <f t="shared" si="14"/>
        <v>34</v>
      </c>
      <c r="K16" s="37">
        <f t="shared" si="14"/>
        <v>39</v>
      </c>
      <c r="L16" s="37">
        <f t="shared" si="14"/>
        <v>73</v>
      </c>
      <c r="M16" s="39">
        <f t="shared" si="14"/>
        <v>36.5</v>
      </c>
      <c r="N16" s="38">
        <f t="shared" si="14"/>
        <v>118</v>
      </c>
    </row>
    <row r="17" spans="1:14" ht="15.75" thickBot="1">
      <c r="A17" s="44" t="s">
        <v>22</v>
      </c>
      <c r="B17" s="37">
        <f>MODE(B4:B13)</f>
        <v>47</v>
      </c>
      <c r="C17" s="37">
        <f t="shared" ref="C17:N17" si="15">MODE(C4:C13)</f>
        <v>40</v>
      </c>
      <c r="D17" s="40">
        <f t="shared" si="15"/>
        <v>99</v>
      </c>
      <c r="E17" s="40">
        <f t="shared" si="15"/>
        <v>49.5</v>
      </c>
      <c r="F17" s="40">
        <f t="shared" si="15"/>
        <v>41</v>
      </c>
      <c r="G17" s="40">
        <v>0</v>
      </c>
      <c r="H17" s="40">
        <v>0</v>
      </c>
      <c r="I17" s="40">
        <v>0</v>
      </c>
      <c r="J17" s="40">
        <f t="shared" si="15"/>
        <v>44</v>
      </c>
      <c r="K17" s="40">
        <f t="shared" si="15"/>
        <v>39</v>
      </c>
      <c r="L17" s="40">
        <v>0</v>
      </c>
      <c r="M17" s="41">
        <v>0</v>
      </c>
      <c r="N17" s="51">
        <v>0</v>
      </c>
    </row>
    <row r="18" spans="1:14" ht="15.75" thickBot="1">
      <c r="A18" s="43" t="s">
        <v>31</v>
      </c>
      <c r="B18" s="37">
        <f>MEDIAN(B4:B13)</f>
        <v>47</v>
      </c>
      <c r="C18" s="37">
        <f t="shared" ref="C18:N18" si="16">MEDIAN(C4:C13)</f>
        <v>44</v>
      </c>
      <c r="D18" s="37">
        <f t="shared" si="16"/>
        <v>95.5</v>
      </c>
      <c r="E18" s="37">
        <f t="shared" si="16"/>
        <v>47.75</v>
      </c>
      <c r="F18" s="37">
        <f t="shared" si="16"/>
        <v>46</v>
      </c>
      <c r="G18" s="37">
        <f t="shared" si="16"/>
        <v>54.5</v>
      </c>
      <c r="H18" s="37">
        <f t="shared" si="16"/>
        <v>101.5</v>
      </c>
      <c r="I18" s="37">
        <f t="shared" si="16"/>
        <v>50.75</v>
      </c>
      <c r="J18" s="37">
        <f t="shared" si="16"/>
        <v>59</v>
      </c>
      <c r="K18" s="37">
        <f t="shared" si="16"/>
        <v>53</v>
      </c>
      <c r="L18" s="37">
        <f t="shared" si="16"/>
        <v>115.5</v>
      </c>
      <c r="M18" s="39">
        <f t="shared" si="16"/>
        <v>57.75</v>
      </c>
      <c r="N18" s="38">
        <f t="shared" si="16"/>
        <v>156</v>
      </c>
    </row>
    <row r="22" spans="1:14">
      <c r="I22" s="1" t="s">
        <v>34</v>
      </c>
    </row>
    <row r="23" spans="1:14">
      <c r="E23" s="13" t="s">
        <v>33</v>
      </c>
      <c r="F23" s="13"/>
      <c r="G23" s="13"/>
      <c r="H23" s="13"/>
      <c r="I23" t="s">
        <v>13</v>
      </c>
    </row>
    <row r="24" spans="1:14">
      <c r="E24" s="13" t="s">
        <v>35</v>
      </c>
      <c r="F24" s="13"/>
      <c r="G24" s="13"/>
      <c r="H24" s="13"/>
      <c r="I24" t="s">
        <v>8</v>
      </c>
    </row>
    <row r="25" spans="1:14">
      <c r="E25" s="13" t="s">
        <v>36</v>
      </c>
      <c r="F25" s="13"/>
      <c r="G25" s="13"/>
      <c r="H25" s="13"/>
      <c r="I25" t="s">
        <v>7</v>
      </c>
    </row>
    <row r="26" spans="1:14">
      <c r="E26" s="13" t="s">
        <v>37</v>
      </c>
      <c r="F26" s="13"/>
      <c r="G26" s="13"/>
      <c r="H26" s="13"/>
      <c r="I26" t="s">
        <v>8</v>
      </c>
    </row>
    <row r="28" spans="1:14">
      <c r="E28" s="13" t="s">
        <v>38</v>
      </c>
      <c r="F28" s="13"/>
      <c r="G28" s="13"/>
      <c r="H28" s="13"/>
      <c r="I28" t="s">
        <v>10</v>
      </c>
    </row>
    <row r="29" spans="1:14">
      <c r="E29" s="53" t="s">
        <v>39</v>
      </c>
      <c r="F29" s="53"/>
      <c r="G29" s="53"/>
      <c r="H29" s="53"/>
      <c r="I29" t="s">
        <v>14</v>
      </c>
    </row>
    <row r="30" spans="1:14">
      <c r="E30" s="53" t="s">
        <v>40</v>
      </c>
      <c r="F30" s="53"/>
      <c r="G30" s="53"/>
      <c r="H30" s="53"/>
      <c r="I30" t="s">
        <v>9</v>
      </c>
    </row>
    <row r="31" spans="1:14">
      <c r="E31" s="53" t="s">
        <v>41</v>
      </c>
      <c r="F31" s="53"/>
      <c r="G31" s="53"/>
      <c r="H31" s="53"/>
      <c r="I31" t="s">
        <v>14</v>
      </c>
    </row>
  </sheetData>
  <mergeCells count="12">
    <mergeCell ref="E29:H29"/>
    <mergeCell ref="E30:H30"/>
    <mergeCell ref="E31:H31"/>
    <mergeCell ref="E23:H23"/>
    <mergeCell ref="E24:H24"/>
    <mergeCell ref="E25:H25"/>
    <mergeCell ref="E26:H26"/>
    <mergeCell ref="E28:H28"/>
    <mergeCell ref="A1:O1"/>
    <mergeCell ref="A2:A3"/>
    <mergeCell ref="P2:S2"/>
    <mergeCell ref="B2:M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Rhys</dc:creator>
  <cp:lastModifiedBy>Jamie</cp:lastModifiedBy>
  <dcterms:created xsi:type="dcterms:W3CDTF">2012-04-03T20:58:25Z</dcterms:created>
  <dcterms:modified xsi:type="dcterms:W3CDTF">2012-04-18T13:23:54Z</dcterms:modified>
</cp:coreProperties>
</file>