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ACHING\2019-2020\Engineering Science 2\"/>
    </mc:Choice>
  </mc:AlternateContent>
  <xr:revisionPtr revIDLastSave="0" documentId="13_ncr:1_{03466990-F266-4536-B487-59CCBC976F26}" xr6:coauthVersionLast="44" xr6:coauthVersionMax="44" xr10:uidLastSave="{00000000-0000-0000-0000-000000000000}"/>
  <bookViews>
    <workbookView xWindow="-28920" yWindow="7275" windowWidth="29040" windowHeight="15840" xr2:uid="{95DDB96E-3C5E-4EAC-83F5-AEBB786928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9" i="1" l="1"/>
  <c r="G59" i="1"/>
  <c r="H59" i="1"/>
  <c r="I59" i="1"/>
  <c r="J59" i="1"/>
  <c r="K59" i="1"/>
  <c r="E59" i="1"/>
  <c r="E58" i="1" l="1"/>
  <c r="K40" i="1"/>
  <c r="G14" i="1"/>
  <c r="G53" i="1" l="1"/>
  <c r="J53" i="1"/>
  <c r="G52" i="1"/>
  <c r="K52" i="1" s="1"/>
  <c r="J52" i="1"/>
  <c r="G51" i="1"/>
  <c r="K51" i="1" s="1"/>
  <c r="J51" i="1"/>
  <c r="G50" i="1"/>
  <c r="K50" i="1" s="1"/>
  <c r="J50" i="1"/>
  <c r="G49" i="1"/>
  <c r="K49" i="1" s="1"/>
  <c r="J49" i="1"/>
  <c r="J48" i="1"/>
  <c r="G48" i="1"/>
  <c r="K48" i="1" s="1"/>
  <c r="K47" i="1"/>
  <c r="J47" i="1"/>
  <c r="G47" i="1"/>
  <c r="J46" i="1"/>
  <c r="G46" i="1"/>
  <c r="K46" i="1" s="1"/>
  <c r="K45" i="1"/>
  <c r="J45" i="1"/>
  <c r="K42" i="1"/>
  <c r="J42" i="1"/>
  <c r="G41" i="1"/>
  <c r="K41" i="1"/>
  <c r="J41" i="1"/>
  <c r="J40" i="1"/>
  <c r="G40" i="1"/>
  <c r="G38" i="1"/>
  <c r="K38" i="1"/>
  <c r="J38" i="1"/>
  <c r="K53" i="1" l="1"/>
  <c r="H58" i="1"/>
  <c r="I58" i="1"/>
  <c r="F58" i="1"/>
  <c r="J55" i="1"/>
  <c r="K12" i="1"/>
  <c r="K14" i="1"/>
  <c r="G9" i="1"/>
  <c r="G10" i="1"/>
  <c r="G11" i="1"/>
  <c r="G13" i="1"/>
  <c r="K13" i="1" s="1"/>
  <c r="G16" i="1"/>
  <c r="K16" i="1" s="1"/>
  <c r="G17" i="1"/>
  <c r="K17" i="1" s="1"/>
  <c r="G18" i="1"/>
  <c r="G20" i="1"/>
  <c r="G22" i="1"/>
  <c r="G23" i="1"/>
  <c r="G24" i="1"/>
  <c r="K24" i="1" s="1"/>
  <c r="G25" i="1"/>
  <c r="K25" i="1" s="1"/>
  <c r="G26" i="1"/>
  <c r="G27" i="1"/>
  <c r="G29" i="1"/>
  <c r="K29" i="1" s="1"/>
  <c r="G31" i="1"/>
  <c r="G32" i="1"/>
  <c r="G33" i="1"/>
  <c r="G34" i="1"/>
  <c r="K34" i="1" s="1"/>
  <c r="G35" i="1"/>
  <c r="G37" i="1"/>
  <c r="J26" i="1"/>
  <c r="K26" i="1" s="1"/>
  <c r="J27" i="1"/>
  <c r="K27" i="1" s="1"/>
  <c r="J29" i="1"/>
  <c r="J30" i="1"/>
  <c r="K30" i="1" s="1"/>
  <c r="J31" i="1"/>
  <c r="J32" i="1"/>
  <c r="J33" i="1"/>
  <c r="J34" i="1"/>
  <c r="J35" i="1"/>
  <c r="J36" i="1"/>
  <c r="J37" i="1"/>
  <c r="J9" i="1"/>
  <c r="K9" i="1" s="1"/>
  <c r="J10" i="1"/>
  <c r="K10" i="1" s="1"/>
  <c r="J11" i="1"/>
  <c r="J12" i="1"/>
  <c r="J14" i="1"/>
  <c r="J16" i="1"/>
  <c r="J17" i="1"/>
  <c r="J18" i="1"/>
  <c r="J20" i="1"/>
  <c r="J22" i="1"/>
  <c r="J23" i="1"/>
  <c r="J24" i="1"/>
  <c r="J25" i="1"/>
  <c r="G8" i="1"/>
  <c r="K8" i="1"/>
  <c r="J8" i="1"/>
  <c r="G7" i="1"/>
  <c r="J7" i="1"/>
  <c r="K6" i="1"/>
  <c r="J6" i="1"/>
  <c r="K5" i="1"/>
  <c r="J5" i="1"/>
  <c r="J4" i="1"/>
  <c r="G4" i="1"/>
  <c r="K4" i="1" s="1"/>
  <c r="G3" i="1"/>
  <c r="K3" i="1" s="1"/>
  <c r="J3" i="1"/>
  <c r="K37" i="1" l="1"/>
  <c r="K35" i="1"/>
  <c r="K33" i="1"/>
  <c r="K32" i="1"/>
  <c r="K31" i="1"/>
  <c r="K23" i="1"/>
  <c r="K22" i="1"/>
  <c r="K20" i="1"/>
  <c r="K18" i="1"/>
  <c r="K11" i="1"/>
  <c r="G58" i="1"/>
  <c r="J58" i="1"/>
  <c r="K36" i="1"/>
  <c r="K7" i="1"/>
  <c r="K58" i="1" l="1"/>
</calcChain>
</file>

<file path=xl/sharedStrings.xml><?xml version="1.0" encoding="utf-8"?>
<sst xmlns="http://schemas.openxmlformats.org/spreadsheetml/2006/main" count="227" uniqueCount="181">
  <si>
    <t>BENG4F_MCESHF</t>
  </si>
  <si>
    <t>1802039</t>
  </si>
  <si>
    <t xml:space="preserve">LAITH  </t>
  </si>
  <si>
    <t>ALKADHIM</t>
  </si>
  <si>
    <t>BENG4F_AMESHF</t>
  </si>
  <si>
    <t>1802539</t>
  </si>
  <si>
    <t xml:space="preserve">LEWIS  </t>
  </si>
  <si>
    <t>AUBREY</t>
  </si>
  <si>
    <t>BENG4F_MSESHF</t>
  </si>
  <si>
    <t>1800078</t>
  </si>
  <si>
    <t xml:space="preserve">HARLEY  </t>
  </si>
  <si>
    <t>BATES</t>
  </si>
  <si>
    <t>BENG_MSESH</t>
  </si>
  <si>
    <t>1901002</t>
  </si>
  <si>
    <t xml:space="preserve">ROSS  </t>
  </si>
  <si>
    <t>BENDON</t>
  </si>
  <si>
    <t>1702360</t>
  </si>
  <si>
    <t xml:space="preserve">DAVID ANDREW </t>
  </si>
  <si>
    <t>CARPANINI</t>
  </si>
  <si>
    <t>BENG4F_ESESHF</t>
  </si>
  <si>
    <t>1804252</t>
  </si>
  <si>
    <t xml:space="preserve">GWYDION GWYN </t>
  </si>
  <si>
    <t>CLEMENT</t>
  </si>
  <si>
    <t>BENG_MCESH</t>
  </si>
  <si>
    <t>1903844</t>
  </si>
  <si>
    <t xml:space="preserve">BRIAN THOMAS </t>
  </si>
  <si>
    <t>CONWAY</t>
  </si>
  <si>
    <t>1801936</t>
  </si>
  <si>
    <t xml:space="preserve">THOMAS JAMES </t>
  </si>
  <si>
    <t>CROCKER</t>
  </si>
  <si>
    <t>1804003</t>
  </si>
  <si>
    <t xml:space="preserve">TAMZYN  </t>
  </si>
  <si>
    <t>DAVIS</t>
  </si>
  <si>
    <t>1900011</t>
  </si>
  <si>
    <t xml:space="preserve">VINICIUS  </t>
  </si>
  <si>
    <t>DREHER</t>
  </si>
  <si>
    <t>BENG_MEISH</t>
  </si>
  <si>
    <t>1903653</t>
  </si>
  <si>
    <t xml:space="preserve">JAMES MICHAEL </t>
  </si>
  <si>
    <t>ELLIOTT</t>
  </si>
  <si>
    <t>1650210</t>
  </si>
  <si>
    <t>RAPHAEL PHILLIP MICHAEL</t>
  </si>
  <si>
    <t>ENGLAND</t>
  </si>
  <si>
    <t>BENG4F_MENSHF</t>
  </si>
  <si>
    <t>1706645</t>
  </si>
  <si>
    <t xml:space="preserve">JASON PAUL </t>
  </si>
  <si>
    <t>EVANS</t>
  </si>
  <si>
    <t>1503770</t>
  </si>
  <si>
    <t xml:space="preserve">DIEGO  </t>
  </si>
  <si>
    <t>FORNARO</t>
  </si>
  <si>
    <t>BENG_EEVSH</t>
  </si>
  <si>
    <t>1907778</t>
  </si>
  <si>
    <t>KIELDER JAMES GORDON</t>
  </si>
  <si>
    <t>FRANCIS</t>
  </si>
  <si>
    <t>MENG_MENGMCESH</t>
  </si>
  <si>
    <t>1900719</t>
  </si>
  <si>
    <t xml:space="preserve">IRINEY  </t>
  </si>
  <si>
    <t>GEORGIEV</t>
  </si>
  <si>
    <t>1801217</t>
  </si>
  <si>
    <t xml:space="preserve">BENJAMIN  </t>
  </si>
  <si>
    <t>GILBERT</t>
  </si>
  <si>
    <t>1908151</t>
  </si>
  <si>
    <t xml:space="preserve">JORDAN JAMES </t>
  </si>
  <si>
    <t>GRIER</t>
  </si>
  <si>
    <t>1703078</t>
  </si>
  <si>
    <t xml:space="preserve">HARRY JOSEPH </t>
  </si>
  <si>
    <t>GRUNDY</t>
  </si>
  <si>
    <t>1902713</t>
  </si>
  <si>
    <t xml:space="preserve">JOSEPH  </t>
  </si>
  <si>
    <t>HODGSON</t>
  </si>
  <si>
    <t>1910165</t>
  </si>
  <si>
    <t xml:space="preserve">OLIVIA KATE </t>
  </si>
  <si>
    <t>JENKINS</t>
  </si>
  <si>
    <t>1801396</t>
  </si>
  <si>
    <t xml:space="preserve">RHODRI  </t>
  </si>
  <si>
    <t>1802396</t>
  </si>
  <si>
    <t xml:space="preserve">LLOYD  </t>
  </si>
  <si>
    <t>JOHN</t>
  </si>
  <si>
    <t>1804234</t>
  </si>
  <si>
    <t xml:space="preserve">SAMUEL ROBERT </t>
  </si>
  <si>
    <t>JOHNS</t>
  </si>
  <si>
    <t>BENG4F_MMESHF</t>
  </si>
  <si>
    <t>1701219</t>
  </si>
  <si>
    <t xml:space="preserve">HUSSAIN  </t>
  </si>
  <si>
    <t>KHAN</t>
  </si>
  <si>
    <t>1901664</t>
  </si>
  <si>
    <t xml:space="preserve">TIMOTHY  </t>
  </si>
  <si>
    <t>LEE</t>
  </si>
  <si>
    <t>1702561</t>
  </si>
  <si>
    <t xml:space="preserve">JACOB ADAM </t>
  </si>
  <si>
    <t>LEWIS</t>
  </si>
  <si>
    <t>1704218</t>
  </si>
  <si>
    <t xml:space="preserve">CLAUDIA  </t>
  </si>
  <si>
    <t>MARQUES ANDRE</t>
  </si>
  <si>
    <t>1904401</t>
  </si>
  <si>
    <t xml:space="preserve">BILAL  </t>
  </si>
  <si>
    <t>MOHAMED</t>
  </si>
  <si>
    <t>1802426</t>
  </si>
  <si>
    <t xml:space="preserve">EVAN CASSELLS </t>
  </si>
  <si>
    <t>MORCOM</t>
  </si>
  <si>
    <t>1900912</t>
  </si>
  <si>
    <t xml:space="preserve">DANIEL JAMES </t>
  </si>
  <si>
    <t>MORRIS</t>
  </si>
  <si>
    <t>1801800</t>
  </si>
  <si>
    <t xml:space="preserve">NATHAN  </t>
  </si>
  <si>
    <t>MYER</t>
  </si>
  <si>
    <t>1902433</t>
  </si>
  <si>
    <t>OMAR</t>
  </si>
  <si>
    <t>1902504</t>
  </si>
  <si>
    <t xml:space="preserve">RICHARD WILLIAM </t>
  </si>
  <si>
    <t>PARKER</t>
  </si>
  <si>
    <t>1808090</t>
  </si>
  <si>
    <t xml:space="preserve">JONATHAN  </t>
  </si>
  <si>
    <t>PUGH</t>
  </si>
  <si>
    <t>1704430</t>
  </si>
  <si>
    <t xml:space="preserve">DANIEL CHARLES </t>
  </si>
  <si>
    <t>RICHARDS</t>
  </si>
  <si>
    <t>BENG_AMESH</t>
  </si>
  <si>
    <t>1902574</t>
  </si>
  <si>
    <t xml:space="preserve">HARRY JAMES </t>
  </si>
  <si>
    <t>RIVERS</t>
  </si>
  <si>
    <t>1802339</t>
  </si>
  <si>
    <t xml:space="preserve">ADAM LEE </t>
  </si>
  <si>
    <t>ROWE</t>
  </si>
  <si>
    <t>1802180</t>
  </si>
  <si>
    <t xml:space="preserve">TOM  </t>
  </si>
  <si>
    <t>SCHULTZE</t>
  </si>
  <si>
    <t>1803502</t>
  </si>
  <si>
    <t xml:space="preserve">AIDEN  </t>
  </si>
  <si>
    <t>SCRIVEN</t>
  </si>
  <si>
    <t>1705678</t>
  </si>
  <si>
    <t xml:space="preserve">ELLIOT SEBASTIAN </t>
  </si>
  <si>
    <t>SHAW</t>
  </si>
  <si>
    <t>1907955</t>
  </si>
  <si>
    <t xml:space="preserve">NOEL  </t>
  </si>
  <si>
    <t>SIMPSON</t>
  </si>
  <si>
    <t>1902366</t>
  </si>
  <si>
    <t xml:space="preserve">MILENA  </t>
  </si>
  <si>
    <t>TOMASZEWSKA</t>
  </si>
  <si>
    <t>1805585</t>
  </si>
  <si>
    <t>OLIVER RHETT DOUGLAS</t>
  </si>
  <si>
    <t>TURNER</t>
  </si>
  <si>
    <t>1900149</t>
  </si>
  <si>
    <t xml:space="preserve">JOSHUA EDWARD </t>
  </si>
  <si>
    <t>WATSON</t>
  </si>
  <si>
    <t>1900683</t>
  </si>
  <si>
    <t>1901363</t>
  </si>
  <si>
    <t xml:space="preserve">IESTYN  </t>
  </si>
  <si>
    <t>WEBBER</t>
  </si>
  <si>
    <t>1804348</t>
  </si>
  <si>
    <t xml:space="preserve">GREIG  </t>
  </si>
  <si>
    <t>WESTERN</t>
  </si>
  <si>
    <t>1803827</t>
  </si>
  <si>
    <t>ANDREW RICHARD HUW</t>
  </si>
  <si>
    <t>WHITE</t>
  </si>
  <si>
    <t>1901752</t>
  </si>
  <si>
    <t xml:space="preserve">IWAN  </t>
  </si>
  <si>
    <t>WILLIAMS</t>
  </si>
  <si>
    <t>1800974</t>
  </si>
  <si>
    <t xml:space="preserve">ROBIN  </t>
  </si>
  <si>
    <t>WILLIAMSON-GILLIE</t>
  </si>
  <si>
    <t>1901843</t>
  </si>
  <si>
    <t xml:space="preserve">TAYLOR  </t>
  </si>
  <si>
    <t>WINTER</t>
  </si>
  <si>
    <t>pathway</t>
  </si>
  <si>
    <t>given name</t>
  </si>
  <si>
    <t>family name</t>
  </si>
  <si>
    <t>student no</t>
  </si>
  <si>
    <t>CWK elec / 50</t>
  </si>
  <si>
    <t>EXAM elec / 50</t>
  </si>
  <si>
    <t>EXAM thermo / 50</t>
  </si>
  <si>
    <t>O/ALL % (1.0)</t>
  </si>
  <si>
    <t>CWK % (0.3)</t>
  </si>
  <si>
    <t>EXAM % (0.7)</t>
  </si>
  <si>
    <t>CWK thermo / 50</t>
  </si>
  <si>
    <t>PETER</t>
  </si>
  <si>
    <t>OLLIFFE</t>
  </si>
  <si>
    <t>AVG</t>
  </si>
  <si>
    <t>NOT ON THE SYSTEM</t>
  </si>
  <si>
    <t>ZERO INPUT ON THE SYSTEM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</si>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</sst>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5" xfId="0" applyFont="1" applyFill="1" applyBorder="1"/>
    <xf numFmtId="0" fontId="1" fillId="0" borderId="6" xfId="0" applyFont="1" applyFill="1" applyBorder="1"/>
    <xf numFmtId="0" fontId="0" fillId="0" borderId="4" xfId="0" applyFont="1" applyBorder="1"/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0" applyFill="1"/>
    <xf numFmtId="0" fontId="2" fillId="3" borderId="2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4" borderId="2" xfId="0" applyFont="1" applyFill="1" applyBorder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" fillId="0" borderId="0" xfId="0" applyFont="1"/>
    <xf numFmtId="164" fontId="1" fillId="0" borderId="4" xfId="0" applyNumberFormat="1" applyFont="1" applyFill="1" applyBorder="1"/>
    <xf numFmtId="164" fontId="3" fillId="0" borderId="4" xfId="0" applyNumberFormat="1" applyFont="1" applyFill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3" fillId="3" borderId="4" xfId="0" applyNumberFormat="1" applyFont="1" applyFill="1" applyBorder="1" applyAlignment="1">
      <alignment vertical="center"/>
    </xf>
    <xf numFmtId="164" fontId="3" fillId="2" borderId="4" xfId="0" applyNumberFormat="1" applyFont="1" applyFill="1" applyBorder="1" applyAlignment="1">
      <alignment vertical="center"/>
    </xf>
    <xf numFmtId="164" fontId="1" fillId="0" borderId="0" xfId="0" applyNumberFormat="1" applyFont="1"/>
    <xf numFmtId="164" fontId="0" fillId="0" borderId="7" xfId="0" applyNumberFormat="1" applyBorder="1"/>
    <xf numFmtId="164" fontId="3" fillId="0" borderId="7" xfId="0" applyNumberFormat="1" applyFont="1" applyBorder="1"/>
    <xf numFmtId="164" fontId="1" fillId="0" borderId="7" xfId="0" applyNumberFormat="1" applyFont="1" applyBorder="1"/>
    <xf numFmtId="164" fontId="1" fillId="0" borderId="8" xfId="0" applyNumberFormat="1" applyFont="1" applyBorder="1"/>
    <xf numFmtId="0" fontId="1" fillId="0" borderId="0" xfId="0" applyFont="1" applyBorder="1" applyAlignment="1">
      <alignment horizontal="right"/>
    </xf>
    <xf numFmtId="164" fontId="4" fillId="0" borderId="4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4" borderId="4" xfId="0" applyFont="1" applyFill="1" applyBorder="1" applyAlignment="1" applyProtection="1">
      <alignment vertical="center"/>
      <protection locked="0"/>
    </xf>
    <xf numFmtId="164" fontId="4" fillId="4" borderId="4" xfId="0" applyNumberFormat="1" applyFont="1" applyFill="1" applyBorder="1" applyAlignment="1" applyProtection="1">
      <alignment vertical="center"/>
      <protection locked="0"/>
    </xf>
    <xf numFmtId="164" fontId="4" fillId="2" borderId="4" xfId="0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64" fontId="4" fillId="3" borderId="4" xfId="0" applyNumberFormat="1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0" borderId="0" xfId="0" applyFont="1" applyAlignment="1">
      <alignment horizontal="right"/>
    </xf>
    <xf numFmtId="164" fontId="1" fillId="0" borderId="9" xfId="0" applyNumberFormat="1" applyFont="1" applyBorder="1"/>
    <xf numFmtId="164" fontId="1" fillId="0" borderId="10" xfId="0" applyNumberFormat="1" applyFont="1" applyBorder="1"/>
    <xf numFmtId="164" fontId="1" fillId="0" borderId="11" xfId="0" applyNumberFormat="1" applyFont="1" applyBorder="1"/>
    <xf numFmtId="164" fontId="0" fillId="0" borderId="12" xfId="0" applyNumberFormat="1" applyBorder="1"/>
  </cellXfs>
  <cellStyles count="1">
    <cellStyle name="Normal" xfId="0" builtinId="0"/>
  </cellStyles>
  <dxfs count="2"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52DD2-251C-4E18-AEE4-DF9C51FAE48F}">
  <sheetPr>
    <tabColor theme="0"/>
  </sheetPr>
  <dimension ref="A1:N59"/>
  <sheetViews>
    <sheetView tabSelected="1" workbookViewId="0">
      <selection activeCell="N56" sqref="N56"/>
    </sheetView>
  </sheetViews>
  <sheetFormatPr defaultRowHeight="14.25" x14ac:dyDescent="0.45"/>
  <cols>
    <col min="1" max="1" width="22.46484375" customWidth="1"/>
    <col min="2" max="2" width="14.33203125" customWidth="1"/>
    <col min="3" max="3" width="26.46484375" customWidth="1"/>
    <col min="4" max="4" width="26.33203125" customWidth="1"/>
    <col min="5" max="5" width="13.33203125" customWidth="1"/>
    <col min="6" max="6" width="15.1328125" customWidth="1"/>
    <col min="7" max="7" width="13.1328125" style="22" customWidth="1"/>
    <col min="8" max="8" width="13.1328125" customWidth="1"/>
    <col min="9" max="9" width="17.6640625" customWidth="1"/>
    <col min="10" max="10" width="15.1328125" style="22" customWidth="1"/>
    <col min="11" max="11" width="13.1328125" style="28" customWidth="1"/>
    <col min="12" max="12" width="10.19921875" customWidth="1"/>
    <col min="13" max="13" width="10.796875" customWidth="1"/>
    <col min="14" max="14" width="10.1328125" customWidth="1"/>
  </cols>
  <sheetData>
    <row r="1" spans="1:14" x14ac:dyDescent="0.45">
      <c r="A1" s="3" t="s">
        <v>164</v>
      </c>
      <c r="B1" s="3" t="s">
        <v>167</v>
      </c>
      <c r="C1" s="3" t="s">
        <v>165</v>
      </c>
      <c r="D1" s="3" t="s">
        <v>166</v>
      </c>
      <c r="E1" s="6" t="s">
        <v>168</v>
      </c>
      <c r="F1" s="6" t="s">
        <v>174</v>
      </c>
      <c r="G1" s="3" t="s">
        <v>172</v>
      </c>
      <c r="H1" s="6" t="s">
        <v>169</v>
      </c>
      <c r="I1" s="6" t="s">
        <v>170</v>
      </c>
      <c r="J1" s="3" t="s">
        <v>173</v>
      </c>
      <c r="K1" s="23" t="s">
        <v>171</v>
      </c>
      <c r="L1" s="5"/>
      <c r="M1" s="4"/>
      <c r="N1" s="4"/>
    </row>
    <row r="2" spans="1:14" x14ac:dyDescent="0.45">
      <c r="A2" s="7" t="s">
        <v>0</v>
      </c>
      <c r="B2" s="8" t="s">
        <v>1</v>
      </c>
      <c r="C2" s="8" t="s">
        <v>2</v>
      </c>
      <c r="D2" s="8" t="s">
        <v>3</v>
      </c>
      <c r="E2" s="9"/>
      <c r="F2" s="9"/>
      <c r="G2" s="18"/>
      <c r="H2" s="9"/>
      <c r="I2" s="9"/>
      <c r="J2" s="18"/>
      <c r="K2" s="24"/>
    </row>
    <row r="3" spans="1:14" x14ac:dyDescent="0.45">
      <c r="A3" s="1" t="s">
        <v>4</v>
      </c>
      <c r="B3" s="2" t="s">
        <v>5</v>
      </c>
      <c r="C3" s="2" t="s">
        <v>6</v>
      </c>
      <c r="D3" s="2" t="s">
        <v>7</v>
      </c>
      <c r="E3" s="2">
        <v>25</v>
      </c>
      <c r="F3" s="2">
        <v>25</v>
      </c>
      <c r="G3" s="19">
        <f>E3+F3</f>
        <v>50</v>
      </c>
      <c r="H3" s="2">
        <v>37</v>
      </c>
      <c r="I3" s="2">
        <v>9</v>
      </c>
      <c r="J3" s="19">
        <f t="shared" ref="J3:J8" si="0">H3+I3</f>
        <v>46</v>
      </c>
      <c r="K3" s="25">
        <f t="shared" ref="K3:K8" si="1">G3*0.3+J3*0.7</f>
        <v>47.199999999999996</v>
      </c>
    </row>
    <row r="4" spans="1:14" x14ac:dyDescent="0.45">
      <c r="A4" s="1" t="s">
        <v>8</v>
      </c>
      <c r="B4" s="2" t="s">
        <v>9</v>
      </c>
      <c r="C4" s="2" t="s">
        <v>10</v>
      </c>
      <c r="D4" s="2" t="s">
        <v>11</v>
      </c>
      <c r="E4" s="2">
        <v>29</v>
      </c>
      <c r="F4" s="2">
        <v>15</v>
      </c>
      <c r="G4" s="19">
        <f>E4+F4</f>
        <v>44</v>
      </c>
      <c r="H4" s="2">
        <v>23.5</v>
      </c>
      <c r="I4" s="2">
        <v>2</v>
      </c>
      <c r="J4" s="35">
        <f t="shared" si="0"/>
        <v>25.5</v>
      </c>
      <c r="K4" s="34">
        <f t="shared" si="1"/>
        <v>31.049999999999997</v>
      </c>
    </row>
    <row r="5" spans="1:14" x14ac:dyDescent="0.45">
      <c r="A5" s="1" t="s">
        <v>12</v>
      </c>
      <c r="B5" s="2" t="s">
        <v>13</v>
      </c>
      <c r="C5" s="2" t="s">
        <v>14</v>
      </c>
      <c r="D5" s="2" t="s">
        <v>15</v>
      </c>
      <c r="E5" s="2"/>
      <c r="F5" s="2"/>
      <c r="G5" s="19"/>
      <c r="H5" s="2">
        <v>42</v>
      </c>
      <c r="I5" s="2">
        <v>17</v>
      </c>
      <c r="J5" s="19">
        <f t="shared" si="0"/>
        <v>59</v>
      </c>
      <c r="K5" s="25">
        <f t="shared" si="1"/>
        <v>41.3</v>
      </c>
    </row>
    <row r="6" spans="1:14" x14ac:dyDescent="0.45">
      <c r="A6" s="1" t="s">
        <v>8</v>
      </c>
      <c r="B6" s="2" t="s">
        <v>16</v>
      </c>
      <c r="C6" s="2" t="s">
        <v>17</v>
      </c>
      <c r="D6" s="2" t="s">
        <v>18</v>
      </c>
      <c r="E6" s="2"/>
      <c r="F6" s="2"/>
      <c r="G6" s="19"/>
      <c r="H6" s="2">
        <v>42</v>
      </c>
      <c r="I6" s="2">
        <v>8</v>
      </c>
      <c r="J6" s="19">
        <f t="shared" si="0"/>
        <v>50</v>
      </c>
      <c r="K6" s="34">
        <f t="shared" si="1"/>
        <v>35</v>
      </c>
    </row>
    <row r="7" spans="1:14" x14ac:dyDescent="0.45">
      <c r="A7" s="1" t="s">
        <v>19</v>
      </c>
      <c r="B7" s="2" t="s">
        <v>20</v>
      </c>
      <c r="C7" s="2" t="s">
        <v>21</v>
      </c>
      <c r="D7" s="2" t="s">
        <v>22</v>
      </c>
      <c r="E7" s="2">
        <v>30</v>
      </c>
      <c r="F7" s="2">
        <v>41</v>
      </c>
      <c r="G7" s="19">
        <f>E7+F7</f>
        <v>71</v>
      </c>
      <c r="H7" s="2">
        <v>24</v>
      </c>
      <c r="I7" s="2">
        <v>26</v>
      </c>
      <c r="J7" s="19">
        <f t="shared" si="0"/>
        <v>50</v>
      </c>
      <c r="K7" s="25">
        <f t="shared" si="1"/>
        <v>56.3</v>
      </c>
    </row>
    <row r="8" spans="1:14" x14ac:dyDescent="0.45">
      <c r="A8" s="1" t="s">
        <v>23</v>
      </c>
      <c r="B8" s="2" t="s">
        <v>24</v>
      </c>
      <c r="C8" s="2" t="s">
        <v>25</v>
      </c>
      <c r="D8" s="2" t="s">
        <v>26</v>
      </c>
      <c r="E8" s="2">
        <v>35</v>
      </c>
      <c r="F8" s="2">
        <v>32</v>
      </c>
      <c r="G8" s="19">
        <f>E8+F8</f>
        <v>67</v>
      </c>
      <c r="H8" s="2">
        <v>39</v>
      </c>
      <c r="I8" s="2">
        <v>7</v>
      </c>
      <c r="J8" s="19">
        <f t="shared" si="0"/>
        <v>46</v>
      </c>
      <c r="K8" s="25">
        <f t="shared" si="1"/>
        <v>52.3</v>
      </c>
    </row>
    <row r="9" spans="1:14" x14ac:dyDescent="0.45">
      <c r="A9" s="1" t="s">
        <v>8</v>
      </c>
      <c r="B9" s="2" t="s">
        <v>27</v>
      </c>
      <c r="C9" s="2" t="s">
        <v>28</v>
      </c>
      <c r="D9" s="2" t="s">
        <v>29</v>
      </c>
      <c r="E9" s="2">
        <v>39</v>
      </c>
      <c r="F9" s="2">
        <v>28</v>
      </c>
      <c r="G9" s="19">
        <f t="shared" ref="G9:G37" si="2">E9+F9</f>
        <v>67</v>
      </c>
      <c r="H9" s="2">
        <v>35</v>
      </c>
      <c r="I9" s="2">
        <v>24</v>
      </c>
      <c r="J9" s="19">
        <f t="shared" ref="J9:J38" si="3">H9+I9</f>
        <v>59</v>
      </c>
      <c r="K9" s="25">
        <f t="shared" ref="K9:K38" si="4">G9*0.3+J9*0.7</f>
        <v>61.399999999999991</v>
      </c>
    </row>
    <row r="10" spans="1:14" x14ac:dyDescent="0.45">
      <c r="A10" s="1" t="s">
        <v>8</v>
      </c>
      <c r="B10" s="2" t="s">
        <v>30</v>
      </c>
      <c r="C10" s="2" t="s">
        <v>31</v>
      </c>
      <c r="D10" s="2" t="s">
        <v>32</v>
      </c>
      <c r="E10" s="2">
        <v>39</v>
      </c>
      <c r="F10" s="2">
        <v>25</v>
      </c>
      <c r="G10" s="19">
        <f t="shared" si="2"/>
        <v>64</v>
      </c>
      <c r="H10" s="2">
        <v>32</v>
      </c>
      <c r="I10" s="2">
        <v>14</v>
      </c>
      <c r="J10" s="19">
        <f t="shared" si="3"/>
        <v>46</v>
      </c>
      <c r="K10" s="25">
        <f t="shared" si="4"/>
        <v>51.399999999999991</v>
      </c>
    </row>
    <row r="11" spans="1:14" x14ac:dyDescent="0.45">
      <c r="A11" s="1" t="s">
        <v>23</v>
      </c>
      <c r="B11" s="2" t="s">
        <v>33</v>
      </c>
      <c r="C11" s="2" t="s">
        <v>34</v>
      </c>
      <c r="D11" s="2" t="s">
        <v>35</v>
      </c>
      <c r="E11" s="2">
        <v>42</v>
      </c>
      <c r="F11" s="2">
        <v>42</v>
      </c>
      <c r="G11" s="19">
        <f t="shared" si="2"/>
        <v>84</v>
      </c>
      <c r="H11" s="2">
        <v>41</v>
      </c>
      <c r="I11" s="2">
        <v>37</v>
      </c>
      <c r="J11" s="19">
        <f t="shared" si="3"/>
        <v>78</v>
      </c>
      <c r="K11" s="25">
        <f t="shared" si="4"/>
        <v>79.8</v>
      </c>
    </row>
    <row r="12" spans="1:14" x14ac:dyDescent="0.45">
      <c r="A12" s="1" t="s">
        <v>36</v>
      </c>
      <c r="B12" s="2" t="s">
        <v>37</v>
      </c>
      <c r="C12" s="2" t="s">
        <v>38</v>
      </c>
      <c r="D12" s="2" t="s">
        <v>39</v>
      </c>
      <c r="E12" s="2"/>
      <c r="F12" s="2"/>
      <c r="G12" s="19"/>
      <c r="H12" s="2">
        <v>30</v>
      </c>
      <c r="I12" s="2">
        <v>0</v>
      </c>
      <c r="J12" s="35">
        <f t="shared" si="3"/>
        <v>30</v>
      </c>
      <c r="K12" s="34">
        <f t="shared" si="4"/>
        <v>21</v>
      </c>
    </row>
    <row r="13" spans="1:14" x14ac:dyDescent="0.45">
      <c r="A13" s="1" t="s">
        <v>0</v>
      </c>
      <c r="B13" s="2" t="s">
        <v>40</v>
      </c>
      <c r="C13" s="2" t="s">
        <v>41</v>
      </c>
      <c r="D13" s="2" t="s">
        <v>42</v>
      </c>
      <c r="E13" s="2">
        <v>37</v>
      </c>
      <c r="F13" s="2">
        <v>29</v>
      </c>
      <c r="G13" s="19">
        <f t="shared" si="2"/>
        <v>66</v>
      </c>
      <c r="H13" s="2"/>
      <c r="I13" s="2"/>
      <c r="J13" s="19"/>
      <c r="K13" s="34">
        <f t="shared" si="4"/>
        <v>19.8</v>
      </c>
    </row>
    <row r="14" spans="1:14" x14ac:dyDescent="0.45">
      <c r="A14" s="1" t="s">
        <v>43</v>
      </c>
      <c r="B14" s="2" t="s">
        <v>44</v>
      </c>
      <c r="C14" s="2" t="s">
        <v>45</v>
      </c>
      <c r="D14" s="2" t="s">
        <v>46</v>
      </c>
      <c r="E14" s="2">
        <v>9</v>
      </c>
      <c r="F14" s="2"/>
      <c r="G14" s="35">
        <f>E14+F14</f>
        <v>9</v>
      </c>
      <c r="H14" s="2">
        <v>32</v>
      </c>
      <c r="I14" s="2">
        <v>0</v>
      </c>
      <c r="J14" s="35">
        <f t="shared" si="3"/>
        <v>32</v>
      </c>
      <c r="K14" s="34">
        <f t="shared" si="4"/>
        <v>25.099999999999998</v>
      </c>
    </row>
    <row r="15" spans="1:14" x14ac:dyDescent="0.45">
      <c r="A15" s="1" t="s">
        <v>23</v>
      </c>
      <c r="B15" s="2" t="s">
        <v>47</v>
      </c>
      <c r="C15" s="2" t="s">
        <v>48</v>
      </c>
      <c r="D15" s="2" t="s">
        <v>49</v>
      </c>
      <c r="E15" s="2"/>
      <c r="F15" s="2"/>
      <c r="G15" s="19"/>
      <c r="H15" s="2"/>
      <c r="I15" s="2"/>
      <c r="J15" s="19"/>
      <c r="K15" s="25"/>
    </row>
    <row r="16" spans="1:14" x14ac:dyDescent="0.45">
      <c r="A16" s="1" t="s">
        <v>50</v>
      </c>
      <c r="B16" s="2" t="s">
        <v>51</v>
      </c>
      <c r="C16" s="2" t="s">
        <v>52</v>
      </c>
      <c r="D16" s="2" t="s">
        <v>53</v>
      </c>
      <c r="E16" s="2">
        <v>32</v>
      </c>
      <c r="F16" s="2">
        <v>7</v>
      </c>
      <c r="G16" s="19">
        <f t="shared" si="2"/>
        <v>39</v>
      </c>
      <c r="H16" s="2">
        <v>42</v>
      </c>
      <c r="I16" s="2">
        <v>7</v>
      </c>
      <c r="J16" s="19">
        <f t="shared" si="3"/>
        <v>49</v>
      </c>
      <c r="K16" s="25">
        <f t="shared" si="4"/>
        <v>46</v>
      </c>
    </row>
    <row r="17" spans="1:12" x14ac:dyDescent="0.45">
      <c r="A17" s="1" t="s">
        <v>54</v>
      </c>
      <c r="B17" s="2" t="s">
        <v>55</v>
      </c>
      <c r="C17" s="2" t="s">
        <v>56</v>
      </c>
      <c r="D17" s="2" t="s">
        <v>57</v>
      </c>
      <c r="E17" s="2">
        <v>35</v>
      </c>
      <c r="F17" s="2">
        <v>41</v>
      </c>
      <c r="G17" s="19">
        <f t="shared" si="2"/>
        <v>76</v>
      </c>
      <c r="H17" s="2">
        <v>41</v>
      </c>
      <c r="I17" s="2">
        <v>41</v>
      </c>
      <c r="J17" s="19">
        <f t="shared" si="3"/>
        <v>82</v>
      </c>
      <c r="K17" s="25">
        <f t="shared" si="4"/>
        <v>80.2</v>
      </c>
    </row>
    <row r="18" spans="1:12" x14ac:dyDescent="0.45">
      <c r="A18" s="1" t="s">
        <v>8</v>
      </c>
      <c r="B18" s="2" t="s">
        <v>58</v>
      </c>
      <c r="C18" s="2" t="s">
        <v>59</v>
      </c>
      <c r="D18" s="2" t="s">
        <v>60</v>
      </c>
      <c r="E18" s="2">
        <v>42</v>
      </c>
      <c r="F18" s="2">
        <v>37</v>
      </c>
      <c r="G18" s="19">
        <f t="shared" si="2"/>
        <v>79</v>
      </c>
      <c r="H18" s="2">
        <v>39</v>
      </c>
      <c r="I18" s="2">
        <v>29</v>
      </c>
      <c r="J18" s="19">
        <f t="shared" si="3"/>
        <v>68</v>
      </c>
      <c r="K18" s="25">
        <f t="shared" si="4"/>
        <v>71.3</v>
      </c>
    </row>
    <row r="19" spans="1:12" x14ac:dyDescent="0.45">
      <c r="A19" s="1" t="s">
        <v>23</v>
      </c>
      <c r="B19" s="2" t="s">
        <v>61</v>
      </c>
      <c r="C19" s="2" t="s">
        <v>62</v>
      </c>
      <c r="D19" s="2" t="s">
        <v>63</v>
      </c>
      <c r="E19" s="2"/>
      <c r="F19" s="2"/>
      <c r="G19" s="19"/>
      <c r="H19" s="2"/>
      <c r="I19" s="2"/>
      <c r="J19" s="19"/>
      <c r="K19" s="25"/>
    </row>
    <row r="20" spans="1:12" x14ac:dyDescent="0.45">
      <c r="A20" s="1" t="s">
        <v>0</v>
      </c>
      <c r="B20" s="2" t="s">
        <v>64</v>
      </c>
      <c r="C20" s="2" t="s">
        <v>65</v>
      </c>
      <c r="D20" s="2" t="s">
        <v>66</v>
      </c>
      <c r="E20" s="2">
        <v>40</v>
      </c>
      <c r="F20" s="2">
        <v>31</v>
      </c>
      <c r="G20" s="19">
        <f t="shared" si="2"/>
        <v>71</v>
      </c>
      <c r="H20" s="2">
        <v>31</v>
      </c>
      <c r="I20" s="2">
        <v>12</v>
      </c>
      <c r="J20" s="19">
        <f t="shared" si="3"/>
        <v>43</v>
      </c>
      <c r="K20" s="25">
        <f t="shared" si="4"/>
        <v>51.4</v>
      </c>
    </row>
    <row r="21" spans="1:12" x14ac:dyDescent="0.45">
      <c r="A21" s="1" t="s">
        <v>12</v>
      </c>
      <c r="B21" s="2" t="s">
        <v>67</v>
      </c>
      <c r="C21" s="2" t="s">
        <v>68</v>
      </c>
      <c r="D21" s="2" t="s">
        <v>69</v>
      </c>
      <c r="E21" s="2"/>
      <c r="F21" s="2"/>
      <c r="G21" s="19"/>
      <c r="H21" s="2"/>
      <c r="I21" s="2"/>
      <c r="J21" s="19"/>
      <c r="K21" s="25"/>
    </row>
    <row r="22" spans="1:12" x14ac:dyDescent="0.45">
      <c r="A22" s="1" t="s">
        <v>12</v>
      </c>
      <c r="B22" s="2" t="s">
        <v>70</v>
      </c>
      <c r="C22" s="2" t="s">
        <v>71</v>
      </c>
      <c r="D22" s="2" t="s">
        <v>72</v>
      </c>
      <c r="E22" s="2">
        <v>20</v>
      </c>
      <c r="F22" s="2">
        <v>24</v>
      </c>
      <c r="G22" s="19">
        <f t="shared" si="2"/>
        <v>44</v>
      </c>
      <c r="H22" s="2">
        <v>39</v>
      </c>
      <c r="I22" s="2">
        <v>31</v>
      </c>
      <c r="J22" s="19">
        <f t="shared" si="3"/>
        <v>70</v>
      </c>
      <c r="K22" s="25">
        <f t="shared" si="4"/>
        <v>62.2</v>
      </c>
    </row>
    <row r="23" spans="1:12" x14ac:dyDescent="0.45">
      <c r="A23" s="1" t="s">
        <v>8</v>
      </c>
      <c r="B23" s="2" t="s">
        <v>73</v>
      </c>
      <c r="C23" s="2" t="s">
        <v>74</v>
      </c>
      <c r="D23" s="2" t="s">
        <v>72</v>
      </c>
      <c r="E23" s="2">
        <v>29</v>
      </c>
      <c r="F23" s="2">
        <v>42</v>
      </c>
      <c r="G23" s="19">
        <f t="shared" si="2"/>
        <v>71</v>
      </c>
      <c r="H23" s="2">
        <v>39</v>
      </c>
      <c r="I23" s="2">
        <v>23</v>
      </c>
      <c r="J23" s="19">
        <f t="shared" si="3"/>
        <v>62</v>
      </c>
      <c r="K23" s="25">
        <f t="shared" si="4"/>
        <v>64.7</v>
      </c>
    </row>
    <row r="24" spans="1:12" x14ac:dyDescent="0.45">
      <c r="A24" s="1" t="s">
        <v>8</v>
      </c>
      <c r="B24" s="2" t="s">
        <v>75</v>
      </c>
      <c r="C24" s="2" t="s">
        <v>76</v>
      </c>
      <c r="D24" s="2" t="s">
        <v>77</v>
      </c>
      <c r="E24" s="2">
        <v>32</v>
      </c>
      <c r="F24" s="2">
        <v>22</v>
      </c>
      <c r="G24" s="19">
        <f t="shared" si="2"/>
        <v>54</v>
      </c>
      <c r="H24" s="2">
        <v>33</v>
      </c>
      <c r="I24" s="2">
        <v>11</v>
      </c>
      <c r="J24" s="19">
        <f t="shared" si="3"/>
        <v>44</v>
      </c>
      <c r="K24" s="25">
        <f t="shared" si="4"/>
        <v>47</v>
      </c>
    </row>
    <row r="25" spans="1:12" x14ac:dyDescent="0.45">
      <c r="A25" s="1" t="s">
        <v>8</v>
      </c>
      <c r="B25" s="2" t="s">
        <v>78</v>
      </c>
      <c r="C25" s="2" t="s">
        <v>79</v>
      </c>
      <c r="D25" s="2" t="s">
        <v>80</v>
      </c>
      <c r="E25" s="2">
        <v>33</v>
      </c>
      <c r="F25" s="2">
        <v>16</v>
      </c>
      <c r="G25" s="19">
        <f t="shared" si="2"/>
        <v>49</v>
      </c>
      <c r="H25" s="2">
        <v>30</v>
      </c>
      <c r="I25" s="2">
        <v>14</v>
      </c>
      <c r="J25" s="19">
        <f t="shared" si="3"/>
        <v>44</v>
      </c>
      <c r="K25" s="25">
        <f t="shared" si="4"/>
        <v>45.5</v>
      </c>
    </row>
    <row r="26" spans="1:12" x14ac:dyDescent="0.45">
      <c r="A26" s="1" t="s">
        <v>81</v>
      </c>
      <c r="B26" s="2" t="s">
        <v>82</v>
      </c>
      <c r="C26" s="2" t="s">
        <v>83</v>
      </c>
      <c r="D26" s="2" t="s">
        <v>84</v>
      </c>
      <c r="E26" s="2">
        <v>19</v>
      </c>
      <c r="F26" s="2">
        <v>3</v>
      </c>
      <c r="G26" s="35">
        <f t="shared" si="2"/>
        <v>22</v>
      </c>
      <c r="H26" s="2">
        <v>12</v>
      </c>
      <c r="I26" s="2">
        <v>8</v>
      </c>
      <c r="J26" s="35">
        <f t="shared" si="3"/>
        <v>20</v>
      </c>
      <c r="K26" s="34">
        <f t="shared" si="4"/>
        <v>20.6</v>
      </c>
    </row>
    <row r="27" spans="1:12" x14ac:dyDescent="0.45">
      <c r="A27" s="1" t="s">
        <v>23</v>
      </c>
      <c r="B27" s="2" t="s">
        <v>85</v>
      </c>
      <c r="C27" s="2" t="s">
        <v>86</v>
      </c>
      <c r="D27" s="2" t="s">
        <v>87</v>
      </c>
      <c r="E27" s="2">
        <v>32</v>
      </c>
      <c r="F27" s="2">
        <v>0</v>
      </c>
      <c r="G27" s="35">
        <f t="shared" si="2"/>
        <v>32</v>
      </c>
      <c r="H27" s="2">
        <v>17</v>
      </c>
      <c r="I27" s="2">
        <v>4</v>
      </c>
      <c r="J27" s="35">
        <f t="shared" si="3"/>
        <v>21</v>
      </c>
      <c r="K27" s="34">
        <f t="shared" si="4"/>
        <v>24.299999999999997</v>
      </c>
    </row>
    <row r="28" spans="1:12" x14ac:dyDescent="0.45">
      <c r="A28" s="1" t="s">
        <v>4</v>
      </c>
      <c r="B28" s="2" t="s">
        <v>88</v>
      </c>
      <c r="C28" s="2" t="s">
        <v>89</v>
      </c>
      <c r="D28" s="2" t="s">
        <v>90</v>
      </c>
      <c r="E28" s="2"/>
      <c r="F28" s="2"/>
      <c r="G28" s="19"/>
      <c r="H28" s="2"/>
      <c r="I28" s="2"/>
      <c r="J28" s="19"/>
      <c r="K28" s="25"/>
    </row>
    <row r="29" spans="1:12" x14ac:dyDescent="0.45">
      <c r="A29" s="1" t="s">
        <v>81</v>
      </c>
      <c r="B29" s="2" t="s">
        <v>91</v>
      </c>
      <c r="C29" s="2" t="s">
        <v>92</v>
      </c>
      <c r="D29" s="2" t="s">
        <v>93</v>
      </c>
      <c r="E29" s="2">
        <v>7</v>
      </c>
      <c r="F29" s="2">
        <v>45</v>
      </c>
      <c r="G29" s="19">
        <f t="shared" si="2"/>
        <v>52</v>
      </c>
      <c r="H29" s="2">
        <v>27</v>
      </c>
      <c r="I29" s="2">
        <v>9</v>
      </c>
      <c r="J29" s="19">
        <f t="shared" si="3"/>
        <v>36</v>
      </c>
      <c r="K29" s="25">
        <f t="shared" si="4"/>
        <v>40.799999999999997</v>
      </c>
    </row>
    <row r="30" spans="1:12" x14ac:dyDescent="0.45">
      <c r="A30" s="1" t="s">
        <v>12</v>
      </c>
      <c r="B30" s="2" t="s">
        <v>94</v>
      </c>
      <c r="C30" s="2" t="s">
        <v>95</v>
      </c>
      <c r="D30" s="2" t="s">
        <v>96</v>
      </c>
      <c r="E30" s="2"/>
      <c r="F30" s="2"/>
      <c r="G30" s="19"/>
      <c r="H30" s="2">
        <v>31</v>
      </c>
      <c r="I30" s="2">
        <v>15</v>
      </c>
      <c r="J30" s="19">
        <f t="shared" si="3"/>
        <v>46</v>
      </c>
      <c r="K30" s="34">
        <f t="shared" si="4"/>
        <v>32.199999999999996</v>
      </c>
    </row>
    <row r="31" spans="1:12" x14ac:dyDescent="0.45">
      <c r="A31" s="1" t="s">
        <v>4</v>
      </c>
      <c r="B31" s="2" t="s">
        <v>97</v>
      </c>
      <c r="C31" s="2" t="s">
        <v>98</v>
      </c>
      <c r="D31" s="2" t="s">
        <v>99</v>
      </c>
      <c r="E31" s="2">
        <v>38</v>
      </c>
      <c r="F31" s="2">
        <v>31</v>
      </c>
      <c r="G31" s="19">
        <f t="shared" si="2"/>
        <v>69</v>
      </c>
      <c r="H31" s="2">
        <v>37</v>
      </c>
      <c r="I31" s="2">
        <v>12</v>
      </c>
      <c r="J31" s="19">
        <f t="shared" si="3"/>
        <v>49</v>
      </c>
      <c r="K31" s="25">
        <f t="shared" si="4"/>
        <v>55</v>
      </c>
    </row>
    <row r="32" spans="1:12" x14ac:dyDescent="0.45">
      <c r="A32" s="1" t="s">
        <v>12</v>
      </c>
      <c r="B32" s="2" t="s">
        <v>100</v>
      </c>
      <c r="C32" s="2" t="s">
        <v>101</v>
      </c>
      <c r="D32" s="2" t="s">
        <v>102</v>
      </c>
      <c r="E32" s="2">
        <v>31</v>
      </c>
      <c r="F32" s="2">
        <v>42</v>
      </c>
      <c r="G32" s="19">
        <f t="shared" si="2"/>
        <v>73</v>
      </c>
      <c r="H32" s="2">
        <v>44</v>
      </c>
      <c r="I32" s="2">
        <v>20</v>
      </c>
      <c r="J32" s="19">
        <f t="shared" si="3"/>
        <v>64</v>
      </c>
      <c r="K32" s="25">
        <f t="shared" si="4"/>
        <v>66.699999999999989</v>
      </c>
      <c r="L32" t="s">
        <v>179</v>
      </c>
    </row>
    <row r="33" spans="1:12" x14ac:dyDescent="0.45">
      <c r="A33" s="1" t="s">
        <v>0</v>
      </c>
      <c r="B33" s="2" t="s">
        <v>103</v>
      </c>
      <c r="C33" s="2" t="s">
        <v>104</v>
      </c>
      <c r="D33" s="2" t="s">
        <v>105</v>
      </c>
      <c r="E33" s="2">
        <v>38</v>
      </c>
      <c r="F33" s="2">
        <v>33</v>
      </c>
      <c r="G33" s="19">
        <f t="shared" si="2"/>
        <v>71</v>
      </c>
      <c r="H33" s="2">
        <v>40</v>
      </c>
      <c r="I33" s="2">
        <v>45</v>
      </c>
      <c r="J33" s="19">
        <f t="shared" si="3"/>
        <v>85</v>
      </c>
      <c r="K33" s="25">
        <f t="shared" si="4"/>
        <v>80.8</v>
      </c>
    </row>
    <row r="34" spans="1:12" x14ac:dyDescent="0.45">
      <c r="A34" s="1" t="s">
        <v>50</v>
      </c>
      <c r="B34" s="2" t="s">
        <v>106</v>
      </c>
      <c r="C34" s="2" t="s">
        <v>68</v>
      </c>
      <c r="D34" s="2" t="s">
        <v>107</v>
      </c>
      <c r="E34" s="2">
        <v>27</v>
      </c>
      <c r="F34" s="2">
        <v>4</v>
      </c>
      <c r="G34" s="35">
        <f t="shared" si="2"/>
        <v>31</v>
      </c>
      <c r="H34" s="2">
        <v>13</v>
      </c>
      <c r="I34" s="2">
        <v>2</v>
      </c>
      <c r="J34" s="35">
        <f t="shared" si="3"/>
        <v>15</v>
      </c>
      <c r="K34" s="34">
        <f t="shared" si="4"/>
        <v>19.799999999999997</v>
      </c>
    </row>
    <row r="35" spans="1:12" x14ac:dyDescent="0.45">
      <c r="A35" s="1" t="s">
        <v>36</v>
      </c>
      <c r="B35" s="2" t="s">
        <v>108</v>
      </c>
      <c r="C35" s="2" t="s">
        <v>109</v>
      </c>
      <c r="D35" s="2" t="s">
        <v>110</v>
      </c>
      <c r="E35" s="2">
        <v>41</v>
      </c>
      <c r="F35" s="2">
        <v>42</v>
      </c>
      <c r="G35" s="19">
        <f t="shared" si="2"/>
        <v>83</v>
      </c>
      <c r="H35" s="2">
        <v>35</v>
      </c>
      <c r="I35" s="2">
        <v>33</v>
      </c>
      <c r="J35" s="19">
        <f t="shared" si="3"/>
        <v>68</v>
      </c>
      <c r="K35" s="25">
        <f t="shared" si="4"/>
        <v>72.5</v>
      </c>
    </row>
    <row r="36" spans="1:12" x14ac:dyDescent="0.45">
      <c r="A36" s="1" t="s">
        <v>8</v>
      </c>
      <c r="B36" s="2" t="s">
        <v>111</v>
      </c>
      <c r="C36" s="2" t="s">
        <v>112</v>
      </c>
      <c r="D36" s="2" t="s">
        <v>113</v>
      </c>
      <c r="E36" s="2"/>
      <c r="F36" s="2"/>
      <c r="G36" s="19"/>
      <c r="H36" s="2">
        <v>29</v>
      </c>
      <c r="I36" s="2">
        <v>0</v>
      </c>
      <c r="J36" s="35">
        <f t="shared" si="3"/>
        <v>29</v>
      </c>
      <c r="K36" s="34">
        <f t="shared" si="4"/>
        <v>20.299999999999997</v>
      </c>
    </row>
    <row r="37" spans="1:12" x14ac:dyDescent="0.45">
      <c r="A37" s="13" t="s">
        <v>0</v>
      </c>
      <c r="B37" s="14" t="s">
        <v>114</v>
      </c>
      <c r="C37" s="14" t="s">
        <v>115</v>
      </c>
      <c r="D37" s="14" t="s">
        <v>116</v>
      </c>
      <c r="E37" s="14">
        <v>34</v>
      </c>
      <c r="F37" s="14">
        <v>30</v>
      </c>
      <c r="G37" s="19">
        <f t="shared" si="2"/>
        <v>64</v>
      </c>
      <c r="H37" s="14">
        <v>30</v>
      </c>
      <c r="I37" s="14">
        <v>18</v>
      </c>
      <c r="J37" s="19">
        <f t="shared" si="3"/>
        <v>48</v>
      </c>
      <c r="K37" s="25">
        <f t="shared" si="4"/>
        <v>52.8</v>
      </c>
    </row>
    <row r="38" spans="1:12" s="12" customFormat="1" x14ac:dyDescent="0.45">
      <c r="A38" s="15" t="s">
        <v>117</v>
      </c>
      <c r="B38" s="16" t="s">
        <v>118</v>
      </c>
      <c r="C38" s="16" t="s">
        <v>119</v>
      </c>
      <c r="D38" s="16" t="s">
        <v>120</v>
      </c>
      <c r="E38" s="16">
        <v>26</v>
      </c>
      <c r="F38" s="16">
        <v>8</v>
      </c>
      <c r="G38" s="36">
        <f>E38+F38:F39</f>
        <v>34</v>
      </c>
      <c r="H38" s="16">
        <v>33</v>
      </c>
      <c r="I38" s="16">
        <v>5</v>
      </c>
      <c r="J38" s="36">
        <f t="shared" si="3"/>
        <v>38</v>
      </c>
      <c r="K38" s="37">
        <f t="shared" si="4"/>
        <v>36.799999999999997</v>
      </c>
    </row>
    <row r="39" spans="1:12" x14ac:dyDescent="0.45">
      <c r="A39" s="13" t="s">
        <v>8</v>
      </c>
      <c r="B39" s="14" t="s">
        <v>121</v>
      </c>
      <c r="C39" s="14" t="s">
        <v>122</v>
      </c>
      <c r="D39" s="14" t="s">
        <v>123</v>
      </c>
      <c r="E39" s="14"/>
      <c r="F39" s="14"/>
      <c r="G39" s="20"/>
      <c r="H39" s="14"/>
      <c r="I39" s="14"/>
      <c r="J39" s="20"/>
      <c r="K39" s="26"/>
    </row>
    <row r="40" spans="1:12" x14ac:dyDescent="0.45">
      <c r="A40" s="10" t="s">
        <v>0</v>
      </c>
      <c r="B40" s="11" t="s">
        <v>124</v>
      </c>
      <c r="C40" s="11" t="s">
        <v>125</v>
      </c>
      <c r="D40" s="11" t="s">
        <v>126</v>
      </c>
      <c r="E40" s="11">
        <v>17</v>
      </c>
      <c r="F40" s="11">
        <v>37</v>
      </c>
      <c r="G40" s="21">
        <f>E40+F40</f>
        <v>54</v>
      </c>
      <c r="H40" s="11">
        <v>26</v>
      </c>
      <c r="I40" s="11">
        <v>10</v>
      </c>
      <c r="J40" s="21">
        <f>H40+I40</f>
        <v>36</v>
      </c>
      <c r="K40" s="27">
        <f>G40*0.3+J40*0.7</f>
        <v>41.4</v>
      </c>
    </row>
    <row r="41" spans="1:12" x14ac:dyDescent="0.45">
      <c r="A41" s="13" t="s">
        <v>12</v>
      </c>
      <c r="B41" s="14" t="s">
        <v>127</v>
      </c>
      <c r="C41" s="14" t="s">
        <v>128</v>
      </c>
      <c r="D41" s="14" t="s">
        <v>129</v>
      </c>
      <c r="E41" s="14">
        <v>36</v>
      </c>
      <c r="F41" s="14">
        <v>19</v>
      </c>
      <c r="G41" s="20">
        <f>E41+F41</f>
        <v>55</v>
      </c>
      <c r="H41" s="14">
        <v>31</v>
      </c>
      <c r="I41" s="14">
        <v>23</v>
      </c>
      <c r="J41" s="20">
        <f>H41+I41</f>
        <v>54</v>
      </c>
      <c r="K41" s="26">
        <f>G41*0.3+J41*0.7</f>
        <v>54.3</v>
      </c>
    </row>
    <row r="42" spans="1:12" x14ac:dyDescent="0.45">
      <c r="A42" s="10" t="s">
        <v>8</v>
      </c>
      <c r="B42" s="11" t="s">
        <v>130</v>
      </c>
      <c r="C42" s="11" t="s">
        <v>131</v>
      </c>
      <c r="D42" s="11" t="s">
        <v>132</v>
      </c>
      <c r="E42" s="11"/>
      <c r="F42" s="11"/>
      <c r="G42" s="21"/>
      <c r="H42" s="11">
        <v>35</v>
      </c>
      <c r="I42" s="11">
        <v>0</v>
      </c>
      <c r="J42" s="39">
        <f>H42+I42</f>
        <v>35</v>
      </c>
      <c r="K42" s="38">
        <f>G42*0.3+J42*0.7</f>
        <v>24.5</v>
      </c>
    </row>
    <row r="43" spans="1:12" x14ac:dyDescent="0.45">
      <c r="A43" s="13" t="s">
        <v>12</v>
      </c>
      <c r="B43" s="14" t="s">
        <v>133</v>
      </c>
      <c r="C43" s="14" t="s">
        <v>134</v>
      </c>
      <c r="D43" s="14" t="s">
        <v>135</v>
      </c>
      <c r="E43" s="14"/>
      <c r="F43" s="14"/>
      <c r="G43" s="20"/>
      <c r="H43" s="14"/>
      <c r="I43" s="14"/>
      <c r="J43" s="20"/>
      <c r="K43" s="26"/>
    </row>
    <row r="44" spans="1:12" x14ac:dyDescent="0.45">
      <c r="A44" s="10" t="s">
        <v>50</v>
      </c>
      <c r="B44" s="11" t="s">
        <v>136</v>
      </c>
      <c r="C44" s="11" t="s">
        <v>137</v>
      </c>
      <c r="D44" s="11" t="s">
        <v>138</v>
      </c>
      <c r="E44" s="11"/>
      <c r="F44" s="11"/>
      <c r="G44" s="21"/>
      <c r="H44" s="11"/>
      <c r="I44" s="11"/>
      <c r="J44" s="21"/>
      <c r="K44" s="27"/>
    </row>
    <row r="45" spans="1:12" x14ac:dyDescent="0.45">
      <c r="A45" s="13" t="s">
        <v>8</v>
      </c>
      <c r="B45" s="14" t="s">
        <v>139</v>
      </c>
      <c r="C45" s="14" t="s">
        <v>140</v>
      </c>
      <c r="D45" s="14" t="s">
        <v>141</v>
      </c>
      <c r="E45" s="14"/>
      <c r="F45" s="14"/>
      <c r="G45" s="20"/>
      <c r="H45" s="14">
        <v>23</v>
      </c>
      <c r="I45" s="14">
        <v>4</v>
      </c>
      <c r="J45" s="41">
        <f t="shared" ref="J45:J53" si="5">H45+I45</f>
        <v>27</v>
      </c>
      <c r="K45" s="40">
        <f t="shared" ref="K45:K53" si="6">G45*0.3+J45*0.7</f>
        <v>18.899999999999999</v>
      </c>
      <c r="L45" t="s">
        <v>179</v>
      </c>
    </row>
    <row r="46" spans="1:12" x14ac:dyDescent="0.45">
      <c r="A46" s="10" t="s">
        <v>23</v>
      </c>
      <c r="B46" s="11" t="s">
        <v>142</v>
      </c>
      <c r="C46" s="11" t="s">
        <v>143</v>
      </c>
      <c r="D46" s="11" t="s">
        <v>144</v>
      </c>
      <c r="E46" s="11">
        <v>27</v>
      </c>
      <c r="F46" s="11">
        <v>16</v>
      </c>
      <c r="G46" s="21">
        <f t="shared" ref="G46:G53" si="7">E46+F46</f>
        <v>43</v>
      </c>
      <c r="H46" s="11">
        <v>30</v>
      </c>
      <c r="I46" s="11">
        <v>15</v>
      </c>
      <c r="J46" s="21">
        <f t="shared" si="5"/>
        <v>45</v>
      </c>
      <c r="K46" s="27">
        <f t="shared" si="6"/>
        <v>44.4</v>
      </c>
    </row>
    <row r="47" spans="1:12" x14ac:dyDescent="0.45">
      <c r="A47" s="13" t="s">
        <v>23</v>
      </c>
      <c r="B47" s="14" t="s">
        <v>145</v>
      </c>
      <c r="C47" s="14" t="s">
        <v>104</v>
      </c>
      <c r="D47" s="14" t="s">
        <v>144</v>
      </c>
      <c r="E47" s="14">
        <v>30</v>
      </c>
      <c r="F47" s="14">
        <v>22</v>
      </c>
      <c r="G47" s="20">
        <f t="shared" si="7"/>
        <v>52</v>
      </c>
      <c r="H47" s="14">
        <v>34</v>
      </c>
      <c r="I47" s="14">
        <v>22</v>
      </c>
      <c r="J47" s="20">
        <f t="shared" si="5"/>
        <v>56</v>
      </c>
      <c r="K47" s="26">
        <f t="shared" si="6"/>
        <v>54.8</v>
      </c>
    </row>
    <row r="48" spans="1:12" x14ac:dyDescent="0.45">
      <c r="A48" s="10" t="s">
        <v>12</v>
      </c>
      <c r="B48" s="11" t="s">
        <v>146</v>
      </c>
      <c r="C48" s="11" t="s">
        <v>147</v>
      </c>
      <c r="D48" s="11" t="s">
        <v>148</v>
      </c>
      <c r="E48" s="11">
        <v>20</v>
      </c>
      <c r="F48" s="11">
        <v>5</v>
      </c>
      <c r="G48" s="39">
        <f t="shared" si="7"/>
        <v>25</v>
      </c>
      <c r="H48" s="11">
        <v>36</v>
      </c>
      <c r="I48" s="11">
        <v>6</v>
      </c>
      <c r="J48" s="21">
        <f t="shared" si="5"/>
        <v>42</v>
      </c>
      <c r="K48" s="38">
        <f t="shared" si="6"/>
        <v>36.9</v>
      </c>
    </row>
    <row r="49" spans="1:12" x14ac:dyDescent="0.45">
      <c r="A49" s="13" t="s">
        <v>8</v>
      </c>
      <c r="B49" s="14" t="s">
        <v>149</v>
      </c>
      <c r="C49" s="14" t="s">
        <v>150</v>
      </c>
      <c r="D49" s="14" t="s">
        <v>151</v>
      </c>
      <c r="E49" s="14">
        <v>42</v>
      </c>
      <c r="F49" s="14">
        <v>32</v>
      </c>
      <c r="G49" s="20">
        <f t="shared" si="7"/>
        <v>74</v>
      </c>
      <c r="H49" s="14">
        <v>42</v>
      </c>
      <c r="I49" s="14">
        <v>11</v>
      </c>
      <c r="J49" s="20">
        <f t="shared" si="5"/>
        <v>53</v>
      </c>
      <c r="K49" s="26">
        <f t="shared" si="6"/>
        <v>59.3</v>
      </c>
    </row>
    <row r="50" spans="1:12" x14ac:dyDescent="0.45">
      <c r="A50" s="10" t="s">
        <v>4</v>
      </c>
      <c r="B50" s="11" t="s">
        <v>152</v>
      </c>
      <c r="C50" s="11" t="s">
        <v>153</v>
      </c>
      <c r="D50" s="11" t="s">
        <v>154</v>
      </c>
      <c r="E50" s="11">
        <v>40</v>
      </c>
      <c r="F50" s="11">
        <v>33</v>
      </c>
      <c r="G50" s="21">
        <f t="shared" si="7"/>
        <v>73</v>
      </c>
      <c r="H50" s="11">
        <v>42</v>
      </c>
      <c r="I50" s="11">
        <v>20</v>
      </c>
      <c r="J50" s="21">
        <f t="shared" si="5"/>
        <v>62</v>
      </c>
      <c r="K50" s="27">
        <f t="shared" si="6"/>
        <v>65.3</v>
      </c>
    </row>
    <row r="51" spans="1:12" x14ac:dyDescent="0.45">
      <c r="A51" s="13" t="s">
        <v>117</v>
      </c>
      <c r="B51" s="14" t="s">
        <v>155</v>
      </c>
      <c r="C51" s="14" t="s">
        <v>156</v>
      </c>
      <c r="D51" s="14" t="s">
        <v>157</v>
      </c>
      <c r="E51" s="14">
        <v>28</v>
      </c>
      <c r="F51" s="14">
        <v>7</v>
      </c>
      <c r="G51" s="41">
        <f t="shared" si="7"/>
        <v>35</v>
      </c>
      <c r="H51" s="14">
        <v>17</v>
      </c>
      <c r="I51" s="14">
        <v>3</v>
      </c>
      <c r="J51" s="41">
        <f t="shared" si="5"/>
        <v>20</v>
      </c>
      <c r="K51" s="40">
        <f t="shared" si="6"/>
        <v>24.5</v>
      </c>
    </row>
    <row r="52" spans="1:12" x14ac:dyDescent="0.45">
      <c r="A52" s="10" t="s">
        <v>8</v>
      </c>
      <c r="B52" s="11" t="s">
        <v>158</v>
      </c>
      <c r="C52" s="11" t="s">
        <v>159</v>
      </c>
      <c r="D52" s="11" t="s">
        <v>160</v>
      </c>
      <c r="E52" s="11">
        <v>36</v>
      </c>
      <c r="F52" s="11">
        <v>24</v>
      </c>
      <c r="G52" s="21">
        <f t="shared" si="7"/>
        <v>60</v>
      </c>
      <c r="H52" s="11">
        <v>35</v>
      </c>
      <c r="I52" s="11">
        <v>10</v>
      </c>
      <c r="J52" s="21">
        <f t="shared" si="5"/>
        <v>45</v>
      </c>
      <c r="K52" s="27">
        <f t="shared" si="6"/>
        <v>49.5</v>
      </c>
    </row>
    <row r="53" spans="1:12" x14ac:dyDescent="0.45">
      <c r="A53" s="13" t="s">
        <v>117</v>
      </c>
      <c r="B53" s="14" t="s">
        <v>161</v>
      </c>
      <c r="C53" s="14" t="s">
        <v>162</v>
      </c>
      <c r="D53" s="14" t="s">
        <v>163</v>
      </c>
      <c r="E53" s="14">
        <v>33</v>
      </c>
      <c r="F53" s="14">
        <v>29</v>
      </c>
      <c r="G53" s="20">
        <f t="shared" si="7"/>
        <v>62</v>
      </c>
      <c r="H53" s="14">
        <v>19</v>
      </c>
      <c r="I53" s="14">
        <v>12</v>
      </c>
      <c r="J53" s="20">
        <f t="shared" si="5"/>
        <v>31</v>
      </c>
      <c r="K53" s="26">
        <f t="shared" si="6"/>
        <v>40.299999999999997</v>
      </c>
    </row>
    <row r="55" spans="1:12" x14ac:dyDescent="0.45">
      <c r="A55" t="s">
        <v>12</v>
      </c>
      <c r="B55" s="17">
        <v>1806692</v>
      </c>
      <c r="C55" t="s">
        <v>175</v>
      </c>
      <c r="D55" t="s">
        <v>176</v>
      </c>
      <c r="H55">
        <v>39</v>
      </c>
      <c r="I55">
        <v>8</v>
      </c>
      <c r="J55" s="22">
        <f>H55+I55</f>
        <v>47</v>
      </c>
      <c r="L55" t="s">
        <v>178</v>
      </c>
    </row>
    <row r="57" spans="1:12" ht="14.65" thickBot="1" x14ac:dyDescent="0.5"/>
    <row r="58" spans="1:12" ht="14.65" thickBot="1" x14ac:dyDescent="0.5">
      <c r="D58" s="33" t="s">
        <v>177</v>
      </c>
      <c r="E58" s="46">
        <f>AVERAGE(E2:E55)</f>
        <v>31.081081081081081</v>
      </c>
      <c r="F58" s="29">
        <f>AVERAGE(F2:F55)</f>
        <v>25.527777777777779</v>
      </c>
      <c r="G58" s="30">
        <f t="shared" ref="G58:K58" si="8">AVERAGE(G2:G55)</f>
        <v>55.918918918918919</v>
      </c>
      <c r="H58" s="29">
        <f t="shared" si="8"/>
        <v>32.465909090909093</v>
      </c>
      <c r="I58" s="29">
        <f t="shared" si="8"/>
        <v>14.25</v>
      </c>
      <c r="J58" s="31">
        <f t="shared" si="8"/>
        <v>46.715909090909093</v>
      </c>
      <c r="K58" s="32">
        <f t="shared" si="8"/>
        <v>46.060227272727275</v>
      </c>
    </row>
    <row r="59" spans="1:12" ht="14.65" thickBot="1" x14ac:dyDescent="0.5">
      <c r="D59" s="42" t="s">
        <v>180</v>
      </c>
      <c r="E59" s="43">
        <f>STDEV(E3:E53)</f>
        <v>8.7285558764143669</v>
      </c>
      <c r="F59" s="44">
        <f t="shared" ref="F59:K59" si="9">STDEV(F3:F53)</f>
        <v>12.999969474933637</v>
      </c>
      <c r="G59" s="44">
        <f t="shared" si="9"/>
        <v>18.453211672254266</v>
      </c>
      <c r="H59" s="44">
        <f t="shared" si="9"/>
        <v>8.2462280380139887</v>
      </c>
      <c r="I59" s="44">
        <f t="shared" si="9"/>
        <v>11.418738848893289</v>
      </c>
      <c r="J59" s="44">
        <f t="shared" si="9"/>
        <v>16.839307953678027</v>
      </c>
      <c r="K59" s="45">
        <f t="shared" si="9"/>
        <v>17.955334050843437</v>
      </c>
    </row>
  </sheetData>
  <conditionalFormatting sqref="A2:K2">
    <cfRule type="expression" dxfId="1" priority="4">
      <formula>(IF((IF(SUBTOTAL(3,$C2)=0,MIN($N$2:$N19)-1,SUBTOTAL(3,$C$2:$C19))/2)-ROUNDDOWN((IF(SUBTOTAL(3,$C2)=0,MIN($N$2:$N19)-1,SUBTOTAL(3,$C$2:$C19))/2),0)=0.5,"Y","N"))="Y"</formula>
    </cfRule>
  </conditionalFormatting>
  <conditionalFormatting sqref="A39:K39 A41:K41 A43:K43 A45:K45 A47:K47 A49:K49 A51:K51 A53:K53 A3:K37">
    <cfRule type="expression" dxfId="0" priority="5">
      <formula>(IF((IF(SUBTOTAL(3,$C3)=0,MIN($N$2:$N20)-1,SUBTOTAL(3,$C$3:$C19))/2)-ROUNDDOWN((IF(SUBTOTAL(3,$C3)=0,MIN($N$2:$N20)-1,SUBTOTAL(3,$C$3:$C19))/2),0)=0.5,"Y","N"))="Y"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2020-06-04T09:30:47Z</dcterms:created>
  <dcterms:modified xsi:type="dcterms:W3CDTF">2020-06-30T12:17:52Z</dcterms:modified>
</cp:coreProperties>
</file>