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4022 - Computer Architecture and Operating Systems\CW1\"/>
    </mc:Choice>
  </mc:AlternateContent>
  <bookViews>
    <workbookView xWindow="-120" yWindow="-120" windowWidth="29040" windowHeight="15840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4" i="2" l="1"/>
  <c r="N26" i="2" l="1"/>
  <c r="N25" i="2"/>
  <c r="N41" i="2" l="1"/>
  <c r="L41" i="2"/>
  <c r="J41" i="2"/>
  <c r="K41" i="2"/>
  <c r="N14" i="2"/>
  <c r="N12" i="2"/>
  <c r="N15" i="2"/>
  <c r="N16" i="2"/>
  <c r="N18" i="2"/>
  <c r="N19" i="2"/>
  <c r="N21" i="2"/>
  <c r="N22" i="2"/>
  <c r="N23" i="2"/>
  <c r="N24" i="2"/>
  <c r="N27" i="2"/>
  <c r="N28" i="2"/>
  <c r="N29" i="2"/>
  <c r="N30" i="2"/>
  <c r="N31" i="2"/>
  <c r="N33" i="2"/>
  <c r="N35" i="2"/>
  <c r="N36" i="2"/>
  <c r="N37" i="2"/>
  <c r="N38" i="2"/>
  <c r="N40" i="2"/>
  <c r="N11" i="2"/>
  <c r="I41" i="2"/>
  <c r="E46" i="2"/>
  <c r="G46" i="2"/>
  <c r="F46" i="2"/>
  <c r="D46" i="2"/>
  <c r="J44" i="1" s="1"/>
  <c r="G44" i="2"/>
  <c r="F44" i="2"/>
  <c r="E44" i="2"/>
  <c r="D44" i="2"/>
  <c r="J28" i="1" s="1"/>
  <c r="E43" i="2"/>
  <c r="F43" i="2"/>
  <c r="G43" i="2"/>
  <c r="D43" i="2"/>
  <c r="J20" i="1" s="1"/>
  <c r="E42" i="2"/>
  <c r="F42" i="2"/>
  <c r="G42" i="2"/>
  <c r="D42" i="2"/>
  <c r="J12" i="1" s="1"/>
  <c r="E45" i="2"/>
  <c r="F45" i="2"/>
  <c r="G45" i="2"/>
  <c r="D45" i="2"/>
  <c r="J36" i="1" s="1"/>
  <c r="H42" i="2" l="1"/>
  <c r="K12" i="1" s="1"/>
  <c r="H43" i="2"/>
  <c r="K20" i="1" s="1"/>
  <c r="H46" i="2"/>
  <c r="K44" i="1" s="1"/>
  <c r="H44" i="2"/>
  <c r="K28" i="1" s="1"/>
  <c r="H45" i="2"/>
  <c r="K36" i="1" s="1"/>
  <c r="M41" i="2"/>
  <c r="J51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<sst xmlns="http://schemas.openxmlformats.org/spreadsheetml/2006/main" count="70" uniqueCount="68">
  <si>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</si>
  <si>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</si>
  <si>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</si>
  <si>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</si>
  <si>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</si>
  <si>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</si>
  <si>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</si>
  <si>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</si>
  <si>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</si>
  <si>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</si>
  <si>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</si>
  <si>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</si>
  <si>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</si>
  <si>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</si>
  <si>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</si>
  <si>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</si>
  <si>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</si>
  <si>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</si>
  <si>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</si>
  <si>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</si>
  <si>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</si>
  <si>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</si>
  <si>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</si>
  <si>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</si>
  <si>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</si>
  <si>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</si>
  <si>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</si>
  <si>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</si>
  <si>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</si>
  <si>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</si>
  <si>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</si>
  <si>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</si>
  <si>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</si>
  <si>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</si>
  <si>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</si>
  <si>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</si>
  <si>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</si>
  <si>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</si>
  <si>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</si>
  <si>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</si>
  <si>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</si>
  <si>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</si>
  <si>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</si>
  <si>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</si>
  <si>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</si>
  <si>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</si>
  <si>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</si>
  <si>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</si>
  <si>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</si>
  <si>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</si>
  <si>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</si>
  <si>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</si>
  <si>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Late Submission ?</t>
  </si>
  <si>
    <t>Measured on the readailibity, written quaity, structure &amp; presentation and application of appropriate referencing</t>
  </si>
  <si>
    <t xml:space="preserve">Appropriate research for the design/Justification of the 2 computer systems. </t>
  </si>
  <si>
    <t>Choice of components for the 2 desingated computer systems</t>
  </si>
  <si>
    <t>Suitablity of system 1</t>
  </si>
  <si>
    <t>Suitablity of system 2</t>
  </si>
  <si>
    <t>Costing remains with 10% of state price (from case study)</t>
  </si>
  <si>
    <t>Analysis of case study regarding the 2 computer systems and the reasoning behind the choice of components</t>
  </si>
  <si>
    <t>Choice of external storage solution</t>
  </si>
  <si>
    <t>Choice of suitable "Gaming" peripherals</t>
  </si>
  <si>
    <t>Neil Griffiths</t>
  </si>
  <si>
    <t>Nice work on the report, well structured and easy to follow, referencing noted and does apply to the discussion within the body of the report</t>
  </si>
  <si>
    <t>A considerable amount of relevant research has been carried out and links to the body of the report</t>
  </si>
  <si>
    <t>From the systems that have been designed, it is obvious that you have a good understanding of the various components that make up the 2 system - especially when you have a low/high spec systems</t>
  </si>
  <si>
    <t>The systems that have been designed are distinctly different in specification and comments made are valid. I would have like to see a little more technical justification with the system board with its upgrade path i.e. CPU/Memory. But on the whole a pleasing read</t>
  </si>
  <si>
    <t>Nothing much to comment about with the systems that have been designed. However, choice of gaming peripherals - discussion is lacking (see coursework brief - identify peripherals that enhance the gaming experience e.g. joysticks, surround sound etc. etc) and with regards to the external storage solution - arguements are valid. Some discussion on raid 1 and raid 1+0  maybe needed and what about the interfacing (is it via ethernet, USB, eSATA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</si>
</sst>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topLeftCell="A25" zoomScaleNormal="100" workbookViewId="0">
      <selection activeCell="B36" sqref="B36:I41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4" t="s">
        <v>0</v>
      </c>
      <c r="C3" s="55"/>
      <c r="D3" s="55"/>
      <c r="E3" s="55"/>
      <c r="F3" s="55"/>
      <c r="G3" s="55"/>
      <c r="H3" s="55"/>
      <c r="I3" s="55"/>
      <c r="J3" s="55"/>
      <c r="K3" s="56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7" t="s">
        <v>5</v>
      </c>
      <c r="C9" s="58"/>
      <c r="D9" s="58"/>
      <c r="E9" s="58"/>
      <c r="F9" s="58"/>
      <c r="G9" s="58"/>
      <c r="H9" s="58"/>
      <c r="I9" s="59"/>
      <c r="J9" s="16" t="s">
        <v>3</v>
      </c>
      <c r="K9" s="16" t="s">
        <v>4</v>
      </c>
    </row>
    <row r="10" spans="2:11" x14ac:dyDescent="0.25">
      <c r="B10" s="60" t="s">
        <v>41</v>
      </c>
      <c r="C10" s="61"/>
      <c r="D10" s="61"/>
      <c r="E10" s="61"/>
      <c r="F10" s="61"/>
      <c r="G10" s="61"/>
      <c r="H10" s="61"/>
      <c r="I10" s="62"/>
      <c r="J10" s="66"/>
      <c r="K10" s="66"/>
    </row>
    <row r="11" spans="2:11" ht="11.25" customHeight="1" x14ac:dyDescent="0.25">
      <c r="B11" s="63"/>
      <c r="C11" s="64"/>
      <c r="D11" s="64"/>
      <c r="E11" s="64"/>
      <c r="F11" s="64"/>
      <c r="G11" s="64"/>
      <c r="H11" s="64"/>
      <c r="I11" s="65"/>
      <c r="J11" s="67"/>
      <c r="K11" s="67"/>
    </row>
    <row r="12" spans="2:11" x14ac:dyDescent="0.25">
      <c r="B12" s="72" t="s">
        <v>64</v>
      </c>
      <c r="C12" s="73"/>
      <c r="D12" s="73"/>
      <c r="E12" s="73"/>
      <c r="F12" s="73"/>
      <c r="G12" s="73"/>
      <c r="H12" s="73"/>
      <c r="I12" s="73"/>
      <c r="J12" s="78">
        <f>IF('Marking Criteria'!D42 = 0, "", 'Marking Criteria'!D42)</f>
        <v>10</v>
      </c>
      <c r="K12" s="79">
        <f>IF('Marking Criteria'!H42 = 0, "", 'Marking Criteria'!H42)</f>
        <v>8</v>
      </c>
    </row>
    <row r="13" spans="2:11" x14ac:dyDescent="0.25">
      <c r="B13" s="74"/>
      <c r="C13" s="75"/>
      <c r="D13" s="75"/>
      <c r="E13" s="75"/>
      <c r="F13" s="75"/>
      <c r="G13" s="75"/>
      <c r="H13" s="75"/>
      <c r="I13" s="75"/>
      <c r="J13" s="78"/>
      <c r="K13" s="79"/>
    </row>
    <row r="14" spans="2:11" x14ac:dyDescent="0.25">
      <c r="B14" s="74"/>
      <c r="C14" s="75"/>
      <c r="D14" s="75"/>
      <c r="E14" s="75"/>
      <c r="F14" s="75"/>
      <c r="G14" s="75"/>
      <c r="H14" s="75"/>
      <c r="I14" s="75"/>
      <c r="J14" s="78"/>
      <c r="K14" s="79"/>
    </row>
    <row r="15" spans="2:11" x14ac:dyDescent="0.25">
      <c r="B15" s="74"/>
      <c r="C15" s="75"/>
      <c r="D15" s="75"/>
      <c r="E15" s="75"/>
      <c r="F15" s="75"/>
      <c r="G15" s="75"/>
      <c r="H15" s="75"/>
      <c r="I15" s="75"/>
      <c r="J15" s="78"/>
      <c r="K15" s="79"/>
    </row>
    <row r="16" spans="2:11" x14ac:dyDescent="0.25">
      <c r="B16" s="74"/>
      <c r="C16" s="75"/>
      <c r="D16" s="75"/>
      <c r="E16" s="75"/>
      <c r="F16" s="75"/>
      <c r="G16" s="75"/>
      <c r="H16" s="75"/>
      <c r="I16" s="75"/>
      <c r="J16" s="78"/>
      <c r="K16" s="79"/>
    </row>
    <row r="17" spans="2:11" x14ac:dyDescent="0.25">
      <c r="B17" s="76"/>
      <c r="C17" s="77"/>
      <c r="D17" s="77"/>
      <c r="E17" s="77"/>
      <c r="F17" s="77"/>
      <c r="G17" s="77"/>
      <c r="H17" s="77"/>
      <c r="I17" s="77"/>
      <c r="J17" s="78"/>
      <c r="K17" s="79"/>
    </row>
    <row r="18" spans="2:11" x14ac:dyDescent="0.25">
      <c r="B18" s="60" t="s">
        <v>47</v>
      </c>
      <c r="C18" s="61"/>
      <c r="D18" s="61"/>
      <c r="E18" s="61"/>
      <c r="F18" s="61"/>
      <c r="G18" s="61"/>
      <c r="H18" s="61"/>
      <c r="I18" s="62"/>
      <c r="J18" s="68"/>
      <c r="K18" s="70"/>
    </row>
    <row r="19" spans="2:11" x14ac:dyDescent="0.25">
      <c r="B19" s="63"/>
      <c r="C19" s="64"/>
      <c r="D19" s="64"/>
      <c r="E19" s="64"/>
      <c r="F19" s="64"/>
      <c r="G19" s="64"/>
      <c r="H19" s="64"/>
      <c r="I19" s="65"/>
      <c r="J19" s="69"/>
      <c r="K19" s="71"/>
    </row>
    <row r="20" spans="2:11" x14ac:dyDescent="0.25">
      <c r="B20" s="72" t="s">
        <v>65</v>
      </c>
      <c r="C20" s="73"/>
      <c r="D20" s="73"/>
      <c r="E20" s="73"/>
      <c r="F20" s="73"/>
      <c r="G20" s="73"/>
      <c r="H20" s="73"/>
      <c r="I20" s="73"/>
      <c r="J20" s="78">
        <f>IF('Marking Criteria'!D43 = 0, "", 'Marking Criteria'!D43)</f>
        <v>15</v>
      </c>
      <c r="K20" s="79">
        <f>IF('Marking Criteria'!H43 = 0, "", 'Marking Criteria'!H43)</f>
        <v>14</v>
      </c>
    </row>
    <row r="21" spans="2:11" x14ac:dyDescent="0.25">
      <c r="B21" s="74"/>
      <c r="C21" s="75"/>
      <c r="D21" s="75"/>
      <c r="E21" s="75"/>
      <c r="F21" s="75"/>
      <c r="G21" s="75"/>
      <c r="H21" s="75"/>
      <c r="I21" s="75"/>
      <c r="J21" s="78"/>
      <c r="K21" s="79"/>
    </row>
    <row r="22" spans="2:11" x14ac:dyDescent="0.25">
      <c r="B22" s="74"/>
      <c r="C22" s="75"/>
      <c r="D22" s="75"/>
      <c r="E22" s="75"/>
      <c r="F22" s="75"/>
      <c r="G22" s="75"/>
      <c r="H22" s="75"/>
      <c r="I22" s="75"/>
      <c r="J22" s="78"/>
      <c r="K22" s="79"/>
    </row>
    <row r="23" spans="2:11" x14ac:dyDescent="0.25">
      <c r="B23" s="74"/>
      <c r="C23" s="75"/>
      <c r="D23" s="75"/>
      <c r="E23" s="75"/>
      <c r="F23" s="75"/>
      <c r="G23" s="75"/>
      <c r="H23" s="75"/>
      <c r="I23" s="75"/>
      <c r="J23" s="78"/>
      <c r="K23" s="79"/>
    </row>
    <row r="24" spans="2:11" x14ac:dyDescent="0.25">
      <c r="B24" s="74"/>
      <c r="C24" s="75"/>
      <c r="D24" s="75"/>
      <c r="E24" s="75"/>
      <c r="F24" s="75"/>
      <c r="G24" s="75"/>
      <c r="H24" s="75"/>
      <c r="I24" s="75"/>
      <c r="J24" s="78"/>
      <c r="K24" s="79"/>
    </row>
    <row r="25" spans="2:11" ht="27.75" customHeight="1" x14ac:dyDescent="0.25">
      <c r="B25" s="76"/>
      <c r="C25" s="77"/>
      <c r="D25" s="77"/>
      <c r="E25" s="77"/>
      <c r="F25" s="77"/>
      <c r="G25" s="77"/>
      <c r="H25" s="77"/>
      <c r="I25" s="77"/>
      <c r="J25" s="78"/>
      <c r="K25" s="79"/>
    </row>
    <row r="26" spans="2:11" x14ac:dyDescent="0.25">
      <c r="B26" s="60" t="s">
        <v>42</v>
      </c>
      <c r="C26" s="61"/>
      <c r="D26" s="61"/>
      <c r="E26" s="61"/>
      <c r="F26" s="61"/>
      <c r="G26" s="61"/>
      <c r="H26" s="61"/>
      <c r="I26" s="62"/>
      <c r="J26" s="68"/>
      <c r="K26" s="70"/>
    </row>
    <row r="27" spans="2:11" x14ac:dyDescent="0.25">
      <c r="B27" s="63"/>
      <c r="C27" s="64"/>
      <c r="D27" s="64"/>
      <c r="E27" s="64"/>
      <c r="F27" s="64"/>
      <c r="G27" s="64"/>
      <c r="H27" s="64"/>
      <c r="I27" s="65"/>
      <c r="J27" s="69"/>
      <c r="K27" s="71"/>
    </row>
    <row r="28" spans="2:11" x14ac:dyDescent="0.25">
      <c r="B28" s="83" t="s">
        <v>66</v>
      </c>
      <c r="C28" s="83"/>
      <c r="D28" s="83"/>
      <c r="E28" s="83"/>
      <c r="F28" s="83"/>
      <c r="G28" s="83"/>
      <c r="H28" s="83"/>
      <c r="I28" s="83"/>
      <c r="J28" s="78">
        <f>IF('Marking Criteria'!D44 = 0, "", 'Marking Criteria'!D44)</f>
        <v>15</v>
      </c>
      <c r="K28" s="79">
        <f>IF('Marking Criteria'!H44 = 0, "", 'Marking Criteria'!H44)</f>
        <v>13</v>
      </c>
    </row>
    <row r="29" spans="2:11" x14ac:dyDescent="0.25">
      <c r="B29" s="83"/>
      <c r="C29" s="83"/>
      <c r="D29" s="83"/>
      <c r="E29" s="83"/>
      <c r="F29" s="83"/>
      <c r="G29" s="83"/>
      <c r="H29" s="83"/>
      <c r="I29" s="83"/>
      <c r="J29" s="78"/>
      <c r="K29" s="79"/>
    </row>
    <row r="30" spans="2:11" x14ac:dyDescent="0.25">
      <c r="B30" s="83"/>
      <c r="C30" s="83"/>
      <c r="D30" s="83"/>
      <c r="E30" s="83"/>
      <c r="F30" s="83"/>
      <c r="G30" s="83"/>
      <c r="H30" s="83"/>
      <c r="I30" s="83"/>
      <c r="J30" s="78"/>
      <c r="K30" s="79"/>
    </row>
    <row r="31" spans="2:11" x14ac:dyDescent="0.25">
      <c r="B31" s="83"/>
      <c r="C31" s="83"/>
      <c r="D31" s="83"/>
      <c r="E31" s="83"/>
      <c r="F31" s="83"/>
      <c r="G31" s="83"/>
      <c r="H31" s="83"/>
      <c r="I31" s="83"/>
      <c r="J31" s="78"/>
      <c r="K31" s="79"/>
    </row>
    <row r="32" spans="2:11" ht="39.75" customHeight="1" x14ac:dyDescent="0.25">
      <c r="B32" s="83"/>
      <c r="C32" s="83"/>
      <c r="D32" s="83"/>
      <c r="E32" s="83"/>
      <c r="F32" s="83"/>
      <c r="G32" s="83"/>
      <c r="H32" s="83"/>
      <c r="I32" s="83"/>
      <c r="J32" s="78"/>
      <c r="K32" s="79"/>
    </row>
    <row r="33" spans="2:11" ht="60" customHeight="1" x14ac:dyDescent="0.25">
      <c r="B33" s="83"/>
      <c r="C33" s="83"/>
      <c r="D33" s="83"/>
      <c r="E33" s="83"/>
      <c r="F33" s="83"/>
      <c r="G33" s="83"/>
      <c r="H33" s="83"/>
      <c r="I33" s="83"/>
      <c r="J33" s="78"/>
      <c r="K33" s="79"/>
    </row>
    <row r="34" spans="2:11" x14ac:dyDescent="0.25">
      <c r="B34" s="60" t="s">
        <v>43</v>
      </c>
      <c r="C34" s="61"/>
      <c r="D34" s="61"/>
      <c r="E34" s="61"/>
      <c r="F34" s="61"/>
      <c r="G34" s="61"/>
      <c r="H34" s="61"/>
      <c r="I34" s="62"/>
      <c r="J34" s="68"/>
      <c r="K34" s="70"/>
    </row>
    <row r="35" spans="2:11" ht="20.25" customHeight="1" x14ac:dyDescent="0.25">
      <c r="B35" s="80"/>
      <c r="C35" s="81"/>
      <c r="D35" s="81"/>
      <c r="E35" s="81"/>
      <c r="F35" s="81"/>
      <c r="G35" s="81"/>
      <c r="H35" s="81"/>
      <c r="I35" s="82"/>
      <c r="J35" s="69"/>
      <c r="K35" s="71"/>
    </row>
    <row r="36" spans="2:11" x14ac:dyDescent="0.25">
      <c r="B36" s="83" t="s">
        <v>67</v>
      </c>
      <c r="C36" s="83"/>
      <c r="D36" s="83"/>
      <c r="E36" s="83"/>
      <c r="F36" s="83"/>
      <c r="G36" s="83"/>
      <c r="H36" s="83"/>
      <c r="I36" s="83"/>
      <c r="J36" s="78">
        <f>IF('Marking Criteria'!D45 = 0, "", 'Marking Criteria'!D45)</f>
        <v>55</v>
      </c>
      <c r="K36" s="79">
        <f>IF('Marking Criteria'!H45 = 0, "", 'Marking Criteria'!H45)</f>
        <v>41</v>
      </c>
    </row>
    <row r="37" spans="2:11" x14ac:dyDescent="0.25">
      <c r="B37" s="83"/>
      <c r="C37" s="83"/>
      <c r="D37" s="83"/>
      <c r="E37" s="83"/>
      <c r="F37" s="83"/>
      <c r="G37" s="83"/>
      <c r="H37" s="83"/>
      <c r="I37" s="83"/>
      <c r="J37" s="78"/>
      <c r="K37" s="79"/>
    </row>
    <row r="38" spans="2:11" x14ac:dyDescent="0.25">
      <c r="B38" s="83"/>
      <c r="C38" s="83"/>
      <c r="D38" s="83"/>
      <c r="E38" s="83"/>
      <c r="F38" s="83"/>
      <c r="G38" s="83"/>
      <c r="H38" s="83"/>
      <c r="I38" s="83"/>
      <c r="J38" s="78"/>
      <c r="K38" s="79"/>
    </row>
    <row r="39" spans="2:11" x14ac:dyDescent="0.25">
      <c r="B39" s="83"/>
      <c r="C39" s="83"/>
      <c r="D39" s="83"/>
      <c r="E39" s="83"/>
      <c r="F39" s="83"/>
      <c r="G39" s="83"/>
      <c r="H39" s="83"/>
      <c r="I39" s="83"/>
      <c r="J39" s="78"/>
      <c r="K39" s="79"/>
    </row>
    <row r="40" spans="2:11" x14ac:dyDescent="0.25">
      <c r="B40" s="83"/>
      <c r="C40" s="83"/>
      <c r="D40" s="83"/>
      <c r="E40" s="83"/>
      <c r="F40" s="83"/>
      <c r="G40" s="83"/>
      <c r="H40" s="83"/>
      <c r="I40" s="83"/>
      <c r="J40" s="78"/>
      <c r="K40" s="79"/>
    </row>
    <row r="41" spans="2:11" x14ac:dyDescent="0.25">
      <c r="B41" s="83"/>
      <c r="C41" s="83"/>
      <c r="D41" s="83"/>
      <c r="E41" s="83"/>
      <c r="F41" s="83"/>
      <c r="G41" s="83"/>
      <c r="H41" s="83"/>
      <c r="I41" s="83"/>
      <c r="J41" s="78"/>
      <c r="K41" s="79"/>
    </row>
    <row r="42" spans="2:11" x14ac:dyDescent="0.25">
      <c r="B42" s="60" t="s">
        <v>44</v>
      </c>
      <c r="C42" s="61"/>
      <c r="D42" s="61"/>
      <c r="E42" s="61"/>
      <c r="F42" s="61"/>
      <c r="G42" s="61"/>
      <c r="H42" s="61"/>
      <c r="I42" s="62"/>
      <c r="J42" s="68"/>
      <c r="K42" s="70"/>
    </row>
    <row r="43" spans="2:11" ht="15" customHeight="1" x14ac:dyDescent="0.25">
      <c r="B43" s="80"/>
      <c r="C43" s="81"/>
      <c r="D43" s="81"/>
      <c r="E43" s="81"/>
      <c r="F43" s="81"/>
      <c r="G43" s="81"/>
      <c r="H43" s="81"/>
      <c r="I43" s="82"/>
      <c r="J43" s="69"/>
      <c r="K43" s="71"/>
    </row>
    <row r="44" spans="2:11" x14ac:dyDescent="0.25">
      <c r="B44" s="83" t="s">
        <v>63</v>
      </c>
      <c r="C44" s="83"/>
      <c r="D44" s="83"/>
      <c r="E44" s="83"/>
      <c r="F44" s="83"/>
      <c r="G44" s="83"/>
      <c r="H44" s="83"/>
      <c r="I44" s="83"/>
      <c r="J44" s="78">
        <f>IF('Marking Criteria'!D46 = 0, "", 'Marking Criteria'!D46)</f>
        <v>5</v>
      </c>
      <c r="K44" s="79">
        <f>IF('Marking Criteria'!H46 = 0, "", 'Marking Criteria'!H46)</f>
        <v>5</v>
      </c>
    </row>
    <row r="45" spans="2:11" x14ac:dyDescent="0.25">
      <c r="B45" s="83"/>
      <c r="C45" s="83"/>
      <c r="D45" s="83"/>
      <c r="E45" s="83"/>
      <c r="F45" s="83"/>
      <c r="G45" s="83"/>
      <c r="H45" s="83"/>
      <c r="I45" s="83"/>
      <c r="J45" s="78"/>
      <c r="K45" s="79"/>
    </row>
    <row r="46" spans="2:11" x14ac:dyDescent="0.25">
      <c r="B46" s="83"/>
      <c r="C46" s="83"/>
      <c r="D46" s="83"/>
      <c r="E46" s="83"/>
      <c r="F46" s="83"/>
      <c r="G46" s="83"/>
      <c r="H46" s="83"/>
      <c r="I46" s="83"/>
      <c r="J46" s="78"/>
      <c r="K46" s="79"/>
    </row>
    <row r="47" spans="2:11" x14ac:dyDescent="0.25">
      <c r="B47" s="83"/>
      <c r="C47" s="83"/>
      <c r="D47" s="83"/>
      <c r="E47" s="83"/>
      <c r="F47" s="83"/>
      <c r="G47" s="83"/>
      <c r="H47" s="83"/>
      <c r="I47" s="83"/>
      <c r="J47" s="78"/>
      <c r="K47" s="79"/>
    </row>
    <row r="48" spans="2:11" x14ac:dyDescent="0.25">
      <c r="B48" s="83"/>
      <c r="C48" s="83"/>
      <c r="D48" s="83"/>
      <c r="E48" s="83"/>
      <c r="F48" s="83"/>
      <c r="G48" s="83"/>
      <c r="H48" s="83"/>
      <c r="I48" s="83"/>
      <c r="J48" s="78"/>
      <c r="K48" s="79"/>
    </row>
    <row r="49" spans="2:11" x14ac:dyDescent="0.25">
      <c r="B49" s="83"/>
      <c r="C49" s="83"/>
      <c r="D49" s="83"/>
      <c r="E49" s="83"/>
      <c r="F49" s="83"/>
      <c r="G49" s="83"/>
      <c r="H49" s="83"/>
      <c r="I49" s="83"/>
      <c r="J49" s="78"/>
      <c r="K49" s="79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5" t="s">
        <v>9</v>
      </c>
      <c r="I51" s="85"/>
      <c r="J51" s="84">
        <f>'Marking Criteria'!M41</f>
        <v>81</v>
      </c>
      <c r="K51" s="84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52</v>
      </c>
      <c r="I52" s="15"/>
      <c r="J52" s="84"/>
      <c r="K52" s="84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84"/>
      <c r="K53" s="84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6"/>
  <sheetViews>
    <sheetView tabSelected="1" topLeftCell="B17" zoomScaleNormal="100" zoomScalePageLayoutView="200" workbookViewId="0">
      <selection activeCell="O23" sqref="O23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9" t="s">
        <v>11</v>
      </c>
      <c r="D9" s="89"/>
      <c r="E9" s="89"/>
      <c r="F9" s="89"/>
      <c r="G9" s="89"/>
      <c r="H9" s="89"/>
      <c r="I9" s="45" t="s">
        <v>12</v>
      </c>
      <c r="J9" s="45" t="s">
        <v>13</v>
      </c>
      <c r="K9" s="45" t="s">
        <v>14</v>
      </c>
      <c r="L9" s="46" t="s">
        <v>15</v>
      </c>
      <c r="M9" s="88" t="s">
        <v>17</v>
      </c>
      <c r="N9" s="38" t="s">
        <v>33</v>
      </c>
    </row>
    <row r="10" spans="2:15" ht="15.75" x14ac:dyDescent="0.25">
      <c r="B10" s="18">
        <v>1</v>
      </c>
      <c r="C10" s="93" t="s">
        <v>45</v>
      </c>
      <c r="D10" s="93"/>
      <c r="E10" s="93"/>
      <c r="F10" s="93"/>
      <c r="G10" s="93"/>
      <c r="H10" s="93"/>
      <c r="I10" s="40"/>
      <c r="J10" s="40"/>
      <c r="K10" s="40"/>
      <c r="L10" s="40"/>
      <c r="M10" s="88"/>
    </row>
    <row r="11" spans="2:15" x14ac:dyDescent="0.25">
      <c r="B11" s="19"/>
      <c r="C11" s="86"/>
      <c r="D11" s="87"/>
      <c r="E11" s="87"/>
      <c r="F11" s="87"/>
      <c r="G11" s="87"/>
      <c r="H11" s="87"/>
      <c r="I11" s="41"/>
      <c r="J11" s="42"/>
      <c r="K11" s="43"/>
      <c r="L11" s="33"/>
      <c r="M11" s="88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6" t="s">
        <v>54</v>
      </c>
      <c r="D12" s="87"/>
      <c r="E12" s="87"/>
      <c r="F12" s="87"/>
      <c r="G12" s="87"/>
      <c r="H12" s="87"/>
      <c r="I12" s="41">
        <v>10</v>
      </c>
      <c r="J12" s="42">
        <v>8</v>
      </c>
      <c r="K12" s="43">
        <v>8</v>
      </c>
      <c r="L12" s="33"/>
      <c r="M12" s="88"/>
      <c r="N12" s="35" t="str">
        <f t="shared" ref="N12:N40" si="0">IF(J12&gt;I12,"*",IF(K12&gt;I12,"*",IF(L12&gt;I12,"*"," ")))</f>
        <v xml:space="preserve"> </v>
      </c>
    </row>
    <row r="13" spans="2:15" x14ac:dyDescent="0.25">
      <c r="B13" s="19"/>
      <c r="C13" s="86"/>
      <c r="D13" s="87"/>
      <c r="E13" s="87"/>
      <c r="F13" s="87"/>
      <c r="G13" s="87"/>
      <c r="H13" s="87"/>
      <c r="I13" s="41"/>
      <c r="J13" s="42"/>
      <c r="K13" s="43"/>
      <c r="L13" s="33"/>
      <c r="M13" s="88"/>
    </row>
    <row r="14" spans="2:15" x14ac:dyDescent="0.25">
      <c r="B14" s="20"/>
      <c r="C14" s="91"/>
      <c r="D14" s="92"/>
      <c r="E14" s="92"/>
      <c r="F14" s="92"/>
      <c r="G14" s="92"/>
      <c r="H14" s="92"/>
      <c r="I14" s="22"/>
      <c r="J14" s="51"/>
      <c r="K14" s="52"/>
      <c r="L14" s="22"/>
      <c r="M14" s="88"/>
      <c r="N14" s="35" t="str">
        <f t="shared" si="0"/>
        <v xml:space="preserve"> </v>
      </c>
    </row>
    <row r="15" spans="2:15" ht="15.75" x14ac:dyDescent="0.25">
      <c r="B15" s="44">
        <v>2</v>
      </c>
      <c r="C15" s="94" t="s">
        <v>46</v>
      </c>
      <c r="D15" s="90"/>
      <c r="E15" s="90"/>
      <c r="F15" s="90"/>
      <c r="G15" s="90"/>
      <c r="H15" s="90"/>
      <c r="I15" s="40"/>
      <c r="J15" s="40"/>
      <c r="K15" s="43"/>
      <c r="L15" s="40"/>
      <c r="M15" s="88"/>
      <c r="N15" s="35" t="str">
        <f t="shared" si="0"/>
        <v xml:space="preserve"> </v>
      </c>
    </row>
    <row r="16" spans="2:15" x14ac:dyDescent="0.25">
      <c r="B16" s="19"/>
      <c r="C16" s="86"/>
      <c r="D16" s="87"/>
      <c r="E16" s="87"/>
      <c r="F16" s="87"/>
      <c r="G16" s="87"/>
      <c r="H16" s="87"/>
      <c r="J16" s="42"/>
      <c r="K16" s="43"/>
      <c r="L16" s="33"/>
      <c r="M16" s="88"/>
      <c r="N16" s="35" t="str">
        <f>IF(J16&gt;I17,"*",IF(K16&gt;I17,"*",IF(L16&gt;I17,"*"," ")))</f>
        <v xml:space="preserve"> </v>
      </c>
    </row>
    <row r="17" spans="2:14" x14ac:dyDescent="0.25">
      <c r="B17" s="19"/>
      <c r="C17" s="74" t="s">
        <v>55</v>
      </c>
      <c r="D17" s="75"/>
      <c r="E17" s="75"/>
      <c r="F17" s="75"/>
      <c r="G17" s="75"/>
      <c r="H17" s="75"/>
      <c r="I17" s="40">
        <v>15</v>
      </c>
      <c r="J17" s="42">
        <v>14</v>
      </c>
      <c r="K17" s="43">
        <v>14</v>
      </c>
      <c r="L17" s="33"/>
      <c r="M17" s="88"/>
    </row>
    <row r="18" spans="2:14" x14ac:dyDescent="0.25">
      <c r="B18" s="19"/>
      <c r="C18" s="86"/>
      <c r="D18" s="87"/>
      <c r="E18" s="87"/>
      <c r="F18" s="87"/>
      <c r="G18" s="87"/>
      <c r="H18" s="87"/>
      <c r="I18" s="40"/>
      <c r="J18" s="42"/>
      <c r="K18" s="43"/>
      <c r="L18" s="33"/>
      <c r="M18" s="88"/>
      <c r="N18" s="35" t="str">
        <f>IF(J18&gt;I19,"*",IF(K18&gt;I19,"*",IF(L18&gt;I19,"*"," ")))</f>
        <v xml:space="preserve"> </v>
      </c>
    </row>
    <row r="19" spans="2:14" x14ac:dyDescent="0.25">
      <c r="B19" s="19"/>
      <c r="C19" s="86"/>
      <c r="D19" s="87"/>
      <c r="E19" s="87"/>
      <c r="F19" s="87"/>
      <c r="G19" s="87"/>
      <c r="H19" s="87"/>
      <c r="I19" s="40"/>
      <c r="J19" s="42"/>
      <c r="K19" s="43"/>
      <c r="L19" s="33"/>
      <c r="M19" s="88"/>
      <c r="N19" s="35" t="str">
        <f>IF(J19&gt;I20,"*",IF(K19&gt;I20,"*",IF(L19&gt;I20,"*"," ")))</f>
        <v xml:space="preserve"> </v>
      </c>
    </row>
    <row r="20" spans="2:14" x14ac:dyDescent="0.25">
      <c r="B20" s="19"/>
      <c r="C20" s="86"/>
      <c r="D20" s="87"/>
      <c r="E20" s="87"/>
      <c r="F20" s="87"/>
      <c r="G20" s="87"/>
      <c r="H20" s="87"/>
      <c r="I20" s="40"/>
      <c r="J20" s="42"/>
      <c r="K20" s="43"/>
      <c r="L20" s="33"/>
      <c r="M20" s="88"/>
    </row>
    <row r="21" spans="2:14" x14ac:dyDescent="0.25">
      <c r="B21" s="20"/>
      <c r="C21" s="114"/>
      <c r="D21" s="113"/>
      <c r="E21" s="113"/>
      <c r="F21" s="113"/>
      <c r="G21" s="113"/>
      <c r="H21" s="113"/>
      <c r="I21" s="22"/>
      <c r="J21" s="22"/>
      <c r="K21" s="52"/>
      <c r="L21" s="22"/>
      <c r="M21" s="88"/>
      <c r="N21" s="35" t="str">
        <f t="shared" si="0"/>
        <v xml:space="preserve"> </v>
      </c>
    </row>
    <row r="22" spans="2:14" ht="15.75" x14ac:dyDescent="0.25">
      <c r="B22" s="44">
        <v>3</v>
      </c>
      <c r="C22" s="90" t="s">
        <v>48</v>
      </c>
      <c r="D22" s="90"/>
      <c r="E22" s="90"/>
      <c r="F22" s="90"/>
      <c r="G22" s="90"/>
      <c r="H22" s="90"/>
      <c r="I22" s="40"/>
      <c r="J22" s="40"/>
      <c r="K22" s="43"/>
      <c r="L22" s="40"/>
      <c r="M22" s="88"/>
      <c r="N22" s="35" t="str">
        <f t="shared" si="0"/>
        <v xml:space="preserve"> </v>
      </c>
    </row>
    <row r="23" spans="2:14" x14ac:dyDescent="0.25">
      <c r="B23" s="19"/>
      <c r="C23" s="115"/>
      <c r="D23" s="116"/>
      <c r="E23" s="116"/>
      <c r="F23" s="116"/>
      <c r="G23" s="116"/>
      <c r="H23" s="116"/>
      <c r="I23" s="40"/>
      <c r="J23" s="42"/>
      <c r="K23" s="43"/>
      <c r="L23" s="33"/>
      <c r="M23" s="88"/>
      <c r="N23" s="35" t="str">
        <f t="shared" si="0"/>
        <v xml:space="preserve"> </v>
      </c>
    </row>
    <row r="24" spans="2:14" ht="29.25" customHeight="1" x14ac:dyDescent="0.25">
      <c r="B24" s="19"/>
      <c r="C24" s="117" t="s">
        <v>59</v>
      </c>
      <c r="D24" s="118"/>
      <c r="E24" s="118"/>
      <c r="F24" s="118"/>
      <c r="G24" s="118"/>
      <c r="H24" s="118"/>
      <c r="I24" s="40">
        <v>15</v>
      </c>
      <c r="J24" s="42">
        <v>13</v>
      </c>
      <c r="K24" s="43">
        <v>13</v>
      </c>
      <c r="L24" s="33"/>
      <c r="M24" s="88"/>
      <c r="N24" s="35" t="str">
        <f t="shared" si="0"/>
        <v xml:space="preserve"> </v>
      </c>
    </row>
    <row r="25" spans="2:14" x14ac:dyDescent="0.25">
      <c r="B25" s="19"/>
      <c r="C25" s="86"/>
      <c r="D25" s="87"/>
      <c r="E25" s="87"/>
      <c r="F25" s="87"/>
      <c r="G25" s="87"/>
      <c r="H25" s="87"/>
      <c r="I25" s="40"/>
      <c r="J25" s="42"/>
      <c r="K25" s="43"/>
      <c r="L25" s="33"/>
      <c r="M25" s="88"/>
      <c r="N25" s="35" t="str">
        <f t="shared" si="0"/>
        <v xml:space="preserve"> </v>
      </c>
    </row>
    <row r="26" spans="2:14" x14ac:dyDescent="0.25">
      <c r="B26" s="19"/>
      <c r="C26" s="86"/>
      <c r="D26" s="87"/>
      <c r="E26" s="87"/>
      <c r="F26" s="87"/>
      <c r="G26" s="87"/>
      <c r="H26" s="87"/>
      <c r="I26" s="40"/>
      <c r="J26" s="42"/>
      <c r="K26" s="43"/>
      <c r="L26" s="33"/>
      <c r="M26" s="88"/>
      <c r="N26" s="35" t="str">
        <f t="shared" si="0"/>
        <v xml:space="preserve"> </v>
      </c>
    </row>
    <row r="27" spans="2:14" x14ac:dyDescent="0.25">
      <c r="B27" s="20"/>
      <c r="C27" s="114"/>
      <c r="D27" s="113"/>
      <c r="E27" s="113"/>
      <c r="F27" s="113"/>
      <c r="G27" s="113"/>
      <c r="H27" s="113"/>
      <c r="I27" s="22"/>
      <c r="J27" s="51"/>
      <c r="K27" s="52"/>
      <c r="L27" s="22"/>
      <c r="M27" s="88"/>
      <c r="N27" s="35" t="str">
        <f t="shared" si="0"/>
        <v xml:space="preserve"> </v>
      </c>
    </row>
    <row r="28" spans="2:14" ht="15.75" x14ac:dyDescent="0.25">
      <c r="B28" s="44">
        <v>4</v>
      </c>
      <c r="C28" s="90" t="s">
        <v>49</v>
      </c>
      <c r="D28" s="90"/>
      <c r="E28" s="90"/>
      <c r="F28" s="90"/>
      <c r="G28" s="90"/>
      <c r="H28" s="90"/>
      <c r="I28" s="40"/>
      <c r="J28" s="40"/>
      <c r="K28" s="43"/>
      <c r="L28" s="40"/>
      <c r="M28" s="88"/>
      <c r="N28" s="35" t="str">
        <f t="shared" si="0"/>
        <v xml:space="preserve"> </v>
      </c>
    </row>
    <row r="29" spans="2:14" x14ac:dyDescent="0.25">
      <c r="B29" s="19"/>
      <c r="C29" s="86"/>
      <c r="D29" s="87"/>
      <c r="E29" s="87"/>
      <c r="F29" s="87"/>
      <c r="G29" s="87"/>
      <c r="H29" s="87"/>
      <c r="I29" s="40"/>
      <c r="J29" s="42"/>
      <c r="K29" s="43"/>
      <c r="L29" s="33"/>
      <c r="M29" s="88"/>
      <c r="N29" s="35" t="str">
        <f t="shared" si="0"/>
        <v xml:space="preserve"> </v>
      </c>
    </row>
    <row r="30" spans="2:14" x14ac:dyDescent="0.25">
      <c r="B30" s="19"/>
      <c r="C30" s="86" t="s">
        <v>56</v>
      </c>
      <c r="D30" s="87"/>
      <c r="E30" s="87"/>
      <c r="F30" s="87"/>
      <c r="G30" s="87"/>
      <c r="H30" s="87"/>
      <c r="I30" s="40">
        <v>15</v>
      </c>
      <c r="J30" s="42">
        <v>12</v>
      </c>
      <c r="K30" s="43">
        <v>12</v>
      </c>
      <c r="L30" s="33"/>
      <c r="M30" s="88"/>
      <c r="N30" s="35" t="str">
        <f t="shared" si="0"/>
        <v xml:space="preserve"> </v>
      </c>
    </row>
    <row r="31" spans="2:14" x14ac:dyDescent="0.25">
      <c r="B31" s="19"/>
      <c r="C31" s="86" t="s">
        <v>57</v>
      </c>
      <c r="D31" s="87"/>
      <c r="E31" s="87"/>
      <c r="F31" s="87"/>
      <c r="G31" s="87"/>
      <c r="H31" s="87"/>
      <c r="I31" s="40">
        <v>15</v>
      </c>
      <c r="J31" s="42">
        <v>13</v>
      </c>
      <c r="K31" s="43">
        <v>13</v>
      </c>
      <c r="L31" s="33"/>
      <c r="M31" s="88"/>
      <c r="N31" s="35" t="str">
        <f t="shared" si="0"/>
        <v xml:space="preserve"> </v>
      </c>
    </row>
    <row r="32" spans="2:14" x14ac:dyDescent="0.25">
      <c r="B32" s="19"/>
      <c r="C32" s="86" t="s">
        <v>61</v>
      </c>
      <c r="D32" s="87"/>
      <c r="E32" s="87"/>
      <c r="F32" s="87"/>
      <c r="G32" s="87"/>
      <c r="H32" s="87"/>
      <c r="I32" s="53">
        <v>10</v>
      </c>
      <c r="J32" s="42">
        <v>5</v>
      </c>
      <c r="K32" s="43">
        <v>5</v>
      </c>
      <c r="L32" s="33"/>
      <c r="M32" s="88"/>
    </row>
    <row r="33" spans="2:14" x14ac:dyDescent="0.25">
      <c r="B33" s="19"/>
      <c r="C33" s="119" t="s">
        <v>60</v>
      </c>
      <c r="D33" s="120"/>
      <c r="E33" s="120"/>
      <c r="F33" s="120"/>
      <c r="G33" s="120"/>
      <c r="H33" s="120"/>
      <c r="I33" s="40">
        <v>10</v>
      </c>
      <c r="J33" s="42">
        <v>6</v>
      </c>
      <c r="K33" s="43">
        <v>6</v>
      </c>
      <c r="L33" s="33"/>
      <c r="M33" s="88"/>
      <c r="N33" s="35" t="str">
        <f t="shared" si="0"/>
        <v xml:space="preserve"> </v>
      </c>
    </row>
    <row r="34" spans="2:14" x14ac:dyDescent="0.25">
      <c r="B34" s="19"/>
      <c r="C34" s="86" t="s">
        <v>58</v>
      </c>
      <c r="D34" s="87"/>
      <c r="E34" s="87"/>
      <c r="F34" s="87"/>
      <c r="G34" s="87"/>
      <c r="H34" s="87"/>
      <c r="I34" s="40">
        <v>5</v>
      </c>
      <c r="J34" s="42">
        <v>5</v>
      </c>
      <c r="K34" s="43">
        <v>5</v>
      </c>
      <c r="L34" s="33"/>
      <c r="M34" s="88"/>
      <c r="N34" s="35" t="str">
        <f t="shared" si="0"/>
        <v xml:space="preserve"> </v>
      </c>
    </row>
    <row r="35" spans="2:14" x14ac:dyDescent="0.25">
      <c r="B35" s="20"/>
      <c r="C35" s="76"/>
      <c r="D35" s="113"/>
      <c r="E35" s="113"/>
      <c r="F35" s="113"/>
      <c r="G35" s="113"/>
      <c r="H35" s="113"/>
      <c r="I35" s="22"/>
      <c r="J35" s="51"/>
      <c r="K35" s="52"/>
      <c r="L35" s="22"/>
      <c r="M35" s="88"/>
      <c r="N35" s="35" t="str">
        <f t="shared" si="0"/>
        <v xml:space="preserve"> </v>
      </c>
    </row>
    <row r="36" spans="2:14" ht="15.75" x14ac:dyDescent="0.25">
      <c r="B36" s="44">
        <v>5</v>
      </c>
      <c r="C36" s="90" t="s">
        <v>50</v>
      </c>
      <c r="D36" s="90"/>
      <c r="E36" s="90"/>
      <c r="F36" s="90"/>
      <c r="G36" s="90"/>
      <c r="H36" s="90"/>
      <c r="I36" s="40"/>
      <c r="J36" s="40"/>
      <c r="K36" s="43"/>
      <c r="L36" s="40"/>
      <c r="M36" s="88"/>
      <c r="N36" s="35" t="str">
        <f t="shared" si="0"/>
        <v xml:space="preserve"> </v>
      </c>
    </row>
    <row r="37" spans="2:14" x14ac:dyDescent="0.25">
      <c r="B37" s="19"/>
      <c r="C37" s="86"/>
      <c r="D37" s="87"/>
      <c r="E37" s="87"/>
      <c r="F37" s="87"/>
      <c r="G37" s="87"/>
      <c r="H37" s="87"/>
      <c r="I37" s="40"/>
      <c r="J37" s="42"/>
      <c r="K37" s="43"/>
      <c r="L37" s="33"/>
      <c r="M37" s="88"/>
      <c r="N37" s="35" t="str">
        <f t="shared" si="0"/>
        <v xml:space="preserve"> </v>
      </c>
    </row>
    <row r="38" spans="2:14" ht="30.75" customHeight="1" x14ac:dyDescent="0.25">
      <c r="B38" s="19"/>
      <c r="C38" s="74" t="s">
        <v>53</v>
      </c>
      <c r="D38" s="75"/>
      <c r="E38" s="75"/>
      <c r="F38" s="75"/>
      <c r="G38" s="75"/>
      <c r="H38" s="75"/>
      <c r="I38" s="40">
        <v>5</v>
      </c>
      <c r="J38" s="42">
        <v>5</v>
      </c>
      <c r="K38" s="43">
        <v>5</v>
      </c>
      <c r="L38" s="33"/>
      <c r="M38" s="88"/>
      <c r="N38" s="35" t="str">
        <f t="shared" si="0"/>
        <v xml:space="preserve"> </v>
      </c>
    </row>
    <row r="39" spans="2:14" x14ac:dyDescent="0.25">
      <c r="B39" s="19"/>
      <c r="C39" s="86"/>
      <c r="D39" s="87"/>
      <c r="E39" s="87"/>
      <c r="F39" s="87"/>
      <c r="G39" s="87"/>
      <c r="H39" s="87"/>
      <c r="I39" s="40"/>
      <c r="J39" s="42"/>
      <c r="K39" s="43"/>
      <c r="L39" s="33"/>
      <c r="M39" s="88"/>
    </row>
    <row r="40" spans="2:14" x14ac:dyDescent="0.25">
      <c r="B40" s="19"/>
      <c r="C40" s="98"/>
      <c r="D40" s="99"/>
      <c r="E40" s="99"/>
      <c r="F40" s="99"/>
      <c r="G40" s="99"/>
      <c r="H40" s="99"/>
      <c r="I40" s="40"/>
      <c r="J40" s="42"/>
      <c r="K40" s="43"/>
      <c r="L40" s="33"/>
      <c r="M40" s="88"/>
      <c r="N40" s="35" t="str">
        <f t="shared" si="0"/>
        <v xml:space="preserve"> </v>
      </c>
    </row>
    <row r="41" spans="2:14" ht="22.5" customHeight="1" x14ac:dyDescent="0.25">
      <c r="B41" s="4"/>
      <c r="C41" s="97" t="s">
        <v>16</v>
      </c>
      <c r="D41" s="97"/>
      <c r="E41" s="97"/>
      <c r="F41" s="97"/>
      <c r="G41" s="50" t="s">
        <v>51</v>
      </c>
      <c r="H41" s="49">
        <v>0</v>
      </c>
      <c r="I41" s="23">
        <f>SUM(I11:I40)</f>
        <v>100</v>
      </c>
      <c r="J41" s="24">
        <f>SUM(J11:J40)</f>
        <v>81</v>
      </c>
      <c r="K41" s="25">
        <f>SUM(K11:K40)</f>
        <v>81</v>
      </c>
      <c r="L41" s="26">
        <f>SUM(L11:L40)</f>
        <v>0</v>
      </c>
      <c r="M41" s="39">
        <f>IF(L41&lt;&gt;0, L41,IF(K41&lt;&gt;0,K41,IF(J41&lt;&gt;0,J41,0)))</f>
        <v>81</v>
      </c>
      <c r="N41" s="35" t="str">
        <f>IF(H41&gt;0,"*","")</f>
        <v/>
      </c>
    </row>
    <row r="42" spans="2:14" ht="22.5" hidden="1" customHeight="1" x14ac:dyDescent="0.25">
      <c r="B42" s="21"/>
      <c r="C42" s="32" t="s">
        <v>27</v>
      </c>
      <c r="D42" s="32">
        <f>SUM(I11:I14)</f>
        <v>10</v>
      </c>
      <c r="E42" s="32">
        <f>SUM(J11:J14)</f>
        <v>8</v>
      </c>
      <c r="F42" s="32">
        <f>SUM(K11:K14)</f>
        <v>8</v>
      </c>
      <c r="G42" s="32">
        <f>SUM(L11:L14)</f>
        <v>0</v>
      </c>
      <c r="H42" s="47">
        <f>IF(G42&gt;0,G42,IF(F42&gt;0,F42,IF(E42&gt;0,E42,0)))</f>
        <v>8</v>
      </c>
      <c r="I42" s="34"/>
      <c r="K42" s="34"/>
      <c r="L42" s="33"/>
      <c r="M42" s="33"/>
    </row>
    <row r="43" spans="2:14" ht="22.5" hidden="1" customHeight="1" x14ac:dyDescent="0.25">
      <c r="B43" s="21"/>
      <c r="C43" s="32" t="s">
        <v>28</v>
      </c>
      <c r="D43" s="32">
        <f>SUM(I17:I21)</f>
        <v>15</v>
      </c>
      <c r="E43" s="32">
        <f>SUM(J16:J21)</f>
        <v>14</v>
      </c>
      <c r="F43" s="32">
        <f>SUM(K16:K21)</f>
        <v>14</v>
      </c>
      <c r="G43" s="32">
        <f>SUM(L16:L21)</f>
        <v>0</v>
      </c>
      <c r="H43" s="47">
        <f t="shared" ref="H43:H46" si="1">IF(G43&gt;0,G43,IF(F43&gt;0,F43,IF(E43&gt;0,E43,0)))</f>
        <v>14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29</v>
      </c>
      <c r="D44" s="32">
        <f>SUM(I23:I27)</f>
        <v>15</v>
      </c>
      <c r="E44" s="32">
        <f>SUM(J23:J27)</f>
        <v>13</v>
      </c>
      <c r="F44" s="32">
        <f>SUM(K23:K27)</f>
        <v>13</v>
      </c>
      <c r="G44" s="32">
        <f>SUM(L23:L27)</f>
        <v>0</v>
      </c>
      <c r="H44" s="47">
        <f t="shared" si="1"/>
        <v>13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30</v>
      </c>
      <c r="D45" s="32">
        <f>SUM(I29:I35)</f>
        <v>55</v>
      </c>
      <c r="E45" s="32">
        <f>SUM(J29:J35)</f>
        <v>41</v>
      </c>
      <c r="F45" s="32">
        <f>SUM(K29:K35)</f>
        <v>41</v>
      </c>
      <c r="G45" s="32">
        <f>SUM(L29:L35)</f>
        <v>0</v>
      </c>
      <c r="H45" s="47">
        <f t="shared" si="1"/>
        <v>41</v>
      </c>
      <c r="I45" s="34"/>
      <c r="J45" s="32"/>
      <c r="K45" s="34"/>
      <c r="L45" s="33"/>
      <c r="M45" s="33"/>
    </row>
    <row r="46" spans="2:14" ht="22.5" hidden="1" customHeight="1" x14ac:dyDescent="0.25">
      <c r="B46" s="21"/>
      <c r="C46" s="32" t="s">
        <v>31</v>
      </c>
      <c r="D46" s="32">
        <f>SUM(I37:I40)</f>
        <v>5</v>
      </c>
      <c r="E46" s="32">
        <f>SUM(J37:J40)</f>
        <v>5</v>
      </c>
      <c r="F46" s="32">
        <f>SUM(K37:K40)</f>
        <v>5</v>
      </c>
      <c r="G46" s="32">
        <f>SUM(L37:L40)</f>
        <v>0</v>
      </c>
      <c r="H46" s="47">
        <f t="shared" si="1"/>
        <v>5</v>
      </c>
      <c r="I46" s="34"/>
      <c r="J46" s="34"/>
      <c r="K46" s="34"/>
      <c r="L46" s="33"/>
      <c r="M46" s="33"/>
    </row>
    <row r="47" spans="2:14" s="17" customFormat="1" ht="27.75" customHeight="1" x14ac:dyDescent="0.25">
      <c r="B47" s="95" t="s">
        <v>20</v>
      </c>
      <c r="C47" s="104"/>
      <c r="D47" s="96"/>
      <c r="E47" s="101" t="s">
        <v>39</v>
      </c>
      <c r="F47" s="102"/>
      <c r="G47" s="103"/>
      <c r="H47" s="95" t="s">
        <v>23</v>
      </c>
      <c r="I47" s="96"/>
      <c r="J47" s="110" t="s">
        <v>39</v>
      </c>
      <c r="K47" s="111"/>
      <c r="L47" s="111"/>
      <c r="M47" s="112"/>
      <c r="N47" s="35"/>
    </row>
    <row r="48" spans="2:14" s="17" customFormat="1" ht="27.75" customHeight="1" x14ac:dyDescent="0.25">
      <c r="B48" s="95" t="s">
        <v>21</v>
      </c>
      <c r="C48" s="104"/>
      <c r="D48" s="96"/>
      <c r="E48" s="101" t="s">
        <v>62</v>
      </c>
      <c r="F48" s="102"/>
      <c r="G48" s="103"/>
      <c r="H48" s="95" t="s">
        <v>24</v>
      </c>
      <c r="I48" s="96"/>
      <c r="J48" s="110" t="s">
        <v>62</v>
      </c>
      <c r="K48" s="111"/>
      <c r="L48" s="111"/>
      <c r="M48" s="112"/>
      <c r="N48" s="35"/>
    </row>
    <row r="49" spans="2:14" s="17" customFormat="1" ht="27.75" customHeight="1" x14ac:dyDescent="0.25">
      <c r="B49" s="95" t="s">
        <v>22</v>
      </c>
      <c r="C49" s="104"/>
      <c r="D49" s="96"/>
      <c r="E49" s="101"/>
      <c r="F49" s="102"/>
      <c r="G49" s="103"/>
      <c r="H49" s="95" t="s">
        <v>25</v>
      </c>
      <c r="I49" s="96"/>
      <c r="J49" s="110"/>
      <c r="K49" s="111"/>
      <c r="L49" s="111"/>
      <c r="M49" s="112"/>
      <c r="N49" s="35"/>
    </row>
    <row r="50" spans="2:14" ht="28.5" customHeight="1" x14ac:dyDescent="0.25">
      <c r="B50" s="105" t="s">
        <v>18</v>
      </c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</row>
    <row r="51" spans="2:14" ht="28.5" customHeight="1" x14ac:dyDescent="0.25">
      <c r="B51" s="106" t="s">
        <v>19</v>
      </c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</row>
    <row r="53" spans="2:14" x14ac:dyDescent="0.25">
      <c r="B53" s="30" t="s">
        <v>26</v>
      </c>
    </row>
    <row r="54" spans="2:14" ht="41.25" customHeight="1" x14ac:dyDescent="0.25">
      <c r="B54" s="31">
        <v>1</v>
      </c>
      <c r="C54" s="108" t="s">
        <v>34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</row>
    <row r="55" spans="2:14" ht="30.75" customHeight="1" x14ac:dyDescent="0.25">
      <c r="B55" s="31">
        <v>2</v>
      </c>
      <c r="C55" s="109" t="s">
        <v>35</v>
      </c>
      <c r="D55" s="109"/>
      <c r="E55" s="109"/>
      <c r="F55" s="109"/>
      <c r="G55" s="109"/>
      <c r="H55" s="109"/>
      <c r="I55" s="109"/>
      <c r="J55" s="109"/>
      <c r="K55" s="109"/>
      <c r="L55" s="109"/>
      <c r="M55" s="109"/>
    </row>
    <row r="56" spans="2:14" ht="26.25" customHeight="1" x14ac:dyDescent="0.25">
      <c r="B56" s="31">
        <v>3</v>
      </c>
      <c r="C56" s="100" t="s">
        <v>36</v>
      </c>
      <c r="D56" s="100"/>
      <c r="E56" s="100"/>
      <c r="F56" s="100"/>
      <c r="G56" s="100"/>
      <c r="H56" s="100"/>
      <c r="I56" s="100"/>
      <c r="J56" s="100"/>
      <c r="K56" s="100"/>
      <c r="L56" s="100"/>
      <c r="M56" s="100"/>
    </row>
  </sheetData>
  <mergeCells count="51">
    <mergeCell ref="C20:H20"/>
    <mergeCell ref="C35:H35"/>
    <mergeCell ref="C27:H27"/>
    <mergeCell ref="C21:H21"/>
    <mergeCell ref="C28:H28"/>
    <mergeCell ref="C31:H31"/>
    <mergeCell ref="C34:H34"/>
    <mergeCell ref="C25:H25"/>
    <mergeCell ref="C26:H26"/>
    <mergeCell ref="C23:H23"/>
    <mergeCell ref="C24:H24"/>
    <mergeCell ref="C33:H33"/>
    <mergeCell ref="C32:H32"/>
    <mergeCell ref="C56:M56"/>
    <mergeCell ref="E47:G47"/>
    <mergeCell ref="B48:D48"/>
    <mergeCell ref="E48:G48"/>
    <mergeCell ref="B50:M50"/>
    <mergeCell ref="B51:M51"/>
    <mergeCell ref="C54:M54"/>
    <mergeCell ref="C55:M55"/>
    <mergeCell ref="J47:M47"/>
    <mergeCell ref="J48:M48"/>
    <mergeCell ref="J49:M49"/>
    <mergeCell ref="B47:D47"/>
    <mergeCell ref="B49:D49"/>
    <mergeCell ref="E49:G49"/>
    <mergeCell ref="H47:I47"/>
    <mergeCell ref="H48:I48"/>
    <mergeCell ref="H49:I49"/>
    <mergeCell ref="C39:H39"/>
    <mergeCell ref="C37:H37"/>
    <mergeCell ref="C38:H38"/>
    <mergeCell ref="C41:F41"/>
    <mergeCell ref="C40:H40"/>
    <mergeCell ref="C13:H13"/>
    <mergeCell ref="M9:M40"/>
    <mergeCell ref="C9:H9"/>
    <mergeCell ref="C12:H12"/>
    <mergeCell ref="C36:H36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</mergeCells>
  <phoneticPr fontId="25" type="noConversion"/>
  <conditionalFormatting sqref="I41">
    <cfRule type="cellIs" dxfId="3" priority="4" operator="notEqual">
      <formula>100</formula>
    </cfRule>
  </conditionalFormatting>
  <conditionalFormatting sqref="J41:L41">
    <cfRule type="cellIs" dxfId="2" priority="3" operator="greaterThan">
      <formula>$I$41</formula>
    </cfRule>
  </conditionalFormatting>
  <conditionalFormatting sqref="N11:N40">
    <cfRule type="cellIs" dxfId="1" priority="2" operator="equal">
      <formula>"*"</formula>
    </cfRule>
  </conditionalFormatting>
  <conditionalFormatting sqref="N41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2021-06-02T09:38:13Z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