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A28E39D-AB83-4DA5-947B-09EED3BBAB0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<sst xmlns="http://schemas.openxmlformats.org/spreadsheetml/2006/main" count="360" uniqueCount="240">
  <si>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</si>
  <si>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</si>
  <si>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</si>
  <si>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</si>
  <si>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</si>
  <si>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</si>
  <si>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</si>
  <si>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</si>
  <si>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</si>
  <si>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</si>
  <si>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</si>
  <si>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</si>
  <si>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</si>
  <si>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</si>
  <si>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</si>
  <si>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</si>
  <si>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</si>
  <si>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</si>
  <si>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</si>
  <si>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</si>
  <si>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</si>
  <si>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</si>
  <si>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</si>
  <si>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</si>
  <si>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</si>
  <si>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</si>
  <si>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</si>
  <si>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</si>
  <si>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</si>
  <si>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</si>
  <si>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</si>
  <si>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</si>
  <si>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</si>
  <si>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</si>
  <si>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</si>
  <si>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</si>
  <si>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</si>
  <si>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</si>
  <si>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</si>
  <si>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</si>
  <si>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</si>
  <si>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</si>
  <si>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</si>
  <si>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</si>
  <si>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</si>
  <si>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</si>
  <si>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</si>
  <si>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</si>
  <si>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</si>
  <si>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</si>
  <si>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</si>
  <si>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</si>
  <si>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</si>
  <si>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</si>
  <si>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</si>
  <si>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</si>
  <si>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</si>
  <si>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</si>
  <si>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</si>
  <si>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</si>
  <si>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</si>
  <si>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</si>
  <si>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</si>
  <si>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</si>
  <si>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</si>
  <si>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</si>
  <si>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</si>
  <si>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</si>
  <si>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</si>
  <si>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</si>
  <si>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</si>
  <si>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</si>
  <si>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</si>
  <si>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</si>
  <si>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</si>
  <si>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</si>
  <si>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</si>
  <si>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</si>
  <si>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</si>
  <si>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</si>
  <si>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</si>
  <si>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</si>
  <si>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</si>
  <si>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</si>
  <si>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</si>
  <si>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</si>
  <si>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</si>
  <si>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</si>
  <si>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</si>
  <si>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</si>
  <si>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</si>
  <si>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</si>
  <si>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</si>
  <si>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</si>
  <si>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</si>
  <si>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</si>
  <si>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</si>
  <si>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</si>
  <si>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</si>
  <si>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</si>
  <si>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</si>
  <si>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</si>
  <si>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</si>
  <si>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</si>
  <si>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</si>
  <si>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</si>
  <si>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</si>
  <si>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</si>
  <si>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</si>
  <si>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</si>
  <si>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</si>
  <si>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</si>
  <si>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</si>
  <si>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</si>
  <si>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</si>
  <si>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</si>
  <si>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</si>
  <si>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</si>
  <si>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</si>
  <si>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</si>
  <si>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</si>
  <si>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</si>
  <si>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</si>
  <si>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</si>
  <si>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</si>
  <si>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</si>
  <si>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</si>
  <si>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</si>
  <si>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</si>
  <si>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</si>
  <si>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</si>
  <si>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</si>
  <si>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</si>
  <si>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</si>
  <si>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</si>
  <si>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</si>
  <si>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</si>
  <si>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</si>
  <si>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</si>
  <si>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</si>
  <si>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</si>
  <si>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</si>
  <si>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</si>
  <si>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</si>
  <si>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</si>
  <si>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</si>
  <si>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</si>
  <si>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</si>
  <si>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</si>
  <si>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</si>
  <si>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</si>
  <si>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Thomas Jones</t>
  </si>
  <si>
    <t>COSHH, PUWER, PPE at work regulations</t>
  </si>
  <si>
    <t>Kerry Tudor</t>
  </si>
  <si>
    <t>The key considerations for the workshop would be ensuring that correct PPE, such as steel-toed boots and lab coats, are worn at all times, with safety glasses used when necessary. This is to protect against swarf and falling objects. Lab coats must be kept open so that if they get caught in machinery, the wearer is not dragged in.</t>
  </si>
  <si>
    <t>The key considerations for the workshop would be ensuring that correct PPE, such as steel-toed boots, is worn at all times. This is to protect against falling objects. COSHH regulations are also important to keep in mind, as there are substances involved that can be harmful if ingested.</t>
  </si>
  <si>
    <t>The protocol would be to equip yourself with the required PPE for the workshop you are entering, then to familiarise yourself with the relevant legislation (usually found on the HSE website) to ensure correct procedures are followed. Ensure that you do not have anything that dangles, such as long hair, jewellery, or hoodie strings.</t>
  </si>
  <si>
    <t>Health and safety protocols was followed at all times by members of staff and pupils with fellow pupils reminding others to make use of PPE such as safety glasses when using machinery.</t>
  </si>
  <si>
    <t>Lathe, pillar drill, milling machine, hacksaw, file, brass mallet, vernier calliper, vernier height gauge, set square, torque wrench, ratchet, spanner, piston ring compressor, engine stand, micrometer.</t>
  </si>
  <si>
    <t>29/09/25 - 27/10/25</t>
  </si>
  <si>
    <t>IQ018</t>
  </si>
  <si>
    <t xml:space="preserve">
Ian Henshaw, Mark Fall</t>
  </si>
  <si>
    <t>Saftey Glasses, Steel toe capped boots and lab coats.</t>
  </si>
  <si>
    <t>30mm</t>
  </si>
  <si>
    <t>0.2mm</t>
  </si>
  <si>
    <t>29.99mm</t>
  </si>
  <si>
    <t>105mm</t>
  </si>
  <si>
    <t>104.94mm</t>
  </si>
  <si>
    <t>36mm</t>
  </si>
  <si>
    <t>0.05mm</t>
  </si>
  <si>
    <t>whilst using hand tools it is important to plan out what you want to achieve whilst using it. It is also important to be decisive and deliberate to ensure consistency.</t>
  </si>
  <si>
    <t>to ensure quality you must always do a pre start check to make sure the machines will work correctly. Its also important to take your time to ensure smooth cuts and precise measurements</t>
  </si>
  <si>
    <t>Advanced Manufacturing is the usage of technology such as 3D printing and automation.</t>
  </si>
  <si>
    <t>UWTSD has CNC machines, 3D printers, CAD software and CMM.</t>
  </si>
  <si>
    <t>A Fusion 360 file will be translated into G Code and fed to the machine.</t>
  </si>
  <si>
    <t>The materials used at UWTSD are plastic and resin.</t>
  </si>
  <si>
    <t>Design the component in CAD software like Fusion 360, export it as an STL file, then import it into slicing software such as Cura to set parameters and generate G-code.
Then the G-code is sent to the 3D printer, print the part layer by layer, and carry out any necessary post-processing such as removing supports or finishing the surface.</t>
  </si>
  <si>
    <t>Typically carbon fiber, sometimes reinforced with another material between layers which can be a range of things like cork.</t>
  </si>
  <si>
    <t>While working with carbon fibre, there are risks posed by the fibres; they can irritate the skin and also be a respiratory hazard. The resin can also pose a risk and should be managed under COSHH.</t>
  </si>
  <si>
    <t>The first step is to create a mould of the shape that the carbon fibre is to be fitted to. After this, the carbon fibre is applied to the mould and coated in resin; it is at this stage that reinforcements can be added. Once applied to the mould, it is then put into a vacuum chamber to cure. Once removed from the chamber, the part is separated from the mould and cleaned up.</t>
  </si>
  <si>
    <t>Its important to not waste material as UWTSD have a finite abount of carbon fiber stored.</t>
  </si>
  <si>
    <t>Further into the future I would like to have a hand in designing new cars, weather that be to do with the mechanics or the body.</t>
  </si>
  <si>
    <t>Finish Univerisy</t>
  </si>
  <si>
    <t>Get a job in automotive</t>
  </si>
  <si>
    <t>Aid in the design of a car</t>
  </si>
  <si>
    <t>My goals as it stands right now are to finish univerity, look for a job in the automotive industry and get the morgan race team to compete in a race.</t>
  </si>
  <si>
    <t>Help develop skills further</t>
  </si>
  <si>
    <t>Hevelop the skills needed for employment</t>
  </si>
  <si>
    <t>Get the Morgan race team competing in races</t>
  </si>
  <si>
    <t>Apply the skills learned from university</t>
  </si>
  <si>
    <t>Learn skills relating to teamwork and mechanical knowlage.</t>
  </si>
  <si>
    <t>LinkedIn, careers fairs</t>
  </si>
  <si>
    <t>Team structure, design equipment</t>
  </si>
  <si>
    <t>CAD, PC, lecture notes, workshops, Matlabs, Teams</t>
  </si>
  <si>
    <t>Team structure, Excel, Teams, Matlabs, workshop, technitians</t>
  </si>
  <si>
    <t>Graduating Univeristy</t>
  </si>
  <si>
    <t>Being employed by a automotive company</t>
  </si>
  <si>
    <t>Design or help design a part of a car</t>
  </si>
  <si>
    <t>The Morgan car competing in a race.</t>
  </si>
  <si>
    <t>Maintaining a work life balance.</t>
  </si>
  <si>
    <t>Having a Personal Development Plan (PDP) helps an engineer set clear goals, track progress, and identify the skills they need to succeed. It ensures continuous learning and career growth in a structured way.</t>
  </si>
  <si>
    <t>CPD is the process of learning and improving skills, knowledge, and experience throughout an engineer’s career. It is important because it ensures engineers stay up-to-date with new technologies, maintain competence, and help progress career progression.</t>
  </si>
  <si>
    <t>When working in the automotive industry it is important to understand the different components that you are expected to work with, one that I understood the least was oil. For this reason I attended a guest lecture at 11/03/26 1PM in the IQ310 room. This was with FUCHS UK.</t>
  </si>
  <si>
    <t>From the guest lecture I learned that there are many products that result from the refining process of crude oil. I also learned that there are different stages in lubrication, those being Boundry lubrication, Mixed film lubrication and Hydrodynamic lubrication.</t>
  </si>
  <si>
    <t>Spark plugs are an example of a compnent that needs to be torqued, they need to be done to 15Nm. Another would be the power steering line mounts on the cylnder head which are to be done to 25Nm.  This can be found in the 2007 WQ Fiesta Repair manual.</t>
  </si>
  <si>
    <t xml:space="preserve">PI*(Bore Values/2)^2*Cylnder 1 stroke*4 </t>
  </si>
  <si>
    <t>Torque/ Theta = Torsional Stiffness</t>
  </si>
  <si>
    <t>(Shear modulus of material X Polar second moment of area)/ Length of component = Torsional stiffness</t>
  </si>
  <si>
    <t>2846.9/ 1.21 = 2352.81</t>
  </si>
  <si>
    <t>141.7 lbs</t>
  </si>
  <si>
    <t>9.5 in/s</t>
  </si>
  <si>
    <t>59 lbs</t>
  </si>
  <si>
    <t>2.1 in/s</t>
  </si>
  <si>
    <t>25lbs</t>
  </si>
  <si>
    <t>1.7 in/s</t>
  </si>
  <si>
    <t>65.5 lbs</t>
  </si>
  <si>
    <t>115mm</t>
  </si>
  <si>
    <t>60mm</t>
  </si>
  <si>
    <t>60.02mm</t>
  </si>
  <si>
    <t>90mm</t>
  </si>
  <si>
    <t>89.82mm</t>
  </si>
  <si>
    <t>When quoting legislation best to write them out in full and include the year. More details on the protocol could have been included</t>
  </si>
  <si>
    <t>Limited details on the machine specific H&amp;S considerations</t>
  </si>
  <si>
    <t>What about trapping fingers etc</t>
  </si>
  <si>
    <t>Y</t>
  </si>
  <si>
    <t>N (60.1)</t>
  </si>
  <si>
    <t>N (115.05)</t>
  </si>
  <si>
    <t>Signed off by Technician</t>
  </si>
  <si>
    <t>How much should you cut each time</t>
  </si>
  <si>
    <t>in the engine the bearing caps showed the most obvious signs of wear as the grain that would connect the twin halfs was deformed on every bearing. This is from the bearings being put back together in the wrong order, causing the unique grains clash and deform.</t>
  </si>
  <si>
    <t>Any other examples - the question asked for areas and examples</t>
  </si>
  <si>
    <t>No units</t>
  </si>
  <si>
    <t>X and y values are the wrong way around. X values should be the velocity and y should be the force.Oterwise your values all look sensible</t>
  </si>
  <si>
    <t xml:space="preserve">No units. These values do not look correct for either Ns/m or lbf.s/in </t>
  </si>
  <si>
    <t>It is about using technology to improve efficient, accuracy and quality of parts</t>
  </si>
  <si>
    <t>You could also have mentioned the autoclave, water jet cutter, laser cutter etc</t>
  </si>
  <si>
    <t>What type of plastics?</t>
  </si>
  <si>
    <t>Looking for a matrix material such as resin like epoxy</t>
  </si>
  <si>
    <t>More detail could have been included</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</si>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</sst>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i/>
      <sz val="11"/>
      <color theme="1"/>
      <name val="Calibri"/>
      <family val="2"/>
      <scheme val="minor"/>
    </font>
    <font>
      <sz val="18"/>
      <color theme="1"/>
      <name val="Calibri"/>
      <family val="2"/>
      <scheme val="minor"/>
    </font>
    <font>
      <i/>
      <sz val="1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7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53" xfId="0" applyFill="1" applyBorder="1"/>
    <xf numFmtId="0" fontId="0" fillId="4" borderId="75" xfId="0" applyFill="1" applyBorder="1"/>
    <xf numFmtId="0" fontId="0" fillId="0" borderId="29" xfId="0" applyBorder="1"/>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5"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6" fillId="0" borderId="0" xfId="0" applyFont="1" applyAlignment="1">
      <alignment horizontal="center" vertical="center" wrapText="1"/>
    </xf>
    <xf numFmtId="0" fontId="2" fillId="0" borderId="0" xfId="0" applyFont="1"/>
    <xf numFmtId="0" fontId="6" fillId="0" borderId="0" xfId="0" applyFont="1"/>
    <xf numFmtId="0" fontId="6" fillId="0" borderId="0" xfId="0" applyFont="1" applyAlignment="1">
      <alignment horizontal="left"/>
    </xf>
    <xf numFmtId="0" fontId="6" fillId="4" borderId="43" xfId="0" applyFont="1" applyFill="1" applyBorder="1"/>
    <xf numFmtId="0" fontId="6" fillId="7" borderId="43" xfId="0" applyFont="1" applyFill="1" applyBorder="1" applyAlignment="1">
      <alignment horizontal="center" vertical="center" wrapText="1"/>
    </xf>
    <xf numFmtId="0" fontId="6" fillId="0" borderId="0" xfId="0" applyFont="1" applyAlignment="1">
      <alignment horizontal="center" vertical="center"/>
    </xf>
    <xf numFmtId="0" fontId="2" fillId="4" borderId="74" xfId="0" applyFont="1" applyFill="1" applyBorder="1" applyAlignment="1">
      <alignment horizontal="center" vertical="center"/>
    </xf>
    <xf numFmtId="0" fontId="6" fillId="4" borderId="75" xfId="0" applyFont="1" applyFill="1" applyBorder="1" applyAlignment="1">
      <alignment horizontal="center" vertical="center"/>
    </xf>
    <xf numFmtId="0" fontId="2" fillId="4" borderId="76" xfId="0" applyFont="1" applyFill="1" applyBorder="1" applyAlignment="1">
      <alignment horizontal="center" vertical="center"/>
    </xf>
    <xf numFmtId="0" fontId="2" fillId="4" borderId="26" xfId="0" applyFont="1" applyFill="1" applyBorder="1"/>
    <xf numFmtId="0" fontId="2" fillId="4" borderId="30" xfId="0" applyFont="1" applyFill="1" applyBorder="1"/>
    <xf numFmtId="0" fontId="2" fillId="4" borderId="58" xfId="0" applyFont="1" applyFill="1" applyBorder="1"/>
    <xf numFmtId="0" fontId="6" fillId="4" borderId="42" xfId="0" applyFont="1" applyFill="1" applyBorder="1"/>
    <xf numFmtId="0" fontId="2" fillId="4" borderId="56" xfId="0" applyFont="1" applyFill="1" applyBorder="1"/>
    <xf numFmtId="0" fontId="6" fillId="4" borderId="57" xfId="0" applyFont="1" applyFill="1" applyBorder="1"/>
    <xf numFmtId="0" fontId="6" fillId="4" borderId="53" xfId="0" applyFont="1" applyFill="1" applyBorder="1"/>
    <xf numFmtId="0" fontId="6" fillId="4" borderId="28" xfId="0" applyFont="1" applyFill="1" applyBorder="1"/>
    <xf numFmtId="0" fontId="6" fillId="4" borderId="29" xfId="0" applyFont="1" applyFill="1" applyBorder="1"/>
    <xf numFmtId="0" fontId="2" fillId="4" borderId="49" xfId="0" applyFont="1" applyFill="1" applyBorder="1"/>
    <xf numFmtId="0" fontId="2" fillId="4" borderId="50" xfId="0" applyFont="1" applyFill="1" applyBorder="1"/>
    <xf numFmtId="0" fontId="2" fillId="4" borderId="51" xfId="0" applyFont="1" applyFill="1" applyBorder="1"/>
    <xf numFmtId="0" fontId="0" fillId="0" borderId="0" xfId="0" applyAlignment="1">
      <alignment horizontal="center" vertical="center"/>
    </xf>
    <xf numFmtId="0" fontId="2" fillId="4" borderId="74" xfId="0" applyFont="1" applyFill="1" applyBorder="1" applyAlignment="1">
      <alignment horizontal="center" vertical="center" wrapText="1"/>
    </xf>
    <xf numFmtId="0" fontId="6" fillId="4" borderId="75" xfId="0" applyFont="1" applyFill="1" applyBorder="1" applyAlignment="1">
      <alignment horizontal="center" vertical="center" wrapText="1"/>
    </xf>
    <xf numFmtId="0" fontId="2" fillId="4" borderId="76" xfId="0" applyFont="1" applyFill="1" applyBorder="1" applyAlignment="1">
      <alignment horizontal="center" vertical="center" wrapText="1"/>
    </xf>
    <xf numFmtId="0" fontId="0" fillId="7" borderId="123" xfId="0" applyFill="1" applyBorder="1" applyAlignment="1">
      <alignment horizontal="center" vertical="center"/>
    </xf>
    <xf numFmtId="0" fontId="0" fillId="7" borderId="124" xfId="0" applyFill="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7" fillId="0" borderId="0" xfId="0" applyFont="1"/>
    <xf numFmtId="0" fontId="7" fillId="0" borderId="0" xfId="0" applyFont="1" applyAlignment="1">
      <alignment horizontal="left"/>
    </xf>
    <xf numFmtId="0" fontId="7" fillId="0" borderId="0" xfId="0" applyFont="1" applyAlignment="1">
      <alignment horizontal="center" vertical="center"/>
    </xf>
    <xf numFmtId="0" fontId="5" fillId="0" borderId="0" xfId="0" applyFont="1" applyAlignment="1">
      <alignment horizontal="center" vertical="center"/>
    </xf>
    <xf numFmtId="0" fontId="2"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68" xfId="0" applyFont="1" applyFill="1" applyBorder="1" applyAlignment="1">
      <alignment horizontal="center"/>
    </xf>
    <xf numFmtId="0" fontId="2" fillId="4" borderId="65" xfId="0" applyFont="1" applyFill="1" applyBorder="1" applyAlignment="1">
      <alignment horizontal="center"/>
    </xf>
    <xf numFmtId="0" fontId="2" fillId="4" borderId="61" xfId="0" applyFont="1" applyFill="1" applyBorder="1" applyAlignment="1">
      <alignment horizontal="center"/>
    </xf>
    <xf numFmtId="0" fontId="2" fillId="4" borderId="36" xfId="0" applyFont="1" applyFill="1" applyBorder="1" applyAlignment="1">
      <alignment horizontal="right"/>
    </xf>
    <xf numFmtId="0" fontId="2" fillId="4" borderId="37" xfId="0" applyFont="1" applyFill="1" applyBorder="1" applyAlignment="1">
      <alignment horizontal="right"/>
    </xf>
    <xf numFmtId="0" fontId="2" fillId="4" borderId="68" xfId="0" applyFont="1" applyFill="1" applyBorder="1" applyAlignment="1">
      <alignment horizontal="left"/>
    </xf>
    <xf numFmtId="0" fontId="2" fillId="4" borderId="65" xfId="0" applyFont="1" applyFill="1" applyBorder="1" applyAlignment="1">
      <alignment horizontal="left"/>
    </xf>
    <xf numFmtId="0" fontId="2" fillId="4" borderId="77" xfId="0" applyFont="1" applyFill="1" applyBorder="1" applyAlignment="1">
      <alignment horizontal="left"/>
    </xf>
    <xf numFmtId="0" fontId="2" fillId="4" borderId="73" xfId="0" applyFont="1" applyFill="1" applyBorder="1" applyAlignment="1">
      <alignment horizontal="left"/>
    </xf>
    <xf numFmtId="0" fontId="2" fillId="4" borderId="45" xfId="0" applyFont="1" applyFill="1" applyBorder="1" applyAlignment="1">
      <alignment horizontal="left"/>
    </xf>
    <xf numFmtId="0" fontId="2" fillId="4" borderId="46" xfId="0" applyFont="1" applyFill="1" applyBorder="1" applyAlignment="1">
      <alignment horizontal="left"/>
    </xf>
    <xf numFmtId="0" fontId="2" fillId="4" borderId="47" xfId="0" applyFont="1" applyFill="1" applyBorder="1" applyAlignment="1">
      <alignment horizontal="left"/>
    </xf>
    <xf numFmtId="0" fontId="2" fillId="4" borderId="78" xfId="0" applyFont="1" applyFill="1" applyBorder="1" applyAlignment="1">
      <alignment horizontal="left"/>
    </xf>
    <xf numFmtId="0" fontId="2" fillId="4" borderId="48" xfId="0" applyFont="1" applyFill="1" applyBorder="1" applyAlignment="1">
      <alignment horizontal="left"/>
    </xf>
    <xf numFmtId="0" fontId="6" fillId="4" borderId="68" xfId="0" applyFont="1" applyFill="1" applyBorder="1" applyAlignment="1">
      <alignment horizontal="center"/>
    </xf>
    <xf numFmtId="0" fontId="6" fillId="4" borderId="61" xfId="0" applyFont="1" applyFill="1" applyBorder="1" applyAlignment="1">
      <alignment horizontal="center"/>
    </xf>
    <xf numFmtId="0" fontId="6" fillId="4" borderId="73" xfId="0" applyFont="1" applyFill="1" applyBorder="1" applyAlignment="1">
      <alignment horizontal="center"/>
    </xf>
    <xf numFmtId="0" fontId="6" fillId="4" borderId="72" xfId="0" applyFont="1" applyFill="1" applyBorder="1" applyAlignment="1">
      <alignment horizontal="center"/>
    </xf>
    <xf numFmtId="0" fontId="6" fillId="4" borderId="47" xfId="0" applyFont="1" applyFill="1" applyBorder="1" applyAlignment="1">
      <alignment horizontal="center"/>
    </xf>
    <xf numFmtId="0" fontId="6" fillId="4" borderId="62" xfId="0" applyFont="1" applyFill="1" applyBorder="1" applyAlignment="1">
      <alignment horizontal="center"/>
    </xf>
    <xf numFmtId="0" fontId="2" fillId="4" borderId="73" xfId="0" applyFont="1" applyFill="1" applyBorder="1"/>
    <xf numFmtId="0" fontId="2" fillId="4" borderId="45" xfId="0" applyFont="1" applyFill="1" applyBorder="1"/>
    <xf numFmtId="0" fontId="2" fillId="4" borderId="46" xfId="0" applyFont="1" applyFill="1" applyBorder="1"/>
    <xf numFmtId="0" fontId="2" fillId="4" borderId="24" xfId="0" applyFont="1" applyFill="1" applyBorder="1" applyAlignment="1">
      <alignment horizontal="right"/>
    </xf>
    <xf numFmtId="0" fontId="2" fillId="4" borderId="25" xfId="0" applyFont="1" applyFill="1" applyBorder="1" applyAlignment="1">
      <alignment horizontal="right"/>
    </xf>
    <xf numFmtId="0" fontId="2" fillId="4" borderId="28" xfId="0" applyFont="1" applyFill="1" applyBorder="1" applyAlignment="1">
      <alignment horizontal="right"/>
    </xf>
    <xf numFmtId="0" fontId="2" fillId="4" borderId="29" xfId="0" applyFont="1" applyFill="1" applyBorder="1" applyAlignment="1">
      <alignment horizontal="right"/>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2" fillId="4" borderId="49" xfId="0" applyFont="1" applyFill="1" applyBorder="1" applyAlignment="1">
      <alignment horizontal="center"/>
    </xf>
    <xf numFmtId="0" fontId="2" fillId="4" borderId="50" xfId="0" applyFont="1" applyFill="1" applyBorder="1" applyAlignment="1">
      <alignment horizontal="center"/>
    </xf>
    <xf numFmtId="0" fontId="2" fillId="4" borderId="51" xfId="0" applyFont="1" applyFill="1" applyBorder="1" applyAlignment="1">
      <alignment horizontal="center"/>
    </xf>
    <xf numFmtId="0" fontId="6" fillId="0" borderId="1" xfId="0" applyFont="1" applyBorder="1" applyAlignment="1">
      <alignment horizontal="center"/>
    </xf>
    <xf numFmtId="0" fontId="6" fillId="0" borderId="12" xfId="0" applyFont="1" applyBorder="1" applyAlignment="1">
      <alignment horizontal="center" vertical="center" wrapText="1"/>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6"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2" borderId="27" xfId="0" applyFont="1" applyFill="1" applyBorder="1" applyAlignment="1">
      <alignment horizontal="center" vertical="center"/>
    </xf>
    <xf numFmtId="0" fontId="2" fillId="2" borderId="1" xfId="0" applyFont="1" applyFill="1" applyBorder="1" applyAlignment="1">
      <alignment horizontal="center" vertical="center"/>
    </xf>
    <xf numFmtId="0" fontId="6" fillId="0" borderId="27" xfId="0" applyFont="1" applyBorder="1" applyAlignment="1">
      <alignment horizontal="center"/>
    </xf>
    <xf numFmtId="0" fontId="7" fillId="0" borderId="16" xfId="0" applyFont="1" applyBorder="1" applyAlignment="1">
      <alignment horizontal="center" vertical="center"/>
    </xf>
    <xf numFmtId="0" fontId="7" fillId="0" borderId="0" xfId="0" applyFont="1" applyAlignment="1">
      <alignment horizontal="center" vertical="center"/>
    </xf>
    <xf numFmtId="0" fontId="2" fillId="4" borderId="74" xfId="0" applyFont="1" applyFill="1" applyBorder="1" applyAlignment="1">
      <alignment horizontal="center" vertical="center"/>
    </xf>
    <xf numFmtId="0" fontId="2" fillId="4" borderId="75" xfId="0" applyFont="1" applyFill="1" applyBorder="1" applyAlignment="1">
      <alignment horizontal="center" vertical="center"/>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70" xfId="0" applyFont="1" applyFill="1" applyBorder="1" applyAlignment="1">
      <alignment horizontal="center" vertical="center"/>
    </xf>
    <xf numFmtId="0" fontId="6" fillId="4" borderId="81" xfId="0" applyFont="1" applyFill="1" applyBorder="1" applyAlignment="1">
      <alignment horizontal="center" vertical="center"/>
    </xf>
    <xf numFmtId="0" fontId="7" fillId="4" borderId="44" xfId="0" applyFont="1" applyFill="1" applyBorder="1" applyAlignment="1">
      <alignment horizontal="center" vertical="center"/>
    </xf>
    <xf numFmtId="0" fontId="7" fillId="4" borderId="45" xfId="0" applyFont="1" applyFill="1" applyBorder="1" applyAlignment="1">
      <alignment horizontal="center" vertical="center"/>
    </xf>
    <xf numFmtId="0" fontId="7" fillId="4" borderId="46" xfId="0" applyFont="1" applyFill="1" applyBorder="1" applyAlignment="1">
      <alignment horizontal="center" vertical="center"/>
    </xf>
    <xf numFmtId="0" fontId="2" fillId="4" borderId="28" xfId="0" applyFont="1" applyFill="1" applyBorder="1" applyAlignment="1">
      <alignment horizontal="center" vertical="center"/>
    </xf>
    <xf numFmtId="0" fontId="2" fillId="4" borderId="29" xfId="0" applyFont="1" applyFill="1" applyBorder="1" applyAlignment="1">
      <alignment horizontal="center" vertical="center"/>
    </xf>
    <xf numFmtId="0" fontId="2" fillId="4" borderId="30"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0" xfId="0" applyFont="1" applyFill="1" applyBorder="1" applyAlignment="1">
      <alignment horizontal="center" vertical="center"/>
    </xf>
    <xf numFmtId="0" fontId="6" fillId="7" borderId="24" xfId="0" applyFont="1" applyFill="1" applyBorder="1" applyAlignment="1">
      <alignment horizontal="center" vertical="center" wrapText="1"/>
    </xf>
    <xf numFmtId="0" fontId="6" fillId="7" borderId="25"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29"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6" fillId="0" borderId="25"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7" xfId="0" applyFont="1" applyBorder="1" applyAlignment="1">
      <alignment horizontal="center" vertical="center" wrapText="1"/>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6" fillId="7" borderId="42" xfId="0" applyFont="1" applyFill="1" applyBorder="1" applyAlignment="1">
      <alignment horizontal="center" vertical="center" wrapText="1"/>
    </xf>
    <xf numFmtId="0" fontId="6" fillId="7" borderId="43" xfId="0" applyFont="1" applyFill="1" applyBorder="1" applyAlignment="1">
      <alignment horizontal="center" vertical="center" wrapText="1"/>
    </xf>
    <xf numFmtId="0" fontId="6" fillId="10" borderId="118" xfId="0" applyFont="1" applyFill="1" applyBorder="1" applyAlignment="1">
      <alignment horizontal="center" vertical="center" wrapText="1"/>
    </xf>
    <xf numFmtId="0" fontId="6" fillId="10" borderId="14" xfId="0" applyFont="1" applyFill="1" applyBorder="1" applyAlignment="1">
      <alignment horizontal="center" vertical="center" wrapText="1"/>
    </xf>
    <xf numFmtId="0" fontId="6" fillId="10" borderId="90" xfId="0" applyFont="1" applyFill="1" applyBorder="1" applyAlignment="1">
      <alignment horizontal="center" vertical="center" wrapText="1"/>
    </xf>
    <xf numFmtId="0" fontId="6" fillId="10" borderId="67" xfId="0" applyFont="1" applyFill="1" applyBorder="1" applyAlignment="1">
      <alignment horizontal="center" vertical="center" wrapText="1"/>
    </xf>
    <xf numFmtId="0" fontId="6" fillId="10" borderId="0" xfId="0" applyFont="1" applyFill="1" applyAlignment="1">
      <alignment horizontal="center" vertical="center" wrapText="1"/>
    </xf>
    <xf numFmtId="0" fontId="6" fillId="10" borderId="60" xfId="0" applyFont="1" applyFill="1" applyBorder="1" applyAlignment="1">
      <alignment horizontal="center" vertical="center" wrapText="1"/>
    </xf>
    <xf numFmtId="0" fontId="6" fillId="10" borderId="80" xfId="0" applyFont="1" applyFill="1" applyBorder="1" applyAlignment="1">
      <alignment horizontal="center" vertical="center" wrapText="1"/>
    </xf>
    <xf numFmtId="0" fontId="6" fillId="10" borderId="19" xfId="0" applyFont="1" applyFill="1" applyBorder="1" applyAlignment="1">
      <alignment horizontal="center" vertical="center" wrapText="1"/>
    </xf>
    <xf numFmtId="0" fontId="6" fillId="10" borderId="127" xfId="0" applyFont="1" applyFill="1" applyBorder="1" applyAlignment="1">
      <alignment horizontal="center" vertical="center" wrapText="1"/>
    </xf>
    <xf numFmtId="0" fontId="6" fillId="13" borderId="29" xfId="0" applyFont="1" applyFill="1" applyBorder="1" applyAlignment="1">
      <alignment horizontal="center" vertical="center"/>
    </xf>
    <xf numFmtId="0" fontId="6" fillId="13" borderId="37" xfId="0" applyFont="1" applyFill="1" applyBorder="1" applyAlignment="1">
      <alignment horizontal="center" vertical="center"/>
    </xf>
    <xf numFmtId="0" fontId="6" fillId="13" borderId="30" xfId="0" applyFont="1" applyFill="1" applyBorder="1" applyAlignment="1">
      <alignment horizontal="center" vertical="center"/>
    </xf>
    <xf numFmtId="0" fontId="6" fillId="13" borderId="38"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6" fillId="13" borderId="28" xfId="0" applyFont="1" applyFill="1" applyBorder="1" applyAlignment="1">
      <alignment horizontal="center" vertical="center"/>
    </xf>
    <xf numFmtId="0" fontId="6" fillId="13" borderId="36" xfId="0" applyFont="1" applyFill="1" applyBorder="1" applyAlignment="1">
      <alignment horizontal="center" vertical="center"/>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2" fillId="7" borderId="26" xfId="0" applyFont="1" applyFill="1" applyBorder="1" applyAlignment="1">
      <alignment horizontal="center" vertical="center"/>
    </xf>
    <xf numFmtId="0" fontId="2" fillId="7" borderId="36" xfId="0" applyFont="1" applyFill="1" applyBorder="1" applyAlignment="1">
      <alignment horizontal="center" vertical="center"/>
    </xf>
    <xf numFmtId="0" fontId="2" fillId="7" borderId="37" xfId="0" applyFont="1" applyFill="1" applyBorder="1" applyAlignment="1">
      <alignment horizontal="center" vertical="center"/>
    </xf>
    <xf numFmtId="0" fontId="2" fillId="7" borderId="38" xfId="0" applyFont="1" applyFill="1" applyBorder="1" applyAlignment="1">
      <alignment horizontal="center" vertical="center"/>
    </xf>
    <xf numFmtId="0" fontId="2" fillId="7" borderId="49" xfId="0" applyFont="1" applyFill="1" applyBorder="1" applyAlignment="1">
      <alignment horizontal="center" vertical="center"/>
    </xf>
    <xf numFmtId="0" fontId="2" fillId="7" borderId="50" xfId="0" applyFont="1" applyFill="1" applyBorder="1" applyAlignment="1">
      <alignment horizontal="center" vertical="center"/>
    </xf>
    <xf numFmtId="0" fontId="2" fillId="7" borderId="51" xfId="0" applyFont="1" applyFill="1" applyBorder="1" applyAlignment="1">
      <alignment horizontal="center" vertical="center"/>
    </xf>
    <xf numFmtId="0" fontId="6" fillId="7" borderId="56" xfId="0" applyFont="1" applyFill="1" applyBorder="1" applyAlignment="1">
      <alignment horizontal="center" vertical="center" wrapText="1"/>
    </xf>
    <xf numFmtId="0" fontId="6" fillId="4" borderId="47"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6" fillId="5" borderId="43" xfId="0" applyFont="1" applyFill="1" applyBorder="1" applyAlignment="1">
      <alignment horizontal="center" vertical="center"/>
    </xf>
    <xf numFmtId="0" fontId="6" fillId="5" borderId="56"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7" borderId="28" xfId="0" applyFont="1" applyFill="1" applyBorder="1" applyAlignment="1">
      <alignment horizontal="center" vertical="center"/>
    </xf>
    <xf numFmtId="0" fontId="2" fillId="7" borderId="29" xfId="0" applyFont="1" applyFill="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2" fillId="7" borderId="9" xfId="0" applyFont="1" applyFill="1" applyBorder="1" applyAlignment="1">
      <alignment horizontal="center" vertical="center"/>
    </xf>
    <xf numFmtId="0" fontId="2" fillId="7" borderId="27"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31" xfId="0" applyFont="1" applyFill="1" applyBorder="1" applyAlignment="1">
      <alignment horizontal="center" vertical="center"/>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123" xfId="0" applyFont="1" applyBorder="1" applyAlignment="1">
      <alignment horizontal="center"/>
    </xf>
    <xf numFmtId="0" fontId="6" fillId="0" borderId="71" xfId="0" applyFont="1" applyBorder="1" applyAlignment="1">
      <alignment horizontal="center"/>
    </xf>
    <xf numFmtId="0" fontId="6" fillId="0" borderId="81" xfId="0" applyFont="1" applyBorder="1" applyAlignment="1">
      <alignment horizontal="center"/>
    </xf>
    <xf numFmtId="0" fontId="6" fillId="0" borderId="44" xfId="0" applyFont="1" applyBorder="1" applyAlignment="1">
      <alignment horizontal="center"/>
    </xf>
    <xf numFmtId="0" fontId="6" fillId="0" borderId="45" xfId="0" applyFont="1" applyBorder="1" applyAlignment="1">
      <alignment horizontal="center"/>
    </xf>
    <xf numFmtId="0" fontId="6" fillId="0" borderId="46" xfId="0" applyFont="1" applyBorder="1" applyAlignment="1">
      <alignment horizontal="center"/>
    </xf>
    <xf numFmtId="0" fontId="2" fillId="12" borderId="13" xfId="0" applyFont="1" applyFill="1" applyBorder="1" applyAlignment="1">
      <alignment horizontal="center"/>
    </xf>
    <xf numFmtId="0" fontId="2" fillId="12" borderId="14" xfId="0" applyFont="1" applyFill="1" applyBorder="1" applyAlignment="1">
      <alignment horizontal="center"/>
    </xf>
    <xf numFmtId="0" fontId="2" fillId="12" borderId="15" xfId="0" applyFont="1" applyFill="1" applyBorder="1" applyAlignment="1">
      <alignment horizontal="center"/>
    </xf>
    <xf numFmtId="0" fontId="2" fillId="12" borderId="18" xfId="0" applyFont="1" applyFill="1" applyBorder="1" applyAlignment="1">
      <alignment horizontal="center"/>
    </xf>
    <xf numFmtId="0" fontId="2" fillId="12" borderId="19" xfId="0" applyFont="1" applyFill="1" applyBorder="1" applyAlignment="1">
      <alignment horizontal="center"/>
    </xf>
    <xf numFmtId="0" fontId="2" fillId="12" borderId="20" xfId="0" applyFont="1" applyFill="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6" fillId="0" borderId="15" xfId="0" applyFont="1" applyBorder="1" applyAlignment="1">
      <alignment horizontal="center"/>
    </xf>
    <xf numFmtId="0" fontId="6" fillId="0" borderId="18" xfId="0" applyFont="1" applyBorder="1" applyAlignment="1">
      <alignment horizontal="center"/>
    </xf>
    <xf numFmtId="0" fontId="6" fillId="0" borderId="19" xfId="0" applyFont="1" applyBorder="1" applyAlignment="1">
      <alignment horizontal="center"/>
    </xf>
    <xf numFmtId="0" fontId="6" fillId="0" borderId="20" xfId="0" applyFont="1" applyBorder="1" applyAlignment="1">
      <alignment horizontal="center"/>
    </xf>
    <xf numFmtId="0" fontId="2" fillId="4" borderId="24"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6" fillId="7" borderId="49" xfId="0" applyFont="1" applyFill="1" applyBorder="1" applyAlignment="1">
      <alignment horizontal="center"/>
    </xf>
    <xf numFmtId="0" fontId="6" fillId="7" borderId="50" xfId="0" applyFont="1" applyFill="1" applyBorder="1" applyAlignment="1">
      <alignment horizontal="center"/>
    </xf>
    <xf numFmtId="0" fontId="6" fillId="7" borderId="51" xfId="0" applyFont="1" applyFill="1" applyBorder="1" applyAlignment="1">
      <alignment horizontal="center"/>
    </xf>
    <xf numFmtId="0" fontId="6" fillId="0" borderId="59" xfId="0" applyFont="1" applyBorder="1" applyAlignment="1">
      <alignment horizontal="center"/>
    </xf>
    <xf numFmtId="0" fontId="6" fillId="0" borderId="50" xfId="0" applyFont="1" applyBorder="1" applyAlignment="1">
      <alignment horizontal="center"/>
    </xf>
    <xf numFmtId="0" fontId="6"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6" xfId="0" applyFont="1" applyFill="1" applyBorder="1" applyAlignment="1">
      <alignment horizontal="center" wrapText="1"/>
    </xf>
    <xf numFmtId="0" fontId="2" fillId="7" borderId="0" xfId="0" applyFont="1" applyFill="1" applyAlignment="1">
      <alignment horizontal="center" wrapText="1"/>
    </xf>
    <xf numFmtId="0" fontId="2" fillId="7" borderId="17" xfId="0" applyFont="1" applyFill="1" applyBorder="1" applyAlignment="1">
      <alignment horizontal="center" wrapText="1"/>
    </xf>
    <xf numFmtId="0" fontId="6" fillId="0" borderId="53" xfId="0" applyFont="1" applyBorder="1" applyAlignment="1">
      <alignment horizontal="center"/>
    </xf>
    <xf numFmtId="0" fontId="6" fillId="0" borderId="70" xfId="0" applyFont="1" applyBorder="1" applyAlignment="1">
      <alignment horizontal="center"/>
    </xf>
    <xf numFmtId="0" fontId="6" fillId="0" borderId="79" xfId="0" applyFont="1" applyBorder="1" applyAlignment="1">
      <alignment horizontal="center"/>
    </xf>
    <xf numFmtId="0" fontId="6" fillId="0" borderId="62" xfId="0" applyFont="1" applyBorder="1" applyAlignment="1">
      <alignment horizontal="center"/>
    </xf>
    <xf numFmtId="0" fontId="6" fillId="7" borderId="24" xfId="0" applyFont="1" applyFill="1" applyBorder="1" applyAlignment="1">
      <alignment horizontal="center" vertical="center"/>
    </xf>
    <xf numFmtId="0" fontId="6" fillId="7" borderId="25" xfId="0" applyFont="1" applyFill="1" applyBorder="1" applyAlignment="1">
      <alignment horizontal="center" vertical="center"/>
    </xf>
    <xf numFmtId="0" fontId="6" fillId="7" borderId="26" xfId="0" applyFont="1" applyFill="1" applyBorder="1" applyAlignment="1">
      <alignment horizontal="center" vertical="center"/>
    </xf>
    <xf numFmtId="0" fontId="6" fillId="7" borderId="57" xfId="0" applyFont="1" applyFill="1" applyBorder="1" applyAlignment="1">
      <alignment horizontal="center" vertical="center"/>
    </xf>
    <xf numFmtId="0" fontId="6" fillId="7" borderId="53" xfId="0" applyFont="1" applyFill="1" applyBorder="1" applyAlignment="1">
      <alignment horizontal="center" vertical="center"/>
    </xf>
    <xf numFmtId="0" fontId="6" fillId="7" borderId="58" xfId="0" applyFont="1" applyFill="1" applyBorder="1" applyAlignment="1">
      <alignment horizontal="center" vertical="center"/>
    </xf>
    <xf numFmtId="0" fontId="6" fillId="4" borderId="42" xfId="0" applyFont="1" applyFill="1" applyBorder="1" applyAlignment="1">
      <alignment horizontal="left" wrapText="1"/>
    </xf>
    <xf numFmtId="0" fontId="6" fillId="4" borderId="28" xfId="0" applyFont="1" applyFill="1" applyBorder="1" applyAlignment="1">
      <alignment horizontal="left" wrapText="1"/>
    </xf>
    <xf numFmtId="0" fontId="6" fillId="4" borderId="43" xfId="0" applyFont="1" applyFill="1" applyBorder="1" applyAlignment="1">
      <alignment horizontal="center"/>
    </xf>
    <xf numFmtId="0" fontId="6" fillId="4" borderId="29" xfId="0" applyFont="1" applyFill="1" applyBorder="1" applyAlignment="1">
      <alignment horizontal="center"/>
    </xf>
    <xf numFmtId="0" fontId="2" fillId="4" borderId="56" xfId="0" applyFont="1" applyFill="1" applyBorder="1" applyAlignment="1">
      <alignment horizontal="left" vertical="center"/>
    </xf>
    <xf numFmtId="0" fontId="2" fillId="4" borderId="30" xfId="0" applyFont="1" applyFill="1" applyBorder="1" applyAlignment="1">
      <alignment horizontal="left" vertical="center"/>
    </xf>
    <xf numFmtId="0" fontId="6" fillId="4" borderId="24" xfId="0" applyFont="1" applyFill="1" applyBorder="1" applyAlignment="1">
      <alignment horizontal="center"/>
    </xf>
    <xf numFmtId="0" fontId="6" fillId="4" borderId="25" xfId="0" applyFont="1" applyFill="1" applyBorder="1" applyAlignment="1">
      <alignment horizontal="center"/>
    </xf>
    <xf numFmtId="0" fontId="6" fillId="4" borderId="28" xfId="0" applyFont="1" applyFill="1" applyBorder="1" applyAlignment="1">
      <alignment horizontal="center"/>
    </xf>
    <xf numFmtId="0" fontId="6" fillId="4" borderId="57" xfId="0" applyFont="1" applyFill="1" applyBorder="1" applyAlignment="1">
      <alignment horizontal="center"/>
    </xf>
    <xf numFmtId="0" fontId="6" fillId="4" borderId="53" xfId="0" applyFont="1" applyFill="1" applyBorder="1" applyAlignment="1">
      <alignment horizontal="center"/>
    </xf>
    <xf numFmtId="0" fontId="6" fillId="6" borderId="24" xfId="0" applyFont="1" applyFill="1" applyBorder="1" applyAlignment="1">
      <alignment horizontal="center"/>
    </xf>
    <xf numFmtId="0" fontId="6" fillId="6" borderId="25" xfId="0" applyFont="1" applyFill="1" applyBorder="1" applyAlignment="1">
      <alignment horizontal="center"/>
    </xf>
    <xf numFmtId="0" fontId="6" fillId="6" borderId="26" xfId="0" applyFont="1" applyFill="1" applyBorder="1" applyAlignment="1">
      <alignment horizontal="center"/>
    </xf>
    <xf numFmtId="0" fontId="6" fillId="6" borderId="36" xfId="0" applyFont="1" applyFill="1" applyBorder="1" applyAlignment="1">
      <alignment horizontal="center"/>
    </xf>
    <xf numFmtId="0" fontId="6" fillId="6" borderId="37" xfId="0" applyFont="1" applyFill="1" applyBorder="1" applyAlignment="1">
      <alignment horizontal="center"/>
    </xf>
    <xf numFmtId="0" fontId="6" fillId="6" borderId="38" xfId="0" applyFont="1" applyFill="1" applyBorder="1" applyAlignment="1">
      <alignment horizontal="center"/>
    </xf>
    <xf numFmtId="0" fontId="6" fillId="8" borderId="24" xfId="0" applyFont="1" applyFill="1" applyBorder="1" applyAlignment="1">
      <alignment horizontal="center"/>
    </xf>
    <xf numFmtId="0" fontId="6" fillId="8" borderId="25" xfId="0" applyFont="1" applyFill="1" applyBorder="1" applyAlignment="1">
      <alignment horizontal="center"/>
    </xf>
    <xf numFmtId="0" fontId="6" fillId="8" borderId="26" xfId="0" applyFont="1" applyFill="1" applyBorder="1" applyAlignment="1">
      <alignment horizontal="center"/>
    </xf>
    <xf numFmtId="0" fontId="6" fillId="8" borderId="36" xfId="0" applyFont="1" applyFill="1" applyBorder="1" applyAlignment="1">
      <alignment horizontal="center"/>
    </xf>
    <xf numFmtId="0" fontId="6" fillId="8" borderId="37" xfId="0" applyFont="1" applyFill="1" applyBorder="1" applyAlignment="1">
      <alignment horizontal="center"/>
    </xf>
    <xf numFmtId="0" fontId="6" fillId="8" borderId="38" xfId="0" applyFont="1" applyFill="1" applyBorder="1" applyAlignment="1">
      <alignment horizontal="center"/>
    </xf>
    <xf numFmtId="0" fontId="2" fillId="4" borderId="38" xfId="0" applyFont="1" applyFill="1" applyBorder="1" applyAlignment="1">
      <alignment horizontal="left" vertical="center"/>
    </xf>
    <xf numFmtId="0" fontId="6" fillId="4" borderId="42" xfId="0" applyFont="1" applyFill="1" applyBorder="1" applyAlignment="1">
      <alignment horizontal="center"/>
    </xf>
    <xf numFmtId="0" fontId="6" fillId="4" borderId="36" xfId="0" applyFont="1" applyFill="1" applyBorder="1" applyAlignment="1">
      <alignment horizontal="center"/>
    </xf>
    <xf numFmtId="0" fontId="6" fillId="4" borderId="37" xfId="0" applyFont="1"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4" fillId="7" borderId="16" xfId="0" applyFont="1" applyFill="1" applyBorder="1" applyAlignment="1">
      <alignment horizontal="center" wrapText="1"/>
    </xf>
    <xf numFmtId="0" fontId="4" fillId="7" borderId="0" xfId="0" applyFont="1" applyFill="1" applyAlignment="1">
      <alignment horizontal="center" wrapText="1"/>
    </xf>
    <xf numFmtId="0" fontId="4" fillId="7" borderId="17" xfId="0" applyFont="1" applyFill="1" applyBorder="1" applyAlignment="1">
      <alignment horizontal="center" wrapText="1"/>
    </xf>
    <xf numFmtId="0" fontId="6" fillId="0" borderId="61" xfId="0" applyFont="1" applyBorder="1" applyAlignment="1">
      <alignment horizontal="center"/>
    </xf>
    <xf numFmtId="0" fontId="6" fillId="0" borderId="25" xfId="0" applyFont="1" applyBorder="1" applyAlignment="1">
      <alignment horizontal="center"/>
    </xf>
    <xf numFmtId="0" fontId="6" fillId="0" borderId="68" xfId="0" applyFont="1" applyBorder="1" applyAlignment="1">
      <alignment horizontal="center"/>
    </xf>
    <xf numFmtId="0" fontId="6" fillId="7" borderId="42" xfId="0" applyFont="1" applyFill="1" applyBorder="1" applyAlignment="1">
      <alignment horizontal="center" vertical="center"/>
    </xf>
    <xf numFmtId="0" fontId="6" fillId="7" borderId="43" xfId="0" applyFont="1" applyFill="1" applyBorder="1" applyAlignment="1">
      <alignment horizontal="center" vertical="center"/>
    </xf>
    <xf numFmtId="0" fontId="6" fillId="7" borderId="56" xfId="0" applyFont="1" applyFill="1" applyBorder="1" applyAlignment="1">
      <alignment horizontal="center" vertical="center"/>
    </xf>
    <xf numFmtId="0" fontId="6" fillId="0" borderId="63" xfId="0" applyFont="1" applyBorder="1" applyAlignment="1">
      <alignment horizontal="center"/>
    </xf>
    <xf numFmtId="0" fontId="6" fillId="0" borderId="43" xfId="0" applyFont="1" applyBorder="1" applyAlignment="1">
      <alignment horizontal="center"/>
    </xf>
    <xf numFmtId="0" fontId="6" fillId="0" borderId="69" xfId="0" applyFont="1" applyBorder="1" applyAlignment="1">
      <alignment horizontal="center"/>
    </xf>
    <xf numFmtId="0" fontId="6" fillId="0" borderId="64" xfId="0" applyFont="1" applyBorder="1" applyAlignment="1">
      <alignment horizontal="center"/>
    </xf>
    <xf numFmtId="0" fontId="6" fillId="7" borderId="54" xfId="0" applyFont="1" applyFill="1" applyBorder="1" applyAlignment="1">
      <alignment horizontal="center"/>
    </xf>
    <xf numFmtId="0" fontId="6" fillId="7" borderId="52" xfId="0" applyFont="1" applyFill="1" applyBorder="1" applyAlignment="1">
      <alignment horizontal="center"/>
    </xf>
    <xf numFmtId="0" fontId="6" fillId="7" borderId="55" xfId="0" applyFont="1" applyFill="1" applyBorder="1" applyAlignment="1">
      <alignment horizontal="center"/>
    </xf>
    <xf numFmtId="0" fontId="6" fillId="0" borderId="60" xfId="0" applyFont="1" applyBorder="1" applyAlignment="1">
      <alignment horizontal="center"/>
    </xf>
    <xf numFmtId="0" fontId="6" fillId="0" borderId="52" xfId="0" applyFont="1" applyBorder="1" applyAlignment="1">
      <alignment horizontal="center"/>
    </xf>
    <xf numFmtId="0" fontId="6" fillId="0" borderId="67" xfId="0" applyFont="1" applyBorder="1" applyAlignment="1">
      <alignment horizontal="center"/>
    </xf>
    <xf numFmtId="0" fontId="6" fillId="7" borderId="36" xfId="0" applyFont="1" applyFill="1" applyBorder="1" applyAlignment="1">
      <alignment horizontal="center" vertical="center"/>
    </xf>
    <xf numFmtId="0" fontId="6" fillId="7" borderId="37" xfId="0" applyFont="1" applyFill="1" applyBorder="1" applyAlignment="1">
      <alignment horizontal="center" vertical="center"/>
    </xf>
    <xf numFmtId="0" fontId="6" fillId="7" borderId="38" xfId="0" applyFont="1" applyFill="1" applyBorder="1" applyAlignment="1">
      <alignment horizontal="center" vertical="center"/>
    </xf>
    <xf numFmtId="0" fontId="6" fillId="0" borderId="37" xfId="0" applyFont="1" applyBorder="1" applyAlignment="1">
      <alignment horizontal="center"/>
    </xf>
    <xf numFmtId="0" fontId="6" fillId="5" borderId="37" xfId="0" applyFont="1" applyFill="1" applyBorder="1" applyAlignment="1">
      <alignment horizontal="center"/>
    </xf>
    <xf numFmtId="0" fontId="6" fillId="5" borderId="47" xfId="0" applyFont="1" applyFill="1" applyBorder="1" applyAlignment="1">
      <alignment horizontal="center"/>
    </xf>
    <xf numFmtId="0" fontId="6" fillId="0" borderId="59" xfId="0" applyFont="1" applyBorder="1" applyAlignment="1">
      <alignment horizontal="center" vertical="top"/>
    </xf>
    <xf numFmtId="0" fontId="6"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wrapText="1"/>
    </xf>
    <xf numFmtId="0" fontId="0" fillId="0" borderId="73" xfId="0" applyBorder="1" applyAlignment="1">
      <alignment horizontal="center" wrapText="1"/>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7" fillId="0" borderId="16" xfId="0" applyFont="1" applyBorder="1" applyAlignment="1">
      <alignment horizontal="center" vertical="center" wrapText="1"/>
    </xf>
    <xf numFmtId="0" fontId="6" fillId="7" borderId="28" xfId="0" applyFont="1" applyFill="1" applyBorder="1" applyAlignment="1">
      <alignment horizontal="center" vertical="center"/>
    </xf>
    <xf numFmtId="0" fontId="6" fillId="7" borderId="29" xfId="0" applyFont="1" applyFill="1" applyBorder="1" applyAlignment="1">
      <alignment horizontal="center" vertical="center"/>
    </xf>
    <xf numFmtId="0" fontId="6" fillId="7" borderId="30" xfId="0" applyFont="1" applyFill="1" applyBorder="1" applyAlignment="1">
      <alignment horizontal="center" vertical="center"/>
    </xf>
    <xf numFmtId="0" fontId="6" fillId="0" borderId="61"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30" xfId="0" applyFont="1" applyBorder="1" applyAlignment="1">
      <alignment horizontal="center" vertical="center" wrapText="1"/>
    </xf>
    <xf numFmtId="0" fontId="6" fillId="7" borderId="30" xfId="0" applyFont="1" applyFill="1" applyBorder="1" applyAlignment="1">
      <alignment horizontal="center" vertical="center" wrapText="1"/>
    </xf>
    <xf numFmtId="0" fontId="6" fillId="0" borderId="72" xfId="0" applyFont="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7" borderId="38" xfId="0" applyFont="1" applyFill="1" applyBorder="1" applyAlignment="1">
      <alignment horizontal="center" vertical="center" wrapText="1"/>
    </xf>
    <xf numFmtId="0" fontId="6" fillId="0" borderId="62" xfId="0" applyFont="1" applyBorder="1" applyAlignment="1">
      <alignment horizontal="center" vertical="center"/>
    </xf>
    <xf numFmtId="0" fontId="6" fillId="4" borderId="36" xfId="0" applyFont="1" applyFill="1" applyBorder="1" applyAlignment="1">
      <alignment horizontal="center" vertical="center"/>
    </xf>
    <xf numFmtId="0" fontId="6" fillId="4" borderId="38" xfId="0" applyFont="1" applyFill="1" applyBorder="1" applyAlignment="1">
      <alignment horizontal="center" vertical="center"/>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6" fillId="0" borderId="73"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47" xfId="0" applyFont="1" applyBorder="1" applyAlignment="1">
      <alignment horizontal="center" vertical="center" wrapText="1"/>
    </xf>
    <xf numFmtId="0" fontId="2" fillId="4" borderId="2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57" xfId="0" applyFont="1" applyFill="1" applyBorder="1" applyAlignment="1">
      <alignment horizontal="center" vertical="center" wrapText="1"/>
    </xf>
    <xf numFmtId="0" fontId="2" fillId="4" borderId="53" xfId="0" applyFont="1" applyFill="1" applyBorder="1" applyAlignment="1">
      <alignment horizontal="center" vertical="center" wrapText="1"/>
    </xf>
    <xf numFmtId="0" fontId="2" fillId="4" borderId="58"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7" borderId="26" xfId="0" applyFont="1" applyFill="1" applyBorder="1" applyAlignment="1">
      <alignment horizontal="center" vertical="center" wrapText="1"/>
    </xf>
    <xf numFmtId="0" fontId="6" fillId="0" borderId="63"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69" xfId="0" applyFont="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center" vertical="center"/>
    </xf>
    <xf numFmtId="0" fontId="3" fillId="4" borderId="43" xfId="0" applyFont="1" applyFill="1" applyBorder="1" applyAlignment="1">
      <alignment horizontal="center" vertical="center"/>
    </xf>
    <xf numFmtId="0" fontId="1" fillId="4" borderId="29" xfId="0" applyFont="1" applyFill="1" applyBorder="1" applyAlignment="1">
      <alignment horizontal="center" vertical="center"/>
    </xf>
    <xf numFmtId="0" fontId="0" fillId="4" borderId="43" xfId="0" applyFill="1" applyBorder="1" applyAlignment="1">
      <alignment horizontal="center" vertic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0" fillId="7" borderId="57" xfId="0" applyFill="1" applyBorder="1" applyAlignment="1">
      <alignment horizontal="center" vertical="center"/>
    </xf>
    <xf numFmtId="0" fontId="0" fillId="7" borderId="53" xfId="0" applyFill="1" applyBorder="1" applyAlignment="1">
      <alignment horizontal="center" vertical="center"/>
    </xf>
    <xf numFmtId="0" fontId="0" fillId="7" borderId="58" xfId="0" applyFill="1" applyBorder="1" applyAlignment="1">
      <alignment horizontal="center" vertic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center" vertical="center"/>
    </xf>
    <xf numFmtId="0" fontId="0" fillId="7" borderId="71" xfId="0" applyFill="1" applyBorder="1" applyAlignment="1">
      <alignment horizontal="center" vertic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64"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68" xfId="0" applyFill="1" applyBorder="1" applyAlignment="1">
      <alignment horizontal="center" vertical="center"/>
    </xf>
    <xf numFmtId="0" fontId="0" fillId="7" borderId="73" xfId="0"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6"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0" fillId="4" borderId="24"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50"/>
  <sheetViews>
    <sheetView topLeftCell="A5" zoomScale="68" zoomScaleNormal="68" workbookViewId="0">
      <selection activeCell="G49" sqref="G49"/>
    </sheetView>
  </sheetViews>
  <sheetFormatPr defaultRowHeight="14.25" x14ac:dyDescent="0.45"/>
  <sheetData>
    <row r="1" spans="1:31" x14ac:dyDescent="0.45">
      <c r="A1" s="138" t="s">
        <v>0</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row>
    <row r="2" spans="1:31" x14ac:dyDescent="0.45">
      <c r="A2" s="138"/>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row>
    <row r="3" spans="1:31" ht="14.65" thickBot="1" x14ac:dyDescent="0.5">
      <c r="A3" s="138"/>
      <c r="B3" s="139"/>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row>
    <row r="4" spans="1:31" ht="23.25" x14ac:dyDescent="0.45">
      <c r="A4" s="74" t="s">
        <v>1</v>
      </c>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6"/>
    </row>
    <row r="5" spans="1:31" ht="23.65" thickBot="1" x14ac:dyDescent="0.5">
      <c r="A5" s="77" t="s">
        <v>2</v>
      </c>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9"/>
    </row>
    <row r="6" spans="1:31" ht="14.65" thickBot="1" x14ac:dyDescent="0.5">
      <c r="A6" s="140" t="s">
        <v>3</v>
      </c>
      <c r="B6" s="140"/>
      <c r="C6" s="140"/>
      <c r="D6" s="140"/>
      <c r="E6" s="142" t="s">
        <v>151</v>
      </c>
      <c r="F6" s="142"/>
      <c r="G6" s="142"/>
      <c r="H6" s="142"/>
      <c r="I6" s="140" t="s">
        <v>4</v>
      </c>
      <c r="J6" s="140"/>
      <c r="K6" s="140"/>
      <c r="L6" s="140"/>
      <c r="M6" s="140"/>
      <c r="N6" s="140"/>
      <c r="O6" s="140"/>
      <c r="P6" s="140"/>
      <c r="Q6" s="134" t="s">
        <v>5</v>
      </c>
      <c r="R6" s="135"/>
      <c r="S6" s="135"/>
      <c r="T6" s="135"/>
      <c r="U6" s="135"/>
      <c r="V6" s="135"/>
      <c r="W6" s="135"/>
      <c r="X6" s="135"/>
      <c r="Y6" s="135"/>
      <c r="Z6" s="135"/>
      <c r="AA6" s="135"/>
      <c r="AB6" s="135"/>
      <c r="AC6" s="135"/>
      <c r="AD6" s="135"/>
      <c r="AE6" s="136"/>
    </row>
    <row r="7" spans="1:31" ht="15" thickTop="1" thickBot="1" x14ac:dyDescent="0.5">
      <c r="A7" s="141"/>
      <c r="B7" s="141"/>
      <c r="C7" s="141"/>
      <c r="D7" s="141"/>
      <c r="E7" s="129"/>
      <c r="F7" s="129"/>
      <c r="G7" s="129"/>
      <c r="H7" s="129"/>
      <c r="I7" s="141"/>
      <c r="J7" s="141"/>
      <c r="K7" s="141"/>
      <c r="L7" s="141"/>
      <c r="M7" s="141"/>
      <c r="N7" s="141"/>
      <c r="O7" s="141"/>
      <c r="P7" s="141"/>
      <c r="Q7" s="107"/>
      <c r="R7" s="108"/>
      <c r="S7" s="108"/>
      <c r="T7" s="108"/>
      <c r="U7" s="108"/>
      <c r="V7" s="108"/>
      <c r="W7" s="108"/>
      <c r="X7" s="108"/>
      <c r="Y7" s="108"/>
      <c r="Z7" s="108"/>
      <c r="AA7" s="108"/>
      <c r="AB7" s="108"/>
      <c r="AC7" s="108"/>
      <c r="AD7" s="108"/>
      <c r="AE7" s="109"/>
    </row>
    <row r="8" spans="1:31" ht="15" thickTop="1" thickBot="1" x14ac:dyDescent="0.5">
      <c r="A8" s="110" t="s">
        <v>6</v>
      </c>
      <c r="B8" s="111"/>
      <c r="C8" s="111"/>
      <c r="D8" s="112"/>
      <c r="E8" s="129"/>
      <c r="F8" s="129"/>
      <c r="G8" s="129"/>
      <c r="H8" s="129"/>
      <c r="I8" s="137" t="s">
        <v>152</v>
      </c>
      <c r="J8" s="137"/>
      <c r="K8" s="137"/>
      <c r="L8" s="137"/>
      <c r="M8" s="137"/>
      <c r="N8" s="137"/>
      <c r="O8" s="137"/>
      <c r="P8" s="137"/>
      <c r="Q8" s="113" t="s">
        <v>156</v>
      </c>
      <c r="R8" s="114"/>
      <c r="S8" s="114"/>
      <c r="T8" s="114"/>
      <c r="U8" s="114"/>
      <c r="V8" s="114"/>
      <c r="W8" s="114"/>
      <c r="X8" s="114"/>
      <c r="Y8" s="114"/>
      <c r="Z8" s="114"/>
      <c r="AA8" s="114"/>
      <c r="AB8" s="114"/>
      <c r="AC8" s="114"/>
      <c r="AD8" s="114"/>
      <c r="AE8" s="130"/>
    </row>
    <row r="9" spans="1:31" ht="15" thickTop="1" thickBot="1" x14ac:dyDescent="0.5">
      <c r="A9" s="131"/>
      <c r="B9" s="132"/>
      <c r="C9" s="132"/>
      <c r="D9" s="133"/>
      <c r="E9" s="129"/>
      <c r="F9" s="129"/>
      <c r="G9" s="129"/>
      <c r="H9" s="129"/>
      <c r="I9" s="137"/>
      <c r="J9" s="137"/>
      <c r="K9" s="137"/>
      <c r="L9" s="137"/>
      <c r="M9" s="137"/>
      <c r="N9" s="137"/>
      <c r="O9" s="137"/>
      <c r="P9" s="137"/>
      <c r="Q9" s="113"/>
      <c r="R9" s="114"/>
      <c r="S9" s="114"/>
      <c r="T9" s="114"/>
      <c r="U9" s="114"/>
      <c r="V9" s="114"/>
      <c r="W9" s="114"/>
      <c r="X9" s="114"/>
      <c r="Y9" s="114"/>
      <c r="Z9" s="114"/>
      <c r="AA9" s="114"/>
      <c r="AB9" s="114"/>
      <c r="AC9" s="114"/>
      <c r="AD9" s="114"/>
      <c r="AE9" s="130"/>
    </row>
    <row r="10" spans="1:31" ht="15" thickTop="1" thickBot="1" x14ac:dyDescent="0.5">
      <c r="A10" s="131"/>
      <c r="B10" s="132"/>
      <c r="C10" s="132"/>
      <c r="D10" s="133"/>
      <c r="E10" s="129" t="s">
        <v>153</v>
      </c>
      <c r="F10" s="129"/>
      <c r="G10" s="129"/>
      <c r="H10" s="129"/>
      <c r="I10" s="137"/>
      <c r="J10" s="137"/>
      <c r="K10" s="137"/>
      <c r="L10" s="137"/>
      <c r="M10" s="137"/>
      <c r="N10" s="137"/>
      <c r="O10" s="137"/>
      <c r="P10" s="137"/>
      <c r="Q10" s="113"/>
      <c r="R10" s="114"/>
      <c r="S10" s="114"/>
      <c r="T10" s="114"/>
      <c r="U10" s="114"/>
      <c r="V10" s="114"/>
      <c r="W10" s="114"/>
      <c r="X10" s="114"/>
      <c r="Y10" s="114"/>
      <c r="Z10" s="114"/>
      <c r="AA10" s="114"/>
      <c r="AB10" s="114"/>
      <c r="AC10" s="114"/>
      <c r="AD10" s="114"/>
      <c r="AE10" s="130"/>
    </row>
    <row r="11" spans="1:31" ht="15" thickTop="1" thickBot="1" x14ac:dyDescent="0.5">
      <c r="A11" s="131"/>
      <c r="B11" s="132"/>
      <c r="C11" s="132"/>
      <c r="D11" s="133"/>
      <c r="E11" s="129"/>
      <c r="F11" s="129"/>
      <c r="G11" s="129"/>
      <c r="H11" s="129"/>
      <c r="I11" s="137"/>
      <c r="J11" s="137"/>
      <c r="K11" s="137"/>
      <c r="L11" s="137"/>
      <c r="M11" s="137"/>
      <c r="N11" s="137"/>
      <c r="O11" s="137"/>
      <c r="P11" s="137"/>
      <c r="Q11" s="113"/>
      <c r="R11" s="114"/>
      <c r="S11" s="114"/>
      <c r="T11" s="114"/>
      <c r="U11" s="114"/>
      <c r="V11" s="114"/>
      <c r="W11" s="114"/>
      <c r="X11" s="114"/>
      <c r="Y11" s="114"/>
      <c r="Z11" s="114"/>
      <c r="AA11" s="114"/>
      <c r="AB11" s="114"/>
      <c r="AC11" s="114"/>
      <c r="AD11" s="114"/>
      <c r="AE11" s="130"/>
    </row>
    <row r="12" spans="1:31" ht="15" thickTop="1" thickBot="1" x14ac:dyDescent="0.5">
      <c r="A12" s="131"/>
      <c r="B12" s="132"/>
      <c r="C12" s="132"/>
      <c r="D12" s="133"/>
      <c r="E12" s="129"/>
      <c r="F12" s="129"/>
      <c r="G12" s="129"/>
      <c r="H12" s="129"/>
      <c r="I12" s="137"/>
      <c r="J12" s="137"/>
      <c r="K12" s="137"/>
      <c r="L12" s="137"/>
      <c r="M12" s="137"/>
      <c r="N12" s="137"/>
      <c r="O12" s="137"/>
      <c r="P12" s="137"/>
      <c r="Q12" s="113"/>
      <c r="R12" s="114"/>
      <c r="S12" s="114"/>
      <c r="T12" s="114"/>
      <c r="U12" s="114"/>
      <c r="V12" s="114"/>
      <c r="W12" s="114"/>
      <c r="X12" s="114"/>
      <c r="Y12" s="114"/>
      <c r="Z12" s="114"/>
      <c r="AA12" s="114"/>
      <c r="AB12" s="114"/>
      <c r="AC12" s="114"/>
      <c r="AD12" s="114"/>
      <c r="AE12" s="130"/>
    </row>
    <row r="13" spans="1:31" ht="15" thickTop="1" thickBot="1" x14ac:dyDescent="0.5">
      <c r="A13" s="134"/>
      <c r="B13" s="135"/>
      <c r="C13" s="135"/>
      <c r="D13" s="136"/>
      <c r="E13" s="129"/>
      <c r="F13" s="129"/>
      <c r="G13" s="129"/>
      <c r="H13" s="129"/>
      <c r="I13" s="137"/>
      <c r="J13" s="137"/>
      <c r="K13" s="137"/>
      <c r="L13" s="137"/>
      <c r="M13" s="137"/>
      <c r="N13" s="137"/>
      <c r="O13" s="137"/>
      <c r="P13" s="137"/>
      <c r="Q13" s="113"/>
      <c r="R13" s="114"/>
      <c r="S13" s="114"/>
      <c r="T13" s="114"/>
      <c r="U13" s="114"/>
      <c r="V13" s="114"/>
      <c r="W13" s="114"/>
      <c r="X13" s="114"/>
      <c r="Y13" s="114"/>
      <c r="Z13" s="114"/>
      <c r="AA13" s="114"/>
      <c r="AB13" s="114"/>
      <c r="AC13" s="114"/>
      <c r="AD13" s="114"/>
      <c r="AE13" s="130"/>
    </row>
    <row r="14" spans="1:31" ht="15" thickTop="1" thickBot="1" x14ac:dyDescent="0.5">
      <c r="A14" s="107" t="s">
        <v>7</v>
      </c>
      <c r="B14" s="108"/>
      <c r="C14" s="108"/>
      <c r="D14" s="108"/>
      <c r="E14" s="108"/>
      <c r="F14" s="108"/>
      <c r="G14" s="108"/>
      <c r="H14" s="108"/>
      <c r="I14" s="108"/>
      <c r="J14" s="108"/>
      <c r="K14" s="108"/>
      <c r="L14" s="108"/>
      <c r="M14" s="108"/>
      <c r="N14" s="108"/>
      <c r="O14" s="108"/>
      <c r="P14" s="109"/>
      <c r="Q14" s="113"/>
      <c r="R14" s="114"/>
      <c r="S14" s="114"/>
      <c r="T14" s="114"/>
      <c r="U14" s="114"/>
      <c r="V14" s="114"/>
      <c r="W14" s="114"/>
      <c r="X14" s="114"/>
      <c r="Y14" s="114"/>
      <c r="Z14" s="114"/>
      <c r="AA14" s="114"/>
      <c r="AB14" s="114"/>
      <c r="AC14" s="114"/>
      <c r="AD14" s="114"/>
      <c r="AE14" s="130"/>
    </row>
    <row r="15" spans="1:31" ht="15" thickTop="1" thickBot="1" x14ac:dyDescent="0.5">
      <c r="A15" s="107"/>
      <c r="B15" s="108"/>
      <c r="C15" s="108"/>
      <c r="D15" s="108"/>
      <c r="E15" s="108"/>
      <c r="F15" s="108"/>
      <c r="G15" s="108"/>
      <c r="H15" s="108"/>
      <c r="I15" s="108"/>
      <c r="J15" s="108"/>
      <c r="K15" s="108"/>
      <c r="L15" s="108"/>
      <c r="M15" s="108"/>
      <c r="N15" s="108"/>
      <c r="O15" s="108"/>
      <c r="P15" s="109"/>
      <c r="Q15" s="113"/>
      <c r="R15" s="114"/>
      <c r="S15" s="114"/>
      <c r="T15" s="114"/>
      <c r="U15" s="114"/>
      <c r="V15" s="114"/>
      <c r="W15" s="114"/>
      <c r="X15" s="114"/>
      <c r="Y15" s="114"/>
      <c r="Z15" s="114"/>
      <c r="AA15" s="114"/>
      <c r="AB15" s="114"/>
      <c r="AC15" s="114"/>
      <c r="AD15" s="114"/>
      <c r="AE15" s="130"/>
    </row>
    <row r="16" spans="1:31" ht="15" thickTop="1" thickBot="1" x14ac:dyDescent="0.5">
      <c r="A16" s="113" t="s">
        <v>154</v>
      </c>
      <c r="B16" s="114"/>
      <c r="C16" s="114"/>
      <c r="D16" s="114"/>
      <c r="E16" s="114"/>
      <c r="F16" s="114"/>
      <c r="G16" s="114"/>
      <c r="H16" s="114"/>
      <c r="I16" s="114"/>
      <c r="J16" s="114"/>
      <c r="K16" s="114"/>
      <c r="L16" s="114"/>
      <c r="M16" s="114"/>
      <c r="N16" s="114"/>
      <c r="O16" s="114"/>
      <c r="P16" s="130"/>
      <c r="Q16" s="113"/>
      <c r="R16" s="114"/>
      <c r="S16" s="114"/>
      <c r="T16" s="114"/>
      <c r="U16" s="114"/>
      <c r="V16" s="114"/>
      <c r="W16" s="114"/>
      <c r="X16" s="114"/>
      <c r="Y16" s="114"/>
      <c r="Z16" s="114"/>
      <c r="AA16" s="114"/>
      <c r="AB16" s="114"/>
      <c r="AC16" s="114"/>
      <c r="AD16" s="114"/>
      <c r="AE16" s="130"/>
    </row>
    <row r="17" spans="1:31" ht="15" thickTop="1" thickBot="1" x14ac:dyDescent="0.5">
      <c r="A17" s="113"/>
      <c r="B17" s="114"/>
      <c r="C17" s="114"/>
      <c r="D17" s="114"/>
      <c r="E17" s="114"/>
      <c r="F17" s="114"/>
      <c r="G17" s="114"/>
      <c r="H17" s="114"/>
      <c r="I17" s="114"/>
      <c r="J17" s="114"/>
      <c r="K17" s="114"/>
      <c r="L17" s="114"/>
      <c r="M17" s="114"/>
      <c r="N17" s="114"/>
      <c r="O17" s="114"/>
      <c r="P17" s="130"/>
      <c r="Q17" s="113"/>
      <c r="R17" s="114"/>
      <c r="S17" s="114"/>
      <c r="T17" s="114"/>
      <c r="U17" s="114"/>
      <c r="V17" s="114"/>
      <c r="W17" s="114"/>
      <c r="X17" s="114"/>
      <c r="Y17" s="114"/>
      <c r="Z17" s="114"/>
      <c r="AA17" s="114"/>
      <c r="AB17" s="114"/>
      <c r="AC17" s="114"/>
      <c r="AD17" s="114"/>
      <c r="AE17" s="130"/>
    </row>
    <row r="18" spans="1:31" ht="15" thickTop="1" thickBot="1" x14ac:dyDescent="0.5">
      <c r="A18" s="113"/>
      <c r="B18" s="114"/>
      <c r="C18" s="114"/>
      <c r="D18" s="114"/>
      <c r="E18" s="114"/>
      <c r="F18" s="114"/>
      <c r="G18" s="114"/>
      <c r="H18" s="114"/>
      <c r="I18" s="114"/>
      <c r="J18" s="114"/>
      <c r="K18" s="114"/>
      <c r="L18" s="114"/>
      <c r="M18" s="114"/>
      <c r="N18" s="114"/>
      <c r="O18" s="114"/>
      <c r="P18" s="130"/>
      <c r="Q18" s="113"/>
      <c r="R18" s="114"/>
      <c r="S18" s="114"/>
      <c r="T18" s="114"/>
      <c r="U18" s="114"/>
      <c r="V18" s="114"/>
      <c r="W18" s="114"/>
      <c r="X18" s="114"/>
      <c r="Y18" s="114"/>
      <c r="Z18" s="114"/>
      <c r="AA18" s="114"/>
      <c r="AB18" s="114"/>
      <c r="AC18" s="114"/>
      <c r="AD18" s="114"/>
      <c r="AE18" s="130"/>
    </row>
    <row r="19" spans="1:31" ht="15" thickTop="1" thickBot="1" x14ac:dyDescent="0.5">
      <c r="A19" s="113"/>
      <c r="B19" s="114"/>
      <c r="C19" s="114"/>
      <c r="D19" s="114"/>
      <c r="E19" s="114"/>
      <c r="F19" s="114"/>
      <c r="G19" s="114"/>
      <c r="H19" s="114"/>
      <c r="I19" s="114"/>
      <c r="J19" s="114"/>
      <c r="K19" s="114"/>
      <c r="L19" s="114"/>
      <c r="M19" s="114"/>
      <c r="N19" s="114"/>
      <c r="O19" s="114"/>
      <c r="P19" s="130"/>
      <c r="Q19" s="113"/>
      <c r="R19" s="114"/>
      <c r="S19" s="114"/>
      <c r="T19" s="114"/>
      <c r="U19" s="114"/>
      <c r="V19" s="114"/>
      <c r="W19" s="114"/>
      <c r="X19" s="114"/>
      <c r="Y19" s="114"/>
      <c r="Z19" s="114"/>
      <c r="AA19" s="114"/>
      <c r="AB19" s="114"/>
      <c r="AC19" s="114"/>
      <c r="AD19" s="114"/>
      <c r="AE19" s="130"/>
    </row>
    <row r="20" spans="1:31" ht="15" thickTop="1" thickBot="1" x14ac:dyDescent="0.5">
      <c r="A20" s="113"/>
      <c r="B20" s="114"/>
      <c r="C20" s="114"/>
      <c r="D20" s="114"/>
      <c r="E20" s="114"/>
      <c r="F20" s="114"/>
      <c r="G20" s="114"/>
      <c r="H20" s="114"/>
      <c r="I20" s="114"/>
      <c r="J20" s="114"/>
      <c r="K20" s="114"/>
      <c r="L20" s="114"/>
      <c r="M20" s="114"/>
      <c r="N20" s="114"/>
      <c r="O20" s="114"/>
      <c r="P20" s="130"/>
      <c r="Q20" s="113"/>
      <c r="R20" s="114"/>
      <c r="S20" s="114"/>
      <c r="T20" s="114"/>
      <c r="U20" s="114"/>
      <c r="V20" s="114"/>
      <c r="W20" s="114"/>
      <c r="X20" s="114"/>
      <c r="Y20" s="114"/>
      <c r="Z20" s="114"/>
      <c r="AA20" s="114"/>
      <c r="AB20" s="114"/>
      <c r="AC20" s="114"/>
      <c r="AD20" s="114"/>
      <c r="AE20" s="130"/>
    </row>
    <row r="21" spans="1:31" ht="15" thickTop="1" thickBot="1" x14ac:dyDescent="0.5">
      <c r="A21" s="113"/>
      <c r="B21" s="114"/>
      <c r="C21" s="114"/>
      <c r="D21" s="114"/>
      <c r="E21" s="114"/>
      <c r="F21" s="114"/>
      <c r="G21" s="114"/>
      <c r="H21" s="114"/>
      <c r="I21" s="114"/>
      <c r="J21" s="114"/>
      <c r="K21" s="114"/>
      <c r="L21" s="114"/>
      <c r="M21" s="114"/>
      <c r="N21" s="114"/>
      <c r="O21" s="114"/>
      <c r="P21" s="130"/>
      <c r="Q21" s="113"/>
      <c r="R21" s="114"/>
      <c r="S21" s="114"/>
      <c r="T21" s="114"/>
      <c r="U21" s="114"/>
      <c r="V21" s="114"/>
      <c r="W21" s="114"/>
      <c r="X21" s="114"/>
      <c r="Y21" s="114"/>
      <c r="Z21" s="114"/>
      <c r="AA21" s="114"/>
      <c r="AB21" s="114"/>
      <c r="AC21" s="114"/>
      <c r="AD21" s="114"/>
      <c r="AE21" s="130"/>
    </row>
    <row r="22" spans="1:31" ht="15" thickTop="1" thickBot="1" x14ac:dyDescent="0.5">
      <c r="A22" s="113"/>
      <c r="B22" s="114"/>
      <c r="C22" s="114"/>
      <c r="D22" s="114"/>
      <c r="E22" s="114"/>
      <c r="F22" s="114"/>
      <c r="G22" s="114"/>
      <c r="H22" s="114"/>
      <c r="I22" s="114"/>
      <c r="J22" s="114"/>
      <c r="K22" s="114"/>
      <c r="L22" s="114"/>
      <c r="M22" s="114"/>
      <c r="N22" s="114"/>
      <c r="O22" s="114"/>
      <c r="P22" s="130"/>
      <c r="Q22" s="113"/>
      <c r="R22" s="114"/>
      <c r="S22" s="114"/>
      <c r="T22" s="114"/>
      <c r="U22" s="114"/>
      <c r="V22" s="114"/>
      <c r="W22" s="114"/>
      <c r="X22" s="114"/>
      <c r="Y22" s="114"/>
      <c r="Z22" s="114"/>
      <c r="AA22" s="114"/>
      <c r="AB22" s="114"/>
      <c r="AC22" s="114"/>
      <c r="AD22" s="114"/>
      <c r="AE22" s="130"/>
    </row>
    <row r="23" spans="1:31" ht="15" thickTop="1" thickBot="1" x14ac:dyDescent="0.5">
      <c r="A23" s="113"/>
      <c r="B23" s="114"/>
      <c r="C23" s="114"/>
      <c r="D23" s="114"/>
      <c r="E23" s="114"/>
      <c r="F23" s="114"/>
      <c r="G23" s="114"/>
      <c r="H23" s="114"/>
      <c r="I23" s="114"/>
      <c r="J23" s="114"/>
      <c r="K23" s="114"/>
      <c r="L23" s="114"/>
      <c r="M23" s="114"/>
      <c r="N23" s="114"/>
      <c r="O23" s="114"/>
      <c r="P23" s="130"/>
      <c r="Q23" s="113"/>
      <c r="R23" s="114"/>
      <c r="S23" s="114"/>
      <c r="T23" s="114"/>
      <c r="U23" s="114"/>
      <c r="V23" s="114"/>
      <c r="W23" s="114"/>
      <c r="X23" s="114"/>
      <c r="Y23" s="114"/>
      <c r="Z23" s="114"/>
      <c r="AA23" s="114"/>
      <c r="AB23" s="114"/>
      <c r="AC23" s="114"/>
      <c r="AD23" s="114"/>
      <c r="AE23" s="130"/>
    </row>
    <row r="24" spans="1:31" ht="15" thickTop="1" thickBot="1" x14ac:dyDescent="0.5">
      <c r="A24" s="113"/>
      <c r="B24" s="114"/>
      <c r="C24" s="114"/>
      <c r="D24" s="114"/>
      <c r="E24" s="114"/>
      <c r="F24" s="114"/>
      <c r="G24" s="114"/>
      <c r="H24" s="114"/>
      <c r="I24" s="114"/>
      <c r="J24" s="114"/>
      <c r="K24" s="114"/>
      <c r="L24" s="114"/>
      <c r="M24" s="114"/>
      <c r="N24" s="114"/>
      <c r="O24" s="114"/>
      <c r="P24" s="130"/>
      <c r="Q24" s="113"/>
      <c r="R24" s="114"/>
      <c r="S24" s="114"/>
      <c r="T24" s="114"/>
      <c r="U24" s="114"/>
      <c r="V24" s="114"/>
      <c r="W24" s="114"/>
      <c r="X24" s="114"/>
      <c r="Y24" s="114"/>
      <c r="Z24" s="114"/>
      <c r="AA24" s="114"/>
      <c r="AB24" s="114"/>
      <c r="AC24" s="114"/>
      <c r="AD24" s="114"/>
      <c r="AE24" s="130"/>
    </row>
    <row r="25" spans="1:31" ht="15" thickTop="1" thickBot="1" x14ac:dyDescent="0.5">
      <c r="A25" s="113"/>
      <c r="B25" s="114"/>
      <c r="C25" s="114"/>
      <c r="D25" s="114"/>
      <c r="E25" s="114"/>
      <c r="F25" s="114"/>
      <c r="G25" s="114"/>
      <c r="H25" s="114"/>
      <c r="I25" s="114"/>
      <c r="J25" s="114"/>
      <c r="K25" s="114"/>
      <c r="L25" s="114"/>
      <c r="M25" s="114"/>
      <c r="N25" s="114"/>
      <c r="O25" s="114"/>
      <c r="P25" s="130"/>
      <c r="Q25" s="113"/>
      <c r="R25" s="114"/>
      <c r="S25" s="114"/>
      <c r="T25" s="114"/>
      <c r="U25" s="114"/>
      <c r="V25" s="114"/>
      <c r="W25" s="114"/>
      <c r="X25" s="114"/>
      <c r="Y25" s="114"/>
      <c r="Z25" s="114"/>
      <c r="AA25" s="114"/>
      <c r="AB25" s="114"/>
      <c r="AC25" s="114"/>
      <c r="AD25" s="114"/>
      <c r="AE25" s="130"/>
    </row>
    <row r="26" spans="1:31" ht="15" thickTop="1" thickBot="1" x14ac:dyDescent="0.5">
      <c r="A26" s="107" t="s">
        <v>8</v>
      </c>
      <c r="B26" s="108"/>
      <c r="C26" s="108"/>
      <c r="D26" s="108"/>
      <c r="E26" s="108"/>
      <c r="F26" s="108"/>
      <c r="G26" s="108"/>
      <c r="H26" s="108"/>
      <c r="I26" s="108"/>
      <c r="J26" s="108"/>
      <c r="K26" s="108"/>
      <c r="L26" s="108"/>
      <c r="M26" s="108"/>
      <c r="N26" s="108"/>
      <c r="O26" s="108"/>
      <c r="P26" s="109"/>
      <c r="Q26" s="113"/>
      <c r="R26" s="114"/>
      <c r="S26" s="114"/>
      <c r="T26" s="114"/>
      <c r="U26" s="114"/>
      <c r="V26" s="114"/>
      <c r="W26" s="114"/>
      <c r="X26" s="114"/>
      <c r="Y26" s="114"/>
      <c r="Z26" s="114"/>
      <c r="AA26" s="114"/>
      <c r="AB26" s="114"/>
      <c r="AC26" s="114"/>
      <c r="AD26" s="114"/>
      <c r="AE26" s="130"/>
    </row>
    <row r="27" spans="1:31" ht="15" thickTop="1" thickBot="1" x14ac:dyDescent="0.5">
      <c r="A27" s="107"/>
      <c r="B27" s="108"/>
      <c r="C27" s="108"/>
      <c r="D27" s="108"/>
      <c r="E27" s="108"/>
      <c r="F27" s="108"/>
      <c r="G27" s="108"/>
      <c r="H27" s="108"/>
      <c r="I27" s="108"/>
      <c r="J27" s="108"/>
      <c r="K27" s="108"/>
      <c r="L27" s="108"/>
      <c r="M27" s="108"/>
      <c r="N27" s="108"/>
      <c r="O27" s="108"/>
      <c r="P27" s="109"/>
      <c r="Q27" s="113"/>
      <c r="R27" s="114"/>
      <c r="S27" s="114"/>
      <c r="T27" s="114"/>
      <c r="U27" s="114"/>
      <c r="V27" s="114"/>
      <c r="W27" s="114"/>
      <c r="X27" s="114"/>
      <c r="Y27" s="114"/>
      <c r="Z27" s="114"/>
      <c r="AA27" s="114"/>
      <c r="AB27" s="114"/>
      <c r="AC27" s="114"/>
      <c r="AD27" s="114"/>
      <c r="AE27" s="130"/>
    </row>
    <row r="28" spans="1:31" ht="15" thickTop="1" thickBot="1" x14ac:dyDescent="0.5">
      <c r="A28" s="113" t="s">
        <v>155</v>
      </c>
      <c r="B28" s="114"/>
      <c r="C28" s="114"/>
      <c r="D28" s="114"/>
      <c r="E28" s="114"/>
      <c r="F28" s="114"/>
      <c r="G28" s="114"/>
      <c r="H28" s="114"/>
      <c r="I28" s="114"/>
      <c r="J28" s="114"/>
      <c r="K28" s="114"/>
      <c r="L28" s="114"/>
      <c r="M28" s="114"/>
      <c r="N28" s="114"/>
      <c r="O28" s="114"/>
      <c r="P28" s="130"/>
      <c r="Q28" s="113"/>
      <c r="R28" s="114"/>
      <c r="S28" s="114"/>
      <c r="T28" s="114"/>
      <c r="U28" s="114"/>
      <c r="V28" s="114"/>
      <c r="W28" s="114"/>
      <c r="X28" s="114"/>
      <c r="Y28" s="114"/>
      <c r="Z28" s="114"/>
      <c r="AA28" s="114"/>
      <c r="AB28" s="114"/>
      <c r="AC28" s="114"/>
      <c r="AD28" s="114"/>
      <c r="AE28" s="130"/>
    </row>
    <row r="29" spans="1:31" ht="15" thickTop="1" thickBot="1" x14ac:dyDescent="0.5">
      <c r="A29" s="113"/>
      <c r="B29" s="114"/>
      <c r="C29" s="114"/>
      <c r="D29" s="114"/>
      <c r="E29" s="114"/>
      <c r="F29" s="114"/>
      <c r="G29" s="114"/>
      <c r="H29" s="114"/>
      <c r="I29" s="114"/>
      <c r="J29" s="114"/>
      <c r="K29" s="114"/>
      <c r="L29" s="114"/>
      <c r="M29" s="114"/>
      <c r="N29" s="114"/>
      <c r="O29" s="114"/>
      <c r="P29" s="130"/>
      <c r="Q29" s="113"/>
      <c r="R29" s="114"/>
      <c r="S29" s="114"/>
      <c r="T29" s="114"/>
      <c r="U29" s="114"/>
      <c r="V29" s="114"/>
      <c r="W29" s="114"/>
      <c r="X29" s="114"/>
      <c r="Y29" s="114"/>
      <c r="Z29" s="114"/>
      <c r="AA29" s="114"/>
      <c r="AB29" s="114"/>
      <c r="AC29" s="114"/>
      <c r="AD29" s="114"/>
      <c r="AE29" s="130"/>
    </row>
    <row r="30" spans="1:31" ht="15" thickTop="1" thickBot="1" x14ac:dyDescent="0.5">
      <c r="A30" s="113"/>
      <c r="B30" s="114"/>
      <c r="C30" s="114"/>
      <c r="D30" s="114"/>
      <c r="E30" s="114"/>
      <c r="F30" s="114"/>
      <c r="G30" s="114"/>
      <c r="H30" s="114"/>
      <c r="I30" s="114"/>
      <c r="J30" s="114"/>
      <c r="K30" s="114"/>
      <c r="L30" s="114"/>
      <c r="M30" s="114"/>
      <c r="N30" s="114"/>
      <c r="O30" s="114"/>
      <c r="P30" s="130"/>
      <c r="Q30" s="113"/>
      <c r="R30" s="114"/>
      <c r="S30" s="114"/>
      <c r="T30" s="114"/>
      <c r="U30" s="114"/>
      <c r="V30" s="114"/>
      <c r="W30" s="114"/>
      <c r="X30" s="114"/>
      <c r="Y30" s="114"/>
      <c r="Z30" s="114"/>
      <c r="AA30" s="114"/>
      <c r="AB30" s="114"/>
      <c r="AC30" s="114"/>
      <c r="AD30" s="114"/>
      <c r="AE30" s="130"/>
    </row>
    <row r="31" spans="1:31" ht="15" thickTop="1" thickBot="1" x14ac:dyDescent="0.5">
      <c r="A31" s="113"/>
      <c r="B31" s="114"/>
      <c r="C31" s="114"/>
      <c r="D31" s="114"/>
      <c r="E31" s="114"/>
      <c r="F31" s="114"/>
      <c r="G31" s="114"/>
      <c r="H31" s="114"/>
      <c r="I31" s="114"/>
      <c r="J31" s="114"/>
      <c r="K31" s="114"/>
      <c r="L31" s="114"/>
      <c r="M31" s="114"/>
      <c r="N31" s="114"/>
      <c r="O31" s="114"/>
      <c r="P31" s="130"/>
      <c r="Q31" s="113"/>
      <c r="R31" s="114"/>
      <c r="S31" s="114"/>
      <c r="T31" s="114"/>
      <c r="U31" s="114"/>
      <c r="V31" s="114"/>
      <c r="W31" s="114"/>
      <c r="X31" s="114"/>
      <c r="Y31" s="114"/>
      <c r="Z31" s="114"/>
      <c r="AA31" s="114"/>
      <c r="AB31" s="114"/>
      <c r="AC31" s="114"/>
      <c r="AD31" s="114"/>
      <c r="AE31" s="130"/>
    </row>
    <row r="32" spans="1:31" ht="15" thickTop="1" thickBot="1" x14ac:dyDescent="0.5">
      <c r="A32" s="113"/>
      <c r="B32" s="114"/>
      <c r="C32" s="114"/>
      <c r="D32" s="114"/>
      <c r="E32" s="114"/>
      <c r="F32" s="114"/>
      <c r="G32" s="114"/>
      <c r="H32" s="114"/>
      <c r="I32" s="114"/>
      <c r="J32" s="114"/>
      <c r="K32" s="114"/>
      <c r="L32" s="114"/>
      <c r="M32" s="114"/>
      <c r="N32" s="114"/>
      <c r="O32" s="114"/>
      <c r="P32" s="130"/>
      <c r="Q32" s="113"/>
      <c r="R32" s="114"/>
      <c r="S32" s="114"/>
      <c r="T32" s="114"/>
      <c r="U32" s="114"/>
      <c r="V32" s="114"/>
      <c r="W32" s="114"/>
      <c r="X32" s="114"/>
      <c r="Y32" s="114"/>
      <c r="Z32" s="114"/>
      <c r="AA32" s="114"/>
      <c r="AB32" s="114"/>
      <c r="AC32" s="114"/>
      <c r="AD32" s="114"/>
      <c r="AE32" s="130"/>
    </row>
    <row r="33" spans="1:31" ht="15" thickTop="1" thickBot="1" x14ac:dyDescent="0.5">
      <c r="A33" s="113"/>
      <c r="B33" s="114"/>
      <c r="C33" s="114"/>
      <c r="D33" s="114"/>
      <c r="E33" s="114"/>
      <c r="F33" s="114"/>
      <c r="G33" s="114"/>
      <c r="H33" s="114"/>
      <c r="I33" s="114"/>
      <c r="J33" s="114"/>
      <c r="K33" s="114"/>
      <c r="L33" s="114"/>
      <c r="M33" s="114"/>
      <c r="N33" s="114"/>
      <c r="O33" s="114"/>
      <c r="P33" s="130"/>
      <c r="Q33" s="113"/>
      <c r="R33" s="114"/>
      <c r="S33" s="114"/>
      <c r="T33" s="114"/>
      <c r="U33" s="114"/>
      <c r="V33" s="114"/>
      <c r="W33" s="114"/>
      <c r="X33" s="114"/>
      <c r="Y33" s="114"/>
      <c r="Z33" s="114"/>
      <c r="AA33" s="114"/>
      <c r="AB33" s="114"/>
      <c r="AC33" s="114"/>
      <c r="AD33" s="114"/>
      <c r="AE33" s="130"/>
    </row>
    <row r="34" spans="1:31" ht="15" thickTop="1" thickBot="1" x14ac:dyDescent="0.5">
      <c r="A34" s="113"/>
      <c r="B34" s="114"/>
      <c r="C34" s="114"/>
      <c r="D34" s="114"/>
      <c r="E34" s="114"/>
      <c r="F34" s="114"/>
      <c r="G34" s="114"/>
      <c r="H34" s="114"/>
      <c r="I34" s="114"/>
      <c r="J34" s="114"/>
      <c r="K34" s="114"/>
      <c r="L34" s="114"/>
      <c r="M34" s="114"/>
      <c r="N34" s="114"/>
      <c r="O34" s="114"/>
      <c r="P34" s="130"/>
      <c r="Q34" s="113"/>
      <c r="R34" s="114"/>
      <c r="S34" s="114"/>
      <c r="T34" s="114"/>
      <c r="U34" s="114"/>
      <c r="V34" s="114"/>
      <c r="W34" s="114"/>
      <c r="X34" s="114"/>
      <c r="Y34" s="114"/>
      <c r="Z34" s="114"/>
      <c r="AA34" s="114"/>
      <c r="AB34" s="114"/>
      <c r="AC34" s="114"/>
      <c r="AD34" s="114"/>
      <c r="AE34" s="130"/>
    </row>
    <row r="35" spans="1:31" ht="15" thickTop="1" thickBot="1" x14ac:dyDescent="0.5">
      <c r="A35" s="107" t="s">
        <v>9</v>
      </c>
      <c r="B35" s="108"/>
      <c r="C35" s="108"/>
      <c r="D35" s="108"/>
      <c r="E35" s="108"/>
      <c r="F35" s="108"/>
      <c r="G35" s="108"/>
      <c r="H35" s="108"/>
      <c r="I35" s="108"/>
      <c r="J35" s="108"/>
      <c r="K35" s="108"/>
      <c r="L35" s="108"/>
      <c r="M35" s="108"/>
      <c r="N35" s="108"/>
      <c r="O35" s="108"/>
      <c r="P35" s="109"/>
      <c r="Q35" s="107" t="s">
        <v>10</v>
      </c>
      <c r="R35" s="108"/>
      <c r="S35" s="108"/>
      <c r="T35" s="108"/>
      <c r="U35" s="108"/>
      <c r="V35" s="108"/>
      <c r="W35" s="108"/>
      <c r="X35" s="108"/>
      <c r="Y35" s="108"/>
      <c r="Z35" s="108"/>
      <c r="AA35" s="108"/>
      <c r="AB35" s="108"/>
      <c r="AC35" s="108"/>
      <c r="AD35" s="108"/>
      <c r="AE35" s="109"/>
    </row>
    <row r="36" spans="1:31" ht="15" thickTop="1" thickBot="1" x14ac:dyDescent="0.5">
      <c r="A36" s="107"/>
      <c r="B36" s="108"/>
      <c r="C36" s="108"/>
      <c r="D36" s="108"/>
      <c r="E36" s="108"/>
      <c r="F36" s="108"/>
      <c r="G36" s="108"/>
      <c r="H36" s="108"/>
      <c r="I36" s="108"/>
      <c r="J36" s="108"/>
      <c r="K36" s="108"/>
      <c r="L36" s="108"/>
      <c r="M36" s="108"/>
      <c r="N36" s="108"/>
      <c r="O36" s="108"/>
      <c r="P36" s="109"/>
      <c r="Q36" s="110"/>
      <c r="R36" s="111"/>
      <c r="S36" s="111"/>
      <c r="T36" s="111"/>
      <c r="U36" s="111"/>
      <c r="V36" s="111"/>
      <c r="W36" s="111"/>
      <c r="X36" s="111"/>
      <c r="Y36" s="111"/>
      <c r="Z36" s="111"/>
      <c r="AA36" s="111"/>
      <c r="AB36" s="111"/>
      <c r="AC36" s="111"/>
      <c r="AD36" s="111"/>
      <c r="AE36" s="112"/>
    </row>
    <row r="37" spans="1:31" ht="15" thickTop="1" thickBot="1" x14ac:dyDescent="0.5">
      <c r="A37" s="113" t="s">
        <v>158</v>
      </c>
      <c r="B37" s="114"/>
      <c r="C37" s="114"/>
      <c r="D37" s="114"/>
      <c r="E37" s="114"/>
      <c r="F37" s="114"/>
      <c r="G37" s="114"/>
      <c r="H37" s="114"/>
      <c r="I37" s="114"/>
      <c r="J37" s="114"/>
      <c r="K37" s="114"/>
      <c r="L37" s="114"/>
      <c r="M37" s="114"/>
      <c r="N37" s="114"/>
      <c r="O37" s="114"/>
      <c r="P37" s="114"/>
      <c r="Q37" s="117" t="s">
        <v>157</v>
      </c>
      <c r="R37" s="118"/>
      <c r="S37" s="118"/>
      <c r="T37" s="118"/>
      <c r="U37" s="118"/>
      <c r="V37" s="118"/>
      <c r="W37" s="118"/>
      <c r="X37" s="118"/>
      <c r="Y37" s="118"/>
      <c r="Z37" s="118"/>
      <c r="AA37" s="118"/>
      <c r="AB37" s="118"/>
      <c r="AC37" s="118"/>
      <c r="AD37" s="118"/>
      <c r="AE37" s="119"/>
    </row>
    <row r="38" spans="1:31" ht="15" thickTop="1" thickBot="1" x14ac:dyDescent="0.5">
      <c r="A38" s="113"/>
      <c r="B38" s="114"/>
      <c r="C38" s="114"/>
      <c r="D38" s="114"/>
      <c r="E38" s="114"/>
      <c r="F38" s="114"/>
      <c r="G38" s="114"/>
      <c r="H38" s="114"/>
      <c r="I38" s="114"/>
      <c r="J38" s="114"/>
      <c r="K38" s="114"/>
      <c r="L38" s="114"/>
      <c r="M38" s="114"/>
      <c r="N38" s="114"/>
      <c r="O38" s="114"/>
      <c r="P38" s="114"/>
      <c r="Q38" s="120"/>
      <c r="R38" s="121"/>
      <c r="S38" s="121"/>
      <c r="T38" s="121"/>
      <c r="U38" s="121"/>
      <c r="V38" s="121"/>
      <c r="W38" s="121"/>
      <c r="X38" s="121"/>
      <c r="Y38" s="121"/>
      <c r="Z38" s="121"/>
      <c r="AA38" s="121"/>
      <c r="AB38" s="121"/>
      <c r="AC38" s="121"/>
      <c r="AD38" s="121"/>
      <c r="AE38" s="122"/>
    </row>
    <row r="39" spans="1:31" ht="15" thickTop="1" thickBot="1" x14ac:dyDescent="0.5">
      <c r="A39" s="113"/>
      <c r="B39" s="114"/>
      <c r="C39" s="114"/>
      <c r="D39" s="114"/>
      <c r="E39" s="114"/>
      <c r="F39" s="114"/>
      <c r="G39" s="114"/>
      <c r="H39" s="114"/>
      <c r="I39" s="114"/>
      <c r="J39" s="114"/>
      <c r="K39" s="114"/>
      <c r="L39" s="114"/>
      <c r="M39" s="114"/>
      <c r="N39" s="114"/>
      <c r="O39" s="114"/>
      <c r="P39" s="114"/>
      <c r="Q39" s="120"/>
      <c r="R39" s="121"/>
      <c r="S39" s="121"/>
      <c r="T39" s="121"/>
      <c r="U39" s="121"/>
      <c r="V39" s="121"/>
      <c r="W39" s="121"/>
      <c r="X39" s="121"/>
      <c r="Y39" s="121"/>
      <c r="Z39" s="121"/>
      <c r="AA39" s="121"/>
      <c r="AB39" s="121"/>
      <c r="AC39" s="121"/>
      <c r="AD39" s="121"/>
      <c r="AE39" s="122"/>
    </row>
    <row r="40" spans="1:31" ht="15" thickTop="1" thickBot="1" x14ac:dyDescent="0.5">
      <c r="A40" s="113"/>
      <c r="B40" s="114"/>
      <c r="C40" s="114"/>
      <c r="D40" s="114"/>
      <c r="E40" s="114"/>
      <c r="F40" s="114"/>
      <c r="G40" s="114"/>
      <c r="H40" s="114"/>
      <c r="I40" s="114"/>
      <c r="J40" s="114"/>
      <c r="K40" s="114"/>
      <c r="L40" s="114"/>
      <c r="M40" s="114"/>
      <c r="N40" s="114"/>
      <c r="O40" s="114"/>
      <c r="P40" s="114"/>
      <c r="Q40" s="120"/>
      <c r="R40" s="121"/>
      <c r="S40" s="121"/>
      <c r="T40" s="121"/>
      <c r="U40" s="121"/>
      <c r="V40" s="121"/>
      <c r="W40" s="121"/>
      <c r="X40" s="121"/>
      <c r="Y40" s="121"/>
      <c r="Z40" s="121"/>
      <c r="AA40" s="121"/>
      <c r="AB40" s="121"/>
      <c r="AC40" s="121"/>
      <c r="AD40" s="121"/>
      <c r="AE40" s="122"/>
    </row>
    <row r="41" spans="1:31" ht="15" thickTop="1" thickBot="1" x14ac:dyDescent="0.5">
      <c r="A41" s="113"/>
      <c r="B41" s="114"/>
      <c r="C41" s="114"/>
      <c r="D41" s="114"/>
      <c r="E41" s="114"/>
      <c r="F41" s="114"/>
      <c r="G41" s="114"/>
      <c r="H41" s="114"/>
      <c r="I41" s="114"/>
      <c r="J41" s="114"/>
      <c r="K41" s="114"/>
      <c r="L41" s="114"/>
      <c r="M41" s="114"/>
      <c r="N41" s="114"/>
      <c r="O41" s="114"/>
      <c r="P41" s="114"/>
      <c r="Q41" s="120"/>
      <c r="R41" s="121"/>
      <c r="S41" s="121"/>
      <c r="T41" s="121"/>
      <c r="U41" s="121"/>
      <c r="V41" s="121"/>
      <c r="W41" s="121"/>
      <c r="X41" s="121"/>
      <c r="Y41" s="121"/>
      <c r="Z41" s="121"/>
      <c r="AA41" s="121"/>
      <c r="AB41" s="121"/>
      <c r="AC41" s="121"/>
      <c r="AD41" s="121"/>
      <c r="AE41" s="122"/>
    </row>
    <row r="42" spans="1:31" ht="15" thickTop="1" thickBot="1" x14ac:dyDescent="0.5">
      <c r="A42" s="113"/>
      <c r="B42" s="114"/>
      <c r="C42" s="114"/>
      <c r="D42" s="114"/>
      <c r="E42" s="114"/>
      <c r="F42" s="114"/>
      <c r="G42" s="114"/>
      <c r="H42" s="114"/>
      <c r="I42" s="114"/>
      <c r="J42" s="114"/>
      <c r="K42" s="114"/>
      <c r="L42" s="114"/>
      <c r="M42" s="114"/>
      <c r="N42" s="114"/>
      <c r="O42" s="114"/>
      <c r="P42" s="114"/>
      <c r="Q42" s="120"/>
      <c r="R42" s="121"/>
      <c r="S42" s="121"/>
      <c r="T42" s="121"/>
      <c r="U42" s="121"/>
      <c r="V42" s="121"/>
      <c r="W42" s="121"/>
      <c r="X42" s="121"/>
      <c r="Y42" s="121"/>
      <c r="Z42" s="121"/>
      <c r="AA42" s="121"/>
      <c r="AB42" s="121"/>
      <c r="AC42" s="121"/>
      <c r="AD42" s="121"/>
      <c r="AE42" s="122"/>
    </row>
    <row r="43" spans="1:31" ht="15" thickTop="1" thickBot="1" x14ac:dyDescent="0.5">
      <c r="A43" s="115"/>
      <c r="B43" s="116"/>
      <c r="C43" s="116"/>
      <c r="D43" s="116"/>
      <c r="E43" s="116"/>
      <c r="F43" s="116"/>
      <c r="G43" s="116"/>
      <c r="H43" s="116"/>
      <c r="I43" s="116"/>
      <c r="J43" s="116"/>
      <c r="K43" s="116"/>
      <c r="L43" s="116"/>
      <c r="M43" s="116"/>
      <c r="N43" s="116"/>
      <c r="O43" s="116"/>
      <c r="P43" s="116"/>
      <c r="Q43" s="123"/>
      <c r="R43" s="124"/>
      <c r="S43" s="124"/>
      <c r="T43" s="124"/>
      <c r="U43" s="124"/>
      <c r="V43" s="124"/>
      <c r="W43" s="124"/>
      <c r="X43" s="124"/>
      <c r="Y43" s="124"/>
      <c r="Z43" s="124"/>
      <c r="AA43" s="124"/>
      <c r="AB43" s="124"/>
      <c r="AC43" s="124"/>
      <c r="AD43" s="124"/>
      <c r="AE43" s="125"/>
    </row>
    <row r="44" spans="1:31" ht="23.65" thickBot="1" x14ac:dyDescent="0.75">
      <c r="A44" s="126" t="s">
        <v>11</v>
      </c>
      <c r="B44" s="127"/>
      <c r="C44" s="127"/>
      <c r="D44" s="127"/>
      <c r="E44" s="127"/>
      <c r="F44" s="127"/>
      <c r="G44" s="127"/>
      <c r="H44" s="127"/>
      <c r="I44" s="127"/>
      <c r="J44" s="127"/>
      <c r="K44" s="127"/>
      <c r="L44" s="127"/>
      <c r="M44" s="127"/>
      <c r="N44" s="127"/>
      <c r="O44" s="127"/>
      <c r="P44" s="128"/>
      <c r="Q44" s="40"/>
      <c r="R44" s="40"/>
      <c r="S44" s="40"/>
      <c r="T44" s="40"/>
      <c r="U44" s="40"/>
      <c r="V44" s="40"/>
      <c r="W44" s="40"/>
      <c r="X44" s="40"/>
      <c r="Y44" s="40"/>
      <c r="Z44" s="40"/>
      <c r="AA44" s="40"/>
      <c r="AB44" s="40"/>
      <c r="AC44" s="40"/>
      <c r="AD44" s="40"/>
      <c r="AE44" s="40"/>
    </row>
    <row r="45" spans="1:31" ht="23.25" x14ac:dyDescent="0.7">
      <c r="A45" s="103" t="s">
        <v>12</v>
      </c>
      <c r="B45" s="104"/>
      <c r="C45" s="104"/>
      <c r="D45" s="104"/>
      <c r="E45" s="104"/>
      <c r="F45" s="104"/>
      <c r="G45" s="94">
        <v>3</v>
      </c>
      <c r="H45" s="95"/>
      <c r="I45" s="85" t="s">
        <v>13</v>
      </c>
      <c r="J45" s="86"/>
      <c r="K45" s="86"/>
      <c r="L45" s="86"/>
      <c r="M45" s="86"/>
      <c r="N45" s="86"/>
      <c r="O45" s="86"/>
      <c r="P45" s="87"/>
      <c r="Q45" s="69" t="s">
        <v>221</v>
      </c>
      <c r="R45" s="41"/>
      <c r="S45" s="41"/>
      <c r="T45" s="41"/>
      <c r="U45" s="41"/>
      <c r="V45" s="41"/>
      <c r="W45" s="41"/>
      <c r="X45" s="41"/>
      <c r="Y45" s="41"/>
      <c r="Z45" s="41"/>
      <c r="AA45" s="41"/>
      <c r="AB45" s="41"/>
      <c r="AC45" s="41"/>
      <c r="AD45" s="41"/>
      <c r="AE45" s="41"/>
    </row>
    <row r="46" spans="1:31" ht="23.25" x14ac:dyDescent="0.7">
      <c r="A46" s="105" t="s">
        <v>14</v>
      </c>
      <c r="B46" s="106"/>
      <c r="C46" s="106"/>
      <c r="D46" s="106"/>
      <c r="E46" s="106"/>
      <c r="F46" s="106"/>
      <c r="G46" s="96">
        <v>1</v>
      </c>
      <c r="H46" s="97"/>
      <c r="I46" s="88" t="s">
        <v>15</v>
      </c>
      <c r="J46" s="89"/>
      <c r="K46" s="89"/>
      <c r="L46" s="89"/>
      <c r="M46" s="89"/>
      <c r="N46" s="89"/>
      <c r="O46" s="89"/>
      <c r="P46" s="90"/>
      <c r="Q46" s="70" t="s">
        <v>222</v>
      </c>
      <c r="R46" s="42"/>
      <c r="S46" s="42"/>
      <c r="T46" s="42"/>
      <c r="U46" s="42"/>
      <c r="V46" s="42"/>
      <c r="W46" s="42"/>
      <c r="X46" s="42"/>
      <c r="Y46" s="42"/>
      <c r="Z46" s="42"/>
      <c r="AA46" s="42"/>
      <c r="AB46" s="42"/>
      <c r="AC46" s="42"/>
      <c r="AD46" s="42"/>
      <c r="AE46" s="42"/>
    </row>
    <row r="47" spans="1:31" ht="23.25" x14ac:dyDescent="0.7">
      <c r="A47" s="105" t="s">
        <v>16</v>
      </c>
      <c r="B47" s="106"/>
      <c r="C47" s="106"/>
      <c r="D47" s="106"/>
      <c r="E47" s="106"/>
      <c r="F47" s="106"/>
      <c r="G47" s="96">
        <v>1.5</v>
      </c>
      <c r="H47" s="97"/>
      <c r="I47" s="100" t="s">
        <v>15</v>
      </c>
      <c r="J47" s="101"/>
      <c r="K47" s="101"/>
      <c r="L47" s="101"/>
      <c r="M47" s="101"/>
      <c r="N47" s="101"/>
      <c r="O47" s="101"/>
      <c r="P47" s="102"/>
      <c r="Q47" s="69" t="s">
        <v>223</v>
      </c>
      <c r="R47" s="41"/>
      <c r="S47" s="41"/>
      <c r="T47" s="41"/>
      <c r="U47" s="41"/>
      <c r="V47" s="41"/>
      <c r="W47" s="41"/>
      <c r="X47" s="41"/>
      <c r="Y47" s="41"/>
      <c r="Z47" s="41"/>
      <c r="AA47" s="41"/>
      <c r="AB47" s="41"/>
      <c r="AC47" s="41"/>
      <c r="AD47" s="41"/>
      <c r="AE47" s="41"/>
    </row>
    <row r="48" spans="1:31" ht="23.65" thickBot="1" x14ac:dyDescent="0.75">
      <c r="A48" s="83" t="s">
        <v>17</v>
      </c>
      <c r="B48" s="84"/>
      <c r="C48" s="84"/>
      <c r="D48" s="84"/>
      <c r="E48" s="84"/>
      <c r="F48" s="84"/>
      <c r="G48" s="98">
        <v>2</v>
      </c>
      <c r="H48" s="99"/>
      <c r="I48" s="91" t="s">
        <v>18</v>
      </c>
      <c r="J48" s="92"/>
      <c r="K48" s="92"/>
      <c r="L48" s="92"/>
      <c r="M48" s="92"/>
      <c r="N48" s="92"/>
      <c r="O48" s="92"/>
      <c r="P48" s="93"/>
      <c r="Q48" s="42"/>
      <c r="R48" s="42"/>
      <c r="S48" s="42"/>
      <c r="T48" s="42"/>
      <c r="U48" s="42"/>
      <c r="V48" s="42"/>
      <c r="W48" s="42"/>
      <c r="X48" s="42"/>
      <c r="Y48" s="42"/>
      <c r="Z48" s="42"/>
      <c r="AA48" s="42"/>
      <c r="AB48" s="42"/>
      <c r="AC48" s="42"/>
      <c r="AD48" s="42"/>
      <c r="AE48" s="42"/>
    </row>
    <row r="49" spans="1:31" ht="23.25" x14ac:dyDescent="0.7">
      <c r="A49" s="41"/>
      <c r="B49" s="41"/>
      <c r="C49" s="41"/>
      <c r="D49" s="41"/>
      <c r="E49" s="73" t="s">
        <v>19</v>
      </c>
      <c r="F49" s="73"/>
      <c r="G49" s="43">
        <f>SUM(G45:H48)</f>
        <v>7.5</v>
      </c>
      <c r="H49" s="80" t="s">
        <v>20</v>
      </c>
      <c r="I49" s="81"/>
      <c r="J49" s="82"/>
      <c r="K49" s="41"/>
      <c r="L49" s="41"/>
      <c r="M49" s="41"/>
      <c r="N49" s="41"/>
      <c r="O49" s="41"/>
      <c r="P49" s="41"/>
      <c r="Q49" s="41"/>
      <c r="R49" s="41"/>
      <c r="S49" s="41"/>
      <c r="T49" s="41"/>
      <c r="U49" s="41"/>
      <c r="V49" s="41"/>
      <c r="W49" s="41"/>
      <c r="X49" s="41"/>
      <c r="Y49" s="41"/>
      <c r="Z49" s="41"/>
      <c r="AA49" s="41"/>
      <c r="AB49" s="41"/>
      <c r="AC49" s="41"/>
      <c r="AD49" s="41"/>
      <c r="AE49" s="41"/>
    </row>
    <row r="50" spans="1:31" ht="23.25" x14ac:dyDescent="0.7">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9"/>
  <sheetViews>
    <sheetView topLeftCell="A12" zoomScale="53" zoomScaleNormal="53" workbookViewId="0">
      <selection activeCell="P42" sqref="P42:W42"/>
    </sheetView>
  </sheetViews>
  <sheetFormatPr defaultRowHeight="14.25" x14ac:dyDescent="0.45"/>
  <cols>
    <col min="1" max="1" width="19" customWidth="1"/>
    <col min="2" max="2" width="9.53125" customWidth="1"/>
    <col min="3" max="3" width="20" customWidth="1"/>
    <col min="5" max="5" width="13.6640625" customWidth="1"/>
    <col min="6" max="6" width="19.796875" customWidth="1"/>
    <col min="8" max="8" width="26" customWidth="1"/>
    <col min="11" max="11" width="8.86328125" customWidth="1"/>
    <col min="12" max="12" width="25.19921875" customWidth="1"/>
    <col min="13" max="13" width="26.86328125" customWidth="1"/>
    <col min="15" max="15" width="14.796875" customWidth="1"/>
  </cols>
  <sheetData>
    <row r="1" spans="1:30" ht="23.25" x14ac:dyDescent="0.45">
      <c r="A1" s="207" t="s">
        <v>21</v>
      </c>
      <c r="B1" s="208"/>
      <c r="C1" s="208"/>
      <c r="D1" s="208"/>
      <c r="E1" s="208"/>
      <c r="F1" s="208"/>
      <c r="G1" s="208"/>
      <c r="H1" s="208"/>
      <c r="I1" s="208"/>
      <c r="J1" s="208"/>
      <c r="K1" s="208"/>
      <c r="L1" s="208"/>
      <c r="M1" s="208"/>
      <c r="N1" s="208"/>
      <c r="O1" s="209"/>
      <c r="P1" s="4"/>
      <c r="Q1" s="3"/>
      <c r="R1" s="3"/>
      <c r="S1" s="3"/>
      <c r="T1" s="3"/>
      <c r="U1" s="3"/>
      <c r="V1" s="3"/>
      <c r="W1" s="3"/>
      <c r="X1" s="3"/>
      <c r="Y1" s="3"/>
      <c r="Z1" s="3"/>
      <c r="AA1" s="3"/>
      <c r="AB1" s="3"/>
      <c r="AC1" s="3"/>
      <c r="AD1" s="3"/>
    </row>
    <row r="2" spans="1:30" ht="23.25" x14ac:dyDescent="0.45">
      <c r="A2" s="210"/>
      <c r="B2" s="139"/>
      <c r="C2" s="139"/>
      <c r="D2" s="139"/>
      <c r="E2" s="139"/>
      <c r="F2" s="139"/>
      <c r="G2" s="139"/>
      <c r="H2" s="139"/>
      <c r="I2" s="139"/>
      <c r="J2" s="139"/>
      <c r="K2" s="139"/>
      <c r="L2" s="139"/>
      <c r="M2" s="139"/>
      <c r="N2" s="139"/>
      <c r="O2" s="211"/>
      <c r="P2" s="4"/>
      <c r="Q2" s="3"/>
      <c r="R2" s="3"/>
      <c r="S2" s="3"/>
      <c r="T2" s="3"/>
      <c r="U2" s="3"/>
      <c r="V2" s="3"/>
      <c r="W2" s="3"/>
      <c r="X2" s="3"/>
      <c r="Y2" s="3"/>
      <c r="Z2" s="3"/>
      <c r="AA2" s="3"/>
      <c r="AB2" s="3"/>
      <c r="AC2" s="3"/>
      <c r="AD2" s="3"/>
    </row>
    <row r="3" spans="1:30" ht="23.65" thickBot="1" x14ac:dyDescent="0.5">
      <c r="A3" s="212"/>
      <c r="B3" s="213"/>
      <c r="C3" s="213"/>
      <c r="D3" s="213"/>
      <c r="E3" s="213"/>
      <c r="F3" s="213"/>
      <c r="G3" s="213"/>
      <c r="H3" s="213"/>
      <c r="I3" s="213"/>
      <c r="J3" s="213"/>
      <c r="K3" s="213"/>
      <c r="L3" s="213"/>
      <c r="M3" s="213"/>
      <c r="N3" s="213"/>
      <c r="O3" s="214"/>
      <c r="P3" s="4"/>
      <c r="Q3" s="3"/>
      <c r="R3" s="3"/>
      <c r="S3" s="3"/>
      <c r="T3" s="3"/>
      <c r="U3" s="3"/>
      <c r="V3" s="3"/>
      <c r="W3" s="3"/>
      <c r="X3" s="3"/>
      <c r="Y3" s="3"/>
      <c r="Z3" s="3"/>
      <c r="AA3" s="3"/>
      <c r="AB3" s="3"/>
      <c r="AC3" s="3"/>
      <c r="AD3" s="3"/>
    </row>
    <row r="4" spans="1:30" ht="53" customHeight="1" thickBot="1" x14ac:dyDescent="0.5">
      <c r="A4" s="215" t="s">
        <v>130</v>
      </c>
      <c r="B4" s="216"/>
      <c r="C4" s="216"/>
      <c r="D4" s="216"/>
      <c r="E4" s="216"/>
      <c r="F4" s="216"/>
      <c r="G4" s="216"/>
      <c r="H4" s="216"/>
      <c r="I4" s="216"/>
      <c r="J4" s="216"/>
      <c r="K4" s="216"/>
      <c r="L4" s="216"/>
      <c r="M4" s="216"/>
      <c r="N4" s="216"/>
      <c r="O4" s="217"/>
      <c r="P4" s="4"/>
      <c r="Q4" s="4"/>
      <c r="R4" s="4"/>
      <c r="S4" s="4"/>
      <c r="T4" s="4"/>
      <c r="U4" s="4"/>
      <c r="V4" s="4"/>
      <c r="W4" s="4"/>
      <c r="X4" s="4"/>
      <c r="Y4" s="4"/>
      <c r="Z4" s="4"/>
      <c r="AA4" s="4"/>
      <c r="AB4" s="4"/>
      <c r="AC4" s="4"/>
      <c r="AD4" s="4"/>
    </row>
    <row r="5" spans="1:30" ht="23.65" thickBot="1" x14ac:dyDescent="0.5">
      <c r="A5" s="218" t="s">
        <v>2</v>
      </c>
      <c r="B5" s="219"/>
      <c r="C5" s="219"/>
      <c r="D5" s="219"/>
      <c r="E5" s="219"/>
      <c r="F5" s="219"/>
      <c r="G5" s="219"/>
      <c r="H5" s="219"/>
      <c r="I5" s="78"/>
      <c r="J5" s="78"/>
      <c r="K5" s="78"/>
      <c r="L5" s="78"/>
      <c r="M5" s="78"/>
      <c r="N5" s="78"/>
      <c r="O5" s="79"/>
      <c r="P5" s="4"/>
      <c r="Q5" s="4"/>
      <c r="R5" s="4"/>
      <c r="S5" s="4"/>
      <c r="T5" s="4"/>
      <c r="U5" s="4"/>
      <c r="V5" s="4"/>
      <c r="W5" s="4"/>
      <c r="X5" s="4"/>
      <c r="Y5" s="4"/>
      <c r="Z5" s="4"/>
      <c r="AA5" s="4"/>
      <c r="AB5" s="4"/>
      <c r="AC5" s="4"/>
      <c r="AD5" s="4"/>
    </row>
    <row r="6" spans="1:30" ht="23.65" thickBot="1" x14ac:dyDescent="0.5">
      <c r="A6" s="191" t="s">
        <v>3</v>
      </c>
      <c r="B6" s="192"/>
      <c r="C6" s="192"/>
      <c r="D6" s="192"/>
      <c r="E6" s="222" t="s">
        <v>151</v>
      </c>
      <c r="F6" s="222"/>
      <c r="G6" s="222"/>
      <c r="H6" s="223"/>
      <c r="I6" s="226" t="s">
        <v>22</v>
      </c>
      <c r="J6" s="227"/>
      <c r="K6" s="227"/>
      <c r="L6" s="227"/>
      <c r="M6" s="227"/>
      <c r="N6" s="227"/>
      <c r="O6" s="227"/>
      <c r="P6" s="45"/>
    </row>
    <row r="7" spans="1:30" ht="24" thickTop="1" thickBot="1" x14ac:dyDescent="0.5">
      <c r="A7" s="220"/>
      <c r="B7" s="221"/>
      <c r="C7" s="221"/>
      <c r="D7" s="221"/>
      <c r="E7" s="224"/>
      <c r="F7" s="224"/>
      <c r="G7" s="224"/>
      <c r="H7" s="225"/>
      <c r="I7" s="228"/>
      <c r="J7" s="229"/>
      <c r="K7" s="229"/>
      <c r="L7" s="229"/>
      <c r="M7" s="229"/>
      <c r="N7" s="229"/>
      <c r="O7" s="229"/>
      <c r="P7" s="45"/>
    </row>
    <row r="8" spans="1:30" ht="23.65" thickBot="1" x14ac:dyDescent="0.5">
      <c r="A8" s="220" t="s">
        <v>23</v>
      </c>
      <c r="B8" s="221"/>
      <c r="C8" s="221"/>
      <c r="D8" s="221"/>
      <c r="E8" s="224" t="s">
        <v>159</v>
      </c>
      <c r="F8" s="224"/>
      <c r="G8" s="224"/>
      <c r="H8" s="225"/>
      <c r="I8" s="230" t="s">
        <v>162</v>
      </c>
      <c r="J8" s="231"/>
      <c r="K8" s="231"/>
      <c r="L8" s="231"/>
      <c r="M8" s="231"/>
      <c r="N8" s="231"/>
      <c r="O8" s="232"/>
      <c r="P8" s="45"/>
    </row>
    <row r="9" spans="1:30" ht="24" thickTop="1" thickBot="1" x14ac:dyDescent="0.5">
      <c r="A9" s="220"/>
      <c r="B9" s="221"/>
      <c r="C9" s="221"/>
      <c r="D9" s="221"/>
      <c r="E9" s="224"/>
      <c r="F9" s="224"/>
      <c r="G9" s="224"/>
      <c r="H9" s="225"/>
      <c r="I9" s="130"/>
      <c r="J9" s="137"/>
      <c r="K9" s="137"/>
      <c r="L9" s="137"/>
      <c r="M9" s="137"/>
      <c r="N9" s="137"/>
      <c r="O9" s="233"/>
      <c r="P9" s="45"/>
    </row>
    <row r="10" spans="1:30" ht="24" thickTop="1" thickBot="1" x14ac:dyDescent="0.5">
      <c r="A10" s="220"/>
      <c r="B10" s="221"/>
      <c r="C10" s="221"/>
      <c r="D10" s="221"/>
      <c r="E10" s="224"/>
      <c r="F10" s="224"/>
      <c r="G10" s="224"/>
      <c r="H10" s="225"/>
      <c r="I10" s="130"/>
      <c r="J10" s="137"/>
      <c r="K10" s="137"/>
      <c r="L10" s="137"/>
      <c r="M10" s="137"/>
      <c r="N10" s="137"/>
      <c r="O10" s="233"/>
      <c r="P10" s="45"/>
    </row>
    <row r="11" spans="1:30" ht="24" thickTop="1" thickBot="1" x14ac:dyDescent="0.5">
      <c r="A11" s="220"/>
      <c r="B11" s="221"/>
      <c r="C11" s="221"/>
      <c r="D11" s="221"/>
      <c r="E11" s="224"/>
      <c r="F11" s="224"/>
      <c r="G11" s="224"/>
      <c r="H11" s="225"/>
      <c r="I11" s="130"/>
      <c r="J11" s="137"/>
      <c r="K11" s="137"/>
      <c r="L11" s="137"/>
      <c r="M11" s="137"/>
      <c r="N11" s="137"/>
      <c r="O11" s="233"/>
      <c r="P11" s="45"/>
    </row>
    <row r="12" spans="1:30" ht="24" thickTop="1" thickBot="1" x14ac:dyDescent="0.5">
      <c r="A12" s="220" t="s">
        <v>24</v>
      </c>
      <c r="B12" s="221"/>
      <c r="C12" s="221"/>
      <c r="D12" s="221"/>
      <c r="E12" s="224" t="s">
        <v>160</v>
      </c>
      <c r="F12" s="224"/>
      <c r="G12" s="224"/>
      <c r="H12" s="225"/>
      <c r="I12" s="130"/>
      <c r="J12" s="137"/>
      <c r="K12" s="137"/>
      <c r="L12" s="137"/>
      <c r="M12" s="137"/>
      <c r="N12" s="137"/>
      <c r="O12" s="233"/>
      <c r="P12" s="45"/>
    </row>
    <row r="13" spans="1:30" ht="24" thickTop="1" thickBot="1" x14ac:dyDescent="0.5">
      <c r="A13" s="220"/>
      <c r="B13" s="221"/>
      <c r="C13" s="221"/>
      <c r="D13" s="221"/>
      <c r="E13" s="224"/>
      <c r="F13" s="224"/>
      <c r="G13" s="224"/>
      <c r="H13" s="225"/>
      <c r="I13" s="130"/>
      <c r="J13" s="137"/>
      <c r="K13" s="137"/>
      <c r="L13" s="137"/>
      <c r="M13" s="137"/>
      <c r="N13" s="137"/>
      <c r="O13" s="233"/>
      <c r="P13" s="45"/>
    </row>
    <row r="14" spans="1:30" ht="24" thickTop="1" thickBot="1" x14ac:dyDescent="0.5">
      <c r="A14" s="220" t="s">
        <v>25</v>
      </c>
      <c r="B14" s="221"/>
      <c r="C14" s="221"/>
      <c r="D14" s="221"/>
      <c r="E14" s="167" t="s">
        <v>161</v>
      </c>
      <c r="F14" s="224"/>
      <c r="G14" s="224"/>
      <c r="H14" s="225"/>
      <c r="I14" s="130"/>
      <c r="J14" s="137"/>
      <c r="K14" s="137"/>
      <c r="L14" s="137"/>
      <c r="M14" s="137"/>
      <c r="N14" s="137"/>
      <c r="O14" s="233"/>
      <c r="P14" s="45"/>
    </row>
    <row r="15" spans="1:30" ht="24" thickTop="1" thickBot="1" x14ac:dyDescent="0.5">
      <c r="A15" s="194"/>
      <c r="B15" s="195"/>
      <c r="C15" s="195"/>
      <c r="D15" s="195"/>
      <c r="E15" s="237"/>
      <c r="F15" s="237"/>
      <c r="G15" s="237"/>
      <c r="H15" s="238"/>
      <c r="I15" s="234"/>
      <c r="J15" s="235"/>
      <c r="K15" s="235"/>
      <c r="L15" s="235"/>
      <c r="M15" s="235"/>
      <c r="N15" s="235"/>
      <c r="O15" s="236"/>
      <c r="P15" s="45"/>
    </row>
    <row r="16" spans="1:30" ht="23.25" x14ac:dyDescent="0.45">
      <c r="A16" s="191" t="s">
        <v>26</v>
      </c>
      <c r="B16" s="192"/>
      <c r="C16" s="192"/>
      <c r="D16" s="192"/>
      <c r="E16" s="192"/>
      <c r="F16" s="192"/>
      <c r="G16" s="192"/>
      <c r="H16" s="192"/>
      <c r="I16" s="192"/>
      <c r="J16" s="192"/>
      <c r="K16" s="192"/>
      <c r="L16" s="192"/>
      <c r="M16" s="192"/>
      <c r="N16" s="192"/>
      <c r="O16" s="193"/>
      <c r="P16" s="45"/>
    </row>
    <row r="17" spans="1:16" ht="23.65" thickBot="1" x14ac:dyDescent="0.5">
      <c r="A17" s="194"/>
      <c r="B17" s="195"/>
      <c r="C17" s="195"/>
      <c r="D17" s="195"/>
      <c r="E17" s="195"/>
      <c r="F17" s="195"/>
      <c r="G17" s="195"/>
      <c r="H17" s="195"/>
      <c r="I17" s="195"/>
      <c r="J17" s="195"/>
      <c r="K17" s="195"/>
      <c r="L17" s="195"/>
      <c r="M17" s="195"/>
      <c r="N17" s="195"/>
      <c r="O17" s="196"/>
      <c r="P17" s="45"/>
    </row>
    <row r="18" spans="1:16" ht="23.65" thickBot="1" x14ac:dyDescent="0.5">
      <c r="A18" s="197" t="s">
        <v>27</v>
      </c>
      <c r="B18" s="198"/>
      <c r="C18" s="198"/>
      <c r="D18" s="198"/>
      <c r="E18" s="198"/>
      <c r="F18" s="198" t="s">
        <v>28</v>
      </c>
      <c r="G18" s="198"/>
      <c r="H18" s="198"/>
      <c r="I18" s="198"/>
      <c r="J18" s="198"/>
      <c r="K18" s="198" t="s">
        <v>29</v>
      </c>
      <c r="L18" s="198"/>
      <c r="M18" s="198"/>
      <c r="N18" s="198"/>
      <c r="O18" s="199"/>
      <c r="P18" s="45"/>
    </row>
    <row r="19" spans="1:16" ht="46.5" x14ac:dyDescent="0.45">
      <c r="A19" s="171" t="s">
        <v>30</v>
      </c>
      <c r="B19" s="172"/>
      <c r="C19" s="44" t="s">
        <v>31</v>
      </c>
      <c r="D19" s="172" t="s">
        <v>32</v>
      </c>
      <c r="E19" s="172"/>
      <c r="F19" s="172" t="s">
        <v>30</v>
      </c>
      <c r="G19" s="172"/>
      <c r="H19" s="44" t="s">
        <v>31</v>
      </c>
      <c r="I19" s="172" t="s">
        <v>32</v>
      </c>
      <c r="J19" s="172"/>
      <c r="K19" s="172" t="s">
        <v>30</v>
      </c>
      <c r="L19" s="172"/>
      <c r="M19" s="44" t="s">
        <v>31</v>
      </c>
      <c r="N19" s="172" t="s">
        <v>32</v>
      </c>
      <c r="O19" s="200"/>
      <c r="P19" s="45"/>
    </row>
    <row r="20" spans="1:16" ht="23.25" x14ac:dyDescent="0.45">
      <c r="A20" s="189" t="s">
        <v>216</v>
      </c>
      <c r="B20" s="182"/>
      <c r="C20" s="182" t="s">
        <v>164</v>
      </c>
      <c r="D20" s="182">
        <v>115.01</v>
      </c>
      <c r="E20" s="182"/>
      <c r="F20" s="182" t="s">
        <v>217</v>
      </c>
      <c r="G20" s="182"/>
      <c r="H20" s="182" t="s">
        <v>164</v>
      </c>
      <c r="I20" s="182" t="s">
        <v>218</v>
      </c>
      <c r="J20" s="182"/>
      <c r="K20" s="182" t="s">
        <v>219</v>
      </c>
      <c r="L20" s="182"/>
      <c r="M20" s="182" t="s">
        <v>164</v>
      </c>
      <c r="N20" s="182" t="s">
        <v>220</v>
      </c>
      <c r="O20" s="184"/>
      <c r="P20" s="45"/>
    </row>
    <row r="21" spans="1:16" ht="23.65" thickBot="1" x14ac:dyDescent="0.5">
      <c r="A21" s="190"/>
      <c r="B21" s="183"/>
      <c r="C21" s="183"/>
      <c r="D21" s="183"/>
      <c r="E21" s="183"/>
      <c r="F21" s="183"/>
      <c r="G21" s="183"/>
      <c r="H21" s="183"/>
      <c r="I21" s="183"/>
      <c r="J21" s="183"/>
      <c r="K21" s="183"/>
      <c r="L21" s="183"/>
      <c r="M21" s="183"/>
      <c r="N21" s="183"/>
      <c r="O21" s="185"/>
      <c r="P21" s="45"/>
    </row>
    <row r="22" spans="1:16" ht="23.25" x14ac:dyDescent="0.45">
      <c r="A22" s="186" t="s">
        <v>33</v>
      </c>
      <c r="B22" s="187"/>
      <c r="C22" s="187"/>
      <c r="D22" s="187" t="s">
        <v>226</v>
      </c>
      <c r="E22" s="188"/>
      <c r="F22" s="186" t="s">
        <v>33</v>
      </c>
      <c r="G22" s="187"/>
      <c r="H22" s="187"/>
      <c r="I22" s="187" t="s">
        <v>225</v>
      </c>
      <c r="J22" s="188"/>
      <c r="K22" s="186" t="s">
        <v>33</v>
      </c>
      <c r="L22" s="187"/>
      <c r="M22" s="187"/>
      <c r="N22" s="187" t="s">
        <v>224</v>
      </c>
      <c r="O22" s="188"/>
      <c r="P22" s="45"/>
    </row>
    <row r="23" spans="1:16" ht="23.25" x14ac:dyDescent="0.45">
      <c r="A23" s="151" t="s">
        <v>227</v>
      </c>
      <c r="B23" s="152"/>
      <c r="C23" s="152"/>
      <c r="D23" s="152"/>
      <c r="E23" s="153"/>
      <c r="F23" s="151" t="s">
        <v>227</v>
      </c>
      <c r="G23" s="152"/>
      <c r="H23" s="152"/>
      <c r="I23" s="152"/>
      <c r="J23" s="153"/>
      <c r="K23" s="151" t="s">
        <v>227</v>
      </c>
      <c r="L23" s="152"/>
      <c r="M23" s="152"/>
      <c r="N23" s="152"/>
      <c r="O23" s="153"/>
      <c r="P23" s="45"/>
    </row>
    <row r="24" spans="1:16" ht="23.25" x14ac:dyDescent="0.45">
      <c r="A24" s="154" t="s">
        <v>11</v>
      </c>
      <c r="B24" s="155"/>
      <c r="C24" s="155"/>
      <c r="D24" s="155"/>
      <c r="E24" s="156"/>
      <c r="F24" s="154" t="s">
        <v>11</v>
      </c>
      <c r="G24" s="155"/>
      <c r="H24" s="155"/>
      <c r="I24" s="155"/>
      <c r="J24" s="156"/>
      <c r="K24" s="154" t="s">
        <v>11</v>
      </c>
      <c r="L24" s="155"/>
      <c r="M24" s="155"/>
      <c r="N24" s="155"/>
      <c r="O24" s="156"/>
      <c r="P24" s="45"/>
    </row>
    <row r="25" spans="1:16" ht="23.25" x14ac:dyDescent="0.45">
      <c r="A25" s="157" t="s">
        <v>129</v>
      </c>
      <c r="B25" s="158"/>
      <c r="C25" s="158"/>
      <c r="D25" s="158">
        <v>0</v>
      </c>
      <c r="E25" s="159"/>
      <c r="F25" s="157" t="s">
        <v>129</v>
      </c>
      <c r="G25" s="158"/>
      <c r="H25" s="158"/>
      <c r="I25" s="158">
        <v>0</v>
      </c>
      <c r="J25" s="159"/>
      <c r="K25" s="157" t="s">
        <v>129</v>
      </c>
      <c r="L25" s="158"/>
      <c r="M25" s="158"/>
      <c r="N25" s="158">
        <v>1</v>
      </c>
      <c r="O25" s="159"/>
      <c r="P25" s="45"/>
    </row>
    <row r="26" spans="1:16" ht="48.4" customHeight="1" thickBot="1" x14ac:dyDescent="0.5">
      <c r="A26" s="147" t="s">
        <v>131</v>
      </c>
      <c r="B26" s="148"/>
      <c r="C26" s="148"/>
      <c r="D26" s="201">
        <v>1</v>
      </c>
      <c r="E26" s="202"/>
      <c r="F26" s="147" t="s">
        <v>131</v>
      </c>
      <c r="G26" s="148"/>
      <c r="H26" s="148"/>
      <c r="I26" s="201">
        <v>1</v>
      </c>
      <c r="J26" s="202"/>
      <c r="K26" s="147" t="s">
        <v>131</v>
      </c>
      <c r="L26" s="148"/>
      <c r="M26" s="148"/>
      <c r="N26" s="201">
        <v>1</v>
      </c>
      <c r="O26" s="202"/>
      <c r="P26" s="45"/>
    </row>
    <row r="27" spans="1:16" ht="23.25" x14ac:dyDescent="0.45">
      <c r="A27" s="191" t="s">
        <v>34</v>
      </c>
      <c r="B27" s="192"/>
      <c r="C27" s="192"/>
      <c r="D27" s="192"/>
      <c r="E27" s="192"/>
      <c r="F27" s="192"/>
      <c r="G27" s="192"/>
      <c r="H27" s="192"/>
      <c r="I27" s="192"/>
      <c r="J27" s="192"/>
      <c r="K27" s="192"/>
      <c r="L27" s="192"/>
      <c r="M27" s="192"/>
      <c r="N27" s="192"/>
      <c r="O27" s="193"/>
      <c r="P27" s="45"/>
    </row>
    <row r="28" spans="1:16" ht="23.65" thickBot="1" x14ac:dyDescent="0.5">
      <c r="A28" s="194"/>
      <c r="B28" s="195"/>
      <c r="C28" s="195"/>
      <c r="D28" s="195"/>
      <c r="E28" s="195"/>
      <c r="F28" s="195"/>
      <c r="G28" s="195"/>
      <c r="H28" s="195"/>
      <c r="I28" s="195"/>
      <c r="J28" s="195"/>
      <c r="K28" s="195"/>
      <c r="L28" s="195"/>
      <c r="M28" s="195"/>
      <c r="N28" s="195"/>
      <c r="O28" s="196"/>
      <c r="P28" s="45"/>
    </row>
    <row r="29" spans="1:16" ht="23.65" thickBot="1" x14ac:dyDescent="0.5">
      <c r="A29" s="197" t="s">
        <v>27</v>
      </c>
      <c r="B29" s="198"/>
      <c r="C29" s="198"/>
      <c r="D29" s="198"/>
      <c r="E29" s="198"/>
      <c r="F29" s="198" t="s">
        <v>28</v>
      </c>
      <c r="G29" s="198"/>
      <c r="H29" s="198"/>
      <c r="I29" s="198"/>
      <c r="J29" s="198"/>
      <c r="K29" s="198" t="s">
        <v>29</v>
      </c>
      <c r="L29" s="198"/>
      <c r="M29" s="198"/>
      <c r="N29" s="198"/>
      <c r="O29" s="199"/>
      <c r="P29" s="45"/>
    </row>
    <row r="30" spans="1:16" ht="46.5" x14ac:dyDescent="0.45">
      <c r="A30" s="171" t="s">
        <v>30</v>
      </c>
      <c r="B30" s="172"/>
      <c r="C30" s="44" t="s">
        <v>31</v>
      </c>
      <c r="D30" s="172" t="s">
        <v>32</v>
      </c>
      <c r="E30" s="172"/>
      <c r="F30" s="172" t="s">
        <v>30</v>
      </c>
      <c r="G30" s="172"/>
      <c r="H30" s="44" t="s">
        <v>31</v>
      </c>
      <c r="I30" s="172" t="s">
        <v>32</v>
      </c>
      <c r="J30" s="172"/>
      <c r="K30" s="172" t="s">
        <v>30</v>
      </c>
      <c r="L30" s="172"/>
      <c r="M30" s="44" t="s">
        <v>31</v>
      </c>
      <c r="N30" s="172" t="s">
        <v>32</v>
      </c>
      <c r="O30" s="200"/>
      <c r="P30" s="45"/>
    </row>
    <row r="31" spans="1:16" ht="23.25" x14ac:dyDescent="0.45">
      <c r="A31" s="189" t="s">
        <v>163</v>
      </c>
      <c r="B31" s="182"/>
      <c r="C31" s="182" t="s">
        <v>164</v>
      </c>
      <c r="D31" s="182" t="s">
        <v>165</v>
      </c>
      <c r="E31" s="182"/>
      <c r="F31" s="182" t="s">
        <v>166</v>
      </c>
      <c r="G31" s="182"/>
      <c r="H31" s="182" t="s">
        <v>164</v>
      </c>
      <c r="I31" s="182" t="s">
        <v>167</v>
      </c>
      <c r="J31" s="182"/>
      <c r="K31" s="182" t="s">
        <v>168</v>
      </c>
      <c r="L31" s="182"/>
      <c r="M31" s="182" t="s">
        <v>169</v>
      </c>
      <c r="N31" s="182">
        <v>36.01</v>
      </c>
      <c r="O31" s="184"/>
      <c r="P31" s="45"/>
    </row>
    <row r="32" spans="1:16" ht="23.65" thickBot="1" x14ac:dyDescent="0.5">
      <c r="A32" s="190"/>
      <c r="B32" s="183"/>
      <c r="C32" s="183"/>
      <c r="D32" s="183"/>
      <c r="E32" s="183"/>
      <c r="F32" s="183"/>
      <c r="G32" s="183"/>
      <c r="H32" s="183"/>
      <c r="I32" s="183"/>
      <c r="J32" s="183"/>
      <c r="K32" s="183"/>
      <c r="L32" s="183"/>
      <c r="M32" s="183"/>
      <c r="N32" s="183"/>
      <c r="O32" s="185"/>
      <c r="P32" s="45"/>
    </row>
    <row r="33" spans="1:23" ht="23.25" x14ac:dyDescent="0.45">
      <c r="A33" s="186" t="s">
        <v>33</v>
      </c>
      <c r="B33" s="187"/>
      <c r="C33" s="187"/>
      <c r="D33" s="187" t="s">
        <v>224</v>
      </c>
      <c r="E33" s="188"/>
      <c r="F33" s="186" t="s">
        <v>33</v>
      </c>
      <c r="G33" s="187"/>
      <c r="H33" s="187"/>
      <c r="I33" s="187" t="s">
        <v>224</v>
      </c>
      <c r="J33" s="188"/>
      <c r="K33" s="186" t="s">
        <v>33</v>
      </c>
      <c r="L33" s="187"/>
      <c r="M33" s="187"/>
      <c r="N33" s="187" t="s">
        <v>224</v>
      </c>
      <c r="O33" s="188"/>
      <c r="P33" s="45"/>
    </row>
    <row r="34" spans="1:23" ht="23.25" x14ac:dyDescent="0.45">
      <c r="A34" s="151" t="s">
        <v>227</v>
      </c>
      <c r="B34" s="152"/>
      <c r="C34" s="152"/>
      <c r="D34" s="152"/>
      <c r="E34" s="153"/>
      <c r="F34" s="151" t="s">
        <v>227</v>
      </c>
      <c r="G34" s="152"/>
      <c r="H34" s="152"/>
      <c r="I34" s="152"/>
      <c r="J34" s="153"/>
      <c r="K34" s="151" t="s">
        <v>227</v>
      </c>
      <c r="L34" s="152"/>
      <c r="M34" s="152"/>
      <c r="N34" s="152"/>
      <c r="O34" s="153"/>
      <c r="P34" s="45"/>
    </row>
    <row r="35" spans="1:23" ht="23.25" x14ac:dyDescent="0.45">
      <c r="A35" s="154" t="s">
        <v>11</v>
      </c>
      <c r="B35" s="155"/>
      <c r="C35" s="155"/>
      <c r="D35" s="155"/>
      <c r="E35" s="156"/>
      <c r="F35" s="154" t="s">
        <v>11</v>
      </c>
      <c r="G35" s="155"/>
      <c r="H35" s="155"/>
      <c r="I35" s="155"/>
      <c r="J35" s="156"/>
      <c r="K35" s="154" t="s">
        <v>11</v>
      </c>
      <c r="L35" s="155"/>
      <c r="M35" s="155"/>
      <c r="N35" s="155"/>
      <c r="O35" s="156"/>
      <c r="P35" s="45"/>
    </row>
    <row r="36" spans="1:23" ht="23.25" x14ac:dyDescent="0.45">
      <c r="A36" s="157" t="s">
        <v>129</v>
      </c>
      <c r="B36" s="158"/>
      <c r="C36" s="158"/>
      <c r="D36" s="158">
        <v>1</v>
      </c>
      <c r="E36" s="159"/>
      <c r="F36" s="157" t="s">
        <v>129</v>
      </c>
      <c r="G36" s="158"/>
      <c r="H36" s="158"/>
      <c r="I36" s="158">
        <v>1</v>
      </c>
      <c r="J36" s="159"/>
      <c r="K36" s="157" t="s">
        <v>129</v>
      </c>
      <c r="L36" s="158"/>
      <c r="M36" s="158"/>
      <c r="N36" s="158">
        <v>1</v>
      </c>
      <c r="O36" s="159"/>
      <c r="P36" s="45"/>
    </row>
    <row r="37" spans="1:23" ht="44.25" customHeight="1" thickBot="1" x14ac:dyDescent="0.5">
      <c r="A37" s="147" t="s">
        <v>131</v>
      </c>
      <c r="B37" s="148"/>
      <c r="C37" s="148"/>
      <c r="D37" s="149">
        <v>1</v>
      </c>
      <c r="E37" s="150"/>
      <c r="F37" s="147" t="s">
        <v>131</v>
      </c>
      <c r="G37" s="148"/>
      <c r="H37" s="148"/>
      <c r="I37" s="149">
        <v>1</v>
      </c>
      <c r="J37" s="150"/>
      <c r="K37" s="147" t="s">
        <v>131</v>
      </c>
      <c r="L37" s="148"/>
      <c r="M37" s="148"/>
      <c r="N37" s="149">
        <v>1</v>
      </c>
      <c r="O37" s="150"/>
      <c r="P37" s="45"/>
    </row>
    <row r="38" spans="1:23" ht="46.25" customHeight="1" x14ac:dyDescent="0.45">
      <c r="A38" s="160" t="s">
        <v>35</v>
      </c>
      <c r="B38" s="161"/>
      <c r="C38" s="161"/>
      <c r="D38" s="161"/>
      <c r="E38" s="161"/>
      <c r="F38" s="161"/>
      <c r="G38" s="166" t="s">
        <v>170</v>
      </c>
      <c r="H38" s="166"/>
      <c r="I38" s="166"/>
      <c r="J38" s="166"/>
      <c r="K38" s="166"/>
      <c r="L38" s="166"/>
      <c r="M38" s="166"/>
      <c r="N38" s="169" t="s">
        <v>11</v>
      </c>
      <c r="O38" s="170"/>
      <c r="P38" s="45"/>
    </row>
    <row r="39" spans="1:23" ht="30.6" customHeight="1" x14ac:dyDescent="0.45">
      <c r="A39" s="162"/>
      <c r="B39" s="163"/>
      <c r="C39" s="163"/>
      <c r="D39" s="163"/>
      <c r="E39" s="163"/>
      <c r="F39" s="163"/>
      <c r="G39" s="167"/>
      <c r="H39" s="167"/>
      <c r="I39" s="167"/>
      <c r="J39" s="167"/>
      <c r="K39" s="167"/>
      <c r="L39" s="167"/>
      <c r="M39" s="167"/>
      <c r="N39" s="158">
        <v>3</v>
      </c>
      <c r="O39" s="156" t="s">
        <v>36</v>
      </c>
      <c r="P39" s="45"/>
    </row>
    <row r="40" spans="1:23" ht="23.65" thickBot="1" x14ac:dyDescent="0.5">
      <c r="A40" s="164"/>
      <c r="B40" s="165"/>
      <c r="C40" s="165"/>
      <c r="D40" s="165"/>
      <c r="E40" s="165"/>
      <c r="F40" s="165"/>
      <c r="G40" s="168"/>
      <c r="H40" s="168"/>
      <c r="I40" s="168"/>
      <c r="J40" s="168"/>
      <c r="K40" s="168"/>
      <c r="L40" s="168"/>
      <c r="M40" s="168"/>
      <c r="N40" s="203"/>
      <c r="O40" s="204"/>
      <c r="P40" s="45"/>
    </row>
    <row r="41" spans="1:23" ht="23.25" x14ac:dyDescent="0.45">
      <c r="A41" s="171" t="s">
        <v>37</v>
      </c>
      <c r="B41" s="172"/>
      <c r="C41" s="172"/>
      <c r="D41" s="172"/>
      <c r="E41" s="172"/>
      <c r="F41" s="172"/>
      <c r="G41" s="173" t="s">
        <v>171</v>
      </c>
      <c r="H41" s="174"/>
      <c r="I41" s="174"/>
      <c r="J41" s="174"/>
      <c r="K41" s="174"/>
      <c r="L41" s="174"/>
      <c r="M41" s="175"/>
      <c r="N41" s="205"/>
      <c r="O41" s="206"/>
      <c r="P41" s="45"/>
    </row>
    <row r="42" spans="1:23" ht="23.25" x14ac:dyDescent="0.45">
      <c r="A42" s="162"/>
      <c r="B42" s="163"/>
      <c r="C42" s="163"/>
      <c r="D42" s="163"/>
      <c r="E42" s="163"/>
      <c r="F42" s="163"/>
      <c r="G42" s="176"/>
      <c r="H42" s="177"/>
      <c r="I42" s="177"/>
      <c r="J42" s="177"/>
      <c r="K42" s="177"/>
      <c r="L42" s="177"/>
      <c r="M42" s="178"/>
      <c r="N42" s="158">
        <v>3</v>
      </c>
      <c r="O42" s="156" t="s">
        <v>36</v>
      </c>
      <c r="P42" s="143" t="s">
        <v>228</v>
      </c>
      <c r="Q42" s="144"/>
      <c r="R42" s="144"/>
      <c r="S42" s="144"/>
      <c r="T42" s="144"/>
      <c r="U42" s="144"/>
      <c r="V42" s="144"/>
      <c r="W42" s="144"/>
    </row>
    <row r="43" spans="1:23" ht="141.6" customHeight="1" thickBot="1" x14ac:dyDescent="0.5">
      <c r="A43" s="164"/>
      <c r="B43" s="165"/>
      <c r="C43" s="165"/>
      <c r="D43" s="165"/>
      <c r="E43" s="165"/>
      <c r="F43" s="165"/>
      <c r="G43" s="179"/>
      <c r="H43" s="180"/>
      <c r="I43" s="180"/>
      <c r="J43" s="180"/>
      <c r="K43" s="180"/>
      <c r="L43" s="180"/>
      <c r="M43" s="181"/>
      <c r="N43" s="203"/>
      <c r="O43" s="204"/>
      <c r="P43" s="45"/>
    </row>
    <row r="44" spans="1:23" ht="23.65" thickBot="1" x14ac:dyDescent="0.5">
      <c r="A44" s="45"/>
      <c r="B44" s="45"/>
      <c r="C44" s="45"/>
      <c r="D44" s="45"/>
      <c r="E44" s="45"/>
      <c r="F44" s="45"/>
      <c r="G44" s="45"/>
      <c r="H44" s="45"/>
      <c r="I44" s="45"/>
      <c r="J44" s="145" t="s">
        <v>38</v>
      </c>
      <c r="K44" s="146"/>
      <c r="L44" s="146"/>
      <c r="M44" s="146"/>
      <c r="N44" s="47">
        <f>D25+D26+I25+I26+N25+N26+N36+N37+I37+I36+D37+D36+N42+N39</f>
        <v>16</v>
      </c>
      <c r="O44" s="48" t="s">
        <v>132</v>
      </c>
      <c r="P44" s="45"/>
    </row>
    <row r="45" spans="1:23" ht="23.25" x14ac:dyDescent="0.45">
      <c r="A45" s="45"/>
      <c r="B45" s="45"/>
      <c r="C45" s="45"/>
      <c r="D45" s="45"/>
      <c r="E45" s="45"/>
      <c r="F45" s="45"/>
      <c r="G45" s="45"/>
      <c r="H45" s="45"/>
      <c r="I45" s="45"/>
      <c r="J45" s="45"/>
      <c r="K45" s="45"/>
      <c r="L45" s="45"/>
      <c r="M45" s="45"/>
      <c r="N45" s="45"/>
      <c r="O45" s="45"/>
      <c r="P45" s="45"/>
    </row>
    <row r="46" spans="1:23" ht="23.25" x14ac:dyDescent="0.45">
      <c r="A46" s="45"/>
      <c r="B46" s="45"/>
      <c r="C46" s="45"/>
      <c r="D46" s="45"/>
      <c r="E46" s="45"/>
      <c r="F46" s="45"/>
      <c r="G46" s="45"/>
      <c r="H46" s="45"/>
      <c r="I46" s="45"/>
      <c r="J46" s="45"/>
      <c r="K46" s="45"/>
      <c r="L46" s="45"/>
      <c r="M46" s="45"/>
      <c r="N46" s="45"/>
      <c r="O46" s="45"/>
      <c r="P46" s="45"/>
    </row>
    <row r="47" spans="1:23" ht="23.25" x14ac:dyDescent="0.45">
      <c r="A47" s="45"/>
      <c r="B47" s="45"/>
      <c r="C47" s="45"/>
      <c r="D47" s="45"/>
      <c r="E47" s="45"/>
      <c r="F47" s="45"/>
      <c r="G47" s="45"/>
      <c r="H47" s="45"/>
      <c r="I47" s="45"/>
      <c r="J47" s="45"/>
      <c r="K47" s="45"/>
      <c r="L47" s="45"/>
      <c r="M47" s="45"/>
      <c r="N47" s="45"/>
      <c r="O47" s="45"/>
      <c r="P47" s="45"/>
    </row>
    <row r="48" spans="1:23" ht="23.25" x14ac:dyDescent="0.45">
      <c r="A48" s="45"/>
      <c r="B48" s="45"/>
      <c r="C48" s="45"/>
      <c r="D48" s="45"/>
      <c r="E48" s="45"/>
      <c r="F48" s="45"/>
      <c r="G48" s="45"/>
      <c r="H48" s="45"/>
      <c r="I48" s="45"/>
      <c r="J48" s="45"/>
      <c r="K48" s="45"/>
      <c r="L48" s="45"/>
      <c r="M48" s="45"/>
      <c r="N48" s="45"/>
      <c r="O48" s="45"/>
      <c r="P48" s="45"/>
    </row>
    <row r="49" spans="1:16" ht="23.25" x14ac:dyDescent="0.45">
      <c r="A49" s="45"/>
      <c r="B49" s="45"/>
      <c r="C49" s="45"/>
      <c r="D49" s="45"/>
      <c r="E49" s="45"/>
      <c r="F49" s="45"/>
      <c r="G49" s="45"/>
      <c r="H49" s="45"/>
      <c r="I49" s="45"/>
      <c r="J49" s="45"/>
      <c r="K49" s="45"/>
      <c r="L49" s="45"/>
      <c r="M49" s="45"/>
      <c r="N49" s="45"/>
      <c r="O49" s="45"/>
      <c r="P49" s="45"/>
    </row>
  </sheetData>
  <mergeCells count="111">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N39:N40"/>
    <mergeCell ref="O39:O40"/>
    <mergeCell ref="N42:N43"/>
    <mergeCell ref="O42:O43"/>
    <mergeCell ref="N41:O41"/>
    <mergeCell ref="P42:W4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9"/>
  <sheetViews>
    <sheetView topLeftCell="A14" zoomScale="70" zoomScaleNormal="70" workbookViewId="0">
      <selection activeCell="R37" sqref="R37"/>
    </sheetView>
  </sheetViews>
  <sheetFormatPr defaultRowHeight="14.25" x14ac:dyDescent="0.45"/>
  <cols>
    <col min="15" max="15" width="23.59765625" customWidth="1"/>
    <col min="16" max="16" width="10" customWidth="1"/>
    <col min="17" max="17" width="19.46484375" customWidth="1"/>
  </cols>
  <sheetData>
    <row r="1" spans="1:18" ht="23.25" x14ac:dyDescent="0.7">
      <c r="A1" s="207" t="s">
        <v>39</v>
      </c>
      <c r="B1" s="208"/>
      <c r="C1" s="208"/>
      <c r="D1" s="208"/>
      <c r="E1" s="208"/>
      <c r="F1" s="208"/>
      <c r="G1" s="208"/>
      <c r="H1" s="208"/>
      <c r="I1" s="208"/>
      <c r="J1" s="208"/>
      <c r="K1" s="208"/>
      <c r="L1" s="208"/>
      <c r="M1" s="208"/>
      <c r="N1" s="209"/>
      <c r="O1" s="245" t="s">
        <v>40</v>
      </c>
      <c r="P1" s="246"/>
      <c r="Q1" s="247"/>
      <c r="R1" s="41"/>
    </row>
    <row r="2" spans="1:18" ht="23.65" thickBot="1" x14ac:dyDescent="0.75">
      <c r="A2" s="210"/>
      <c r="B2" s="139"/>
      <c r="C2" s="139"/>
      <c r="D2" s="139"/>
      <c r="E2" s="139"/>
      <c r="F2" s="139"/>
      <c r="G2" s="139"/>
      <c r="H2" s="139"/>
      <c r="I2" s="139"/>
      <c r="J2" s="139"/>
      <c r="K2" s="139"/>
      <c r="L2" s="139"/>
      <c r="M2" s="139"/>
      <c r="N2" s="211"/>
      <c r="O2" s="248"/>
      <c r="P2" s="249"/>
      <c r="Q2" s="250"/>
      <c r="R2" s="41"/>
    </row>
    <row r="3" spans="1:18" ht="23.65" thickBot="1" x14ac:dyDescent="0.75">
      <c r="A3" s="212"/>
      <c r="B3" s="213"/>
      <c r="C3" s="213"/>
      <c r="D3" s="213"/>
      <c r="E3" s="213"/>
      <c r="F3" s="213"/>
      <c r="G3" s="213"/>
      <c r="H3" s="213"/>
      <c r="I3" s="213"/>
      <c r="J3" s="213"/>
      <c r="K3" s="213"/>
      <c r="L3" s="213"/>
      <c r="M3" s="213"/>
      <c r="N3" s="214"/>
      <c r="O3" s="251">
        <v>8</v>
      </c>
      <c r="P3" s="252"/>
      <c r="Q3" s="253"/>
      <c r="R3" s="41"/>
    </row>
    <row r="4" spans="1:18" ht="23.65" thickBot="1" x14ac:dyDescent="0.75">
      <c r="A4" s="342" t="s">
        <v>1</v>
      </c>
      <c r="B4" s="343"/>
      <c r="C4" s="343"/>
      <c r="D4" s="343"/>
      <c r="E4" s="343"/>
      <c r="F4" s="343"/>
      <c r="G4" s="343"/>
      <c r="H4" s="343"/>
      <c r="I4" s="343"/>
      <c r="J4" s="343"/>
      <c r="K4" s="343"/>
      <c r="L4" s="343"/>
      <c r="M4" s="343"/>
      <c r="N4" s="344"/>
      <c r="O4" s="254"/>
      <c r="P4" s="255"/>
      <c r="Q4" s="256"/>
      <c r="R4" s="41"/>
    </row>
    <row r="5" spans="1:18" ht="23.65" thickBot="1" x14ac:dyDescent="0.75">
      <c r="A5" s="345" t="s">
        <v>2</v>
      </c>
      <c r="B5" s="346"/>
      <c r="C5" s="346"/>
      <c r="D5" s="346"/>
      <c r="E5" s="346"/>
      <c r="F5" s="346"/>
      <c r="G5" s="346"/>
      <c r="H5" s="346"/>
      <c r="I5" s="346"/>
      <c r="J5" s="346"/>
      <c r="K5" s="346"/>
      <c r="L5" s="346"/>
      <c r="M5" s="346"/>
      <c r="N5" s="346"/>
      <c r="O5" s="257" t="s">
        <v>11</v>
      </c>
      <c r="P5" s="169"/>
      <c r="Q5" s="170"/>
      <c r="R5" s="41"/>
    </row>
    <row r="6" spans="1:18" ht="23.65" thickBot="1" x14ac:dyDescent="0.75">
      <c r="A6" s="347" t="s">
        <v>41</v>
      </c>
      <c r="B6" s="348"/>
      <c r="C6" s="348"/>
      <c r="D6" s="348"/>
      <c r="E6" s="348"/>
      <c r="F6" s="349"/>
      <c r="G6" s="350" t="s">
        <v>42</v>
      </c>
      <c r="H6" s="348"/>
      <c r="I6" s="348"/>
      <c r="J6" s="348"/>
      <c r="K6" s="348"/>
      <c r="L6" s="348"/>
      <c r="M6" s="348"/>
      <c r="N6" s="351"/>
      <c r="O6" s="258"/>
      <c r="P6" s="259"/>
      <c r="Q6" s="204"/>
      <c r="R6" s="41"/>
    </row>
    <row r="7" spans="1:18" ht="23.65" thickBot="1" x14ac:dyDescent="0.75">
      <c r="A7" s="260" t="s">
        <v>43</v>
      </c>
      <c r="B7" s="261"/>
      <c r="C7" s="261"/>
      <c r="D7" s="261"/>
      <c r="E7" s="261"/>
      <c r="F7" s="262"/>
      <c r="G7" s="340">
        <v>75.27</v>
      </c>
      <c r="H7" s="341"/>
      <c r="I7" s="264">
        <v>75.34</v>
      </c>
      <c r="J7" s="264"/>
      <c r="K7" s="264">
        <v>75.22</v>
      </c>
      <c r="L7" s="264"/>
      <c r="M7" s="264">
        <v>75.22</v>
      </c>
      <c r="N7" s="265"/>
      <c r="O7" s="288">
        <v>1</v>
      </c>
      <c r="P7" s="289"/>
      <c r="Q7" s="49" t="s">
        <v>44</v>
      </c>
      <c r="R7" s="41"/>
    </row>
    <row r="8" spans="1:18" ht="23.65" thickBot="1" x14ac:dyDescent="0.75">
      <c r="A8" s="328" t="s">
        <v>45</v>
      </c>
      <c r="B8" s="329"/>
      <c r="C8" s="329"/>
      <c r="D8" s="329"/>
      <c r="E8" s="329"/>
      <c r="F8" s="330"/>
      <c r="G8" s="331">
        <v>76</v>
      </c>
      <c r="H8" s="332"/>
      <c r="I8" s="332">
        <v>75.86</v>
      </c>
      <c r="J8" s="332"/>
      <c r="K8" s="332">
        <v>75.959999999999994</v>
      </c>
      <c r="L8" s="332"/>
      <c r="M8" s="332">
        <v>75.44</v>
      </c>
      <c r="N8" s="333"/>
      <c r="O8" s="290">
        <v>1</v>
      </c>
      <c r="P8" s="285"/>
      <c r="Q8" s="50" t="s">
        <v>44</v>
      </c>
      <c r="R8" s="41"/>
    </row>
    <row r="9" spans="1:18" ht="23.25" customHeight="1" x14ac:dyDescent="0.7">
      <c r="A9" s="276" t="s">
        <v>46</v>
      </c>
      <c r="B9" s="277"/>
      <c r="C9" s="277"/>
      <c r="D9" s="277"/>
      <c r="E9" s="277"/>
      <c r="F9" s="278"/>
      <c r="G9" s="318">
        <v>47.93</v>
      </c>
      <c r="H9" s="319"/>
      <c r="I9" s="319">
        <v>47.95</v>
      </c>
      <c r="J9" s="319"/>
      <c r="K9" s="319">
        <v>48.11</v>
      </c>
      <c r="L9" s="319"/>
      <c r="M9" s="319">
        <v>47.95</v>
      </c>
      <c r="N9" s="320"/>
      <c r="O9" s="290">
        <v>1</v>
      </c>
      <c r="P9" s="285"/>
      <c r="Q9" s="287" t="s">
        <v>44</v>
      </c>
      <c r="R9" s="41"/>
    </row>
    <row r="10" spans="1:18" ht="23.65" thickBot="1" x14ac:dyDescent="0.75">
      <c r="A10" s="334"/>
      <c r="B10" s="335"/>
      <c r="C10" s="335"/>
      <c r="D10" s="335"/>
      <c r="E10" s="335"/>
      <c r="F10" s="336"/>
      <c r="G10" s="275">
        <v>47.98</v>
      </c>
      <c r="H10" s="337"/>
      <c r="I10" s="338"/>
      <c r="J10" s="338"/>
      <c r="K10" s="338"/>
      <c r="L10" s="338"/>
      <c r="M10" s="338"/>
      <c r="N10" s="339"/>
      <c r="O10" s="290"/>
      <c r="P10" s="285"/>
      <c r="Q10" s="287"/>
      <c r="R10" s="41"/>
    </row>
    <row r="11" spans="1:18" ht="23.65" thickBot="1" x14ac:dyDescent="0.75">
      <c r="A11" s="328" t="s">
        <v>47</v>
      </c>
      <c r="B11" s="329"/>
      <c r="C11" s="329"/>
      <c r="D11" s="329"/>
      <c r="E11" s="329"/>
      <c r="F11" s="330"/>
      <c r="G11" s="331">
        <v>40</v>
      </c>
      <c r="H11" s="332"/>
      <c r="I11" s="332">
        <v>39.5</v>
      </c>
      <c r="J11" s="332"/>
      <c r="K11" s="332">
        <v>39.380000000000003</v>
      </c>
      <c r="L11" s="332"/>
      <c r="M11" s="332">
        <v>40.39</v>
      </c>
      <c r="N11" s="333"/>
      <c r="O11" s="290">
        <v>1</v>
      </c>
      <c r="P11" s="285"/>
      <c r="Q11" s="50" t="s">
        <v>44</v>
      </c>
      <c r="R11" s="41"/>
    </row>
    <row r="12" spans="1:18" ht="23.65" thickBot="1" x14ac:dyDescent="0.75">
      <c r="A12" s="260" t="s">
        <v>149</v>
      </c>
      <c r="B12" s="261"/>
      <c r="C12" s="261"/>
      <c r="D12" s="261"/>
      <c r="E12" s="261"/>
      <c r="F12" s="262"/>
      <c r="G12" s="263">
        <v>0.23</v>
      </c>
      <c r="H12" s="264"/>
      <c r="I12" s="264"/>
      <c r="J12" s="264"/>
      <c r="K12" s="264">
        <v>1.86</v>
      </c>
      <c r="L12" s="264"/>
      <c r="M12" s="264"/>
      <c r="N12" s="265"/>
      <c r="O12" s="290">
        <v>2</v>
      </c>
      <c r="P12" s="285"/>
      <c r="Q12" s="50" t="s">
        <v>57</v>
      </c>
      <c r="R12" s="41"/>
    </row>
    <row r="13" spans="1:18" ht="23.65" thickBot="1" x14ac:dyDescent="0.75">
      <c r="A13" s="328" t="s">
        <v>48</v>
      </c>
      <c r="B13" s="329"/>
      <c r="C13" s="329"/>
      <c r="D13" s="329"/>
      <c r="E13" s="329"/>
      <c r="F13" s="330"/>
      <c r="G13" s="331">
        <v>76.040000000000006</v>
      </c>
      <c r="H13" s="332"/>
      <c r="I13" s="332"/>
      <c r="J13" s="332"/>
      <c r="K13" s="332"/>
      <c r="L13" s="332"/>
      <c r="M13" s="332"/>
      <c r="N13" s="333"/>
      <c r="O13" s="290">
        <v>0.5</v>
      </c>
      <c r="P13" s="285"/>
      <c r="Q13" s="50" t="s">
        <v>44</v>
      </c>
      <c r="R13" s="41"/>
    </row>
    <row r="14" spans="1:18" ht="23.65" thickBot="1" x14ac:dyDescent="0.75">
      <c r="A14" s="260" t="s">
        <v>49</v>
      </c>
      <c r="B14" s="261"/>
      <c r="C14" s="261"/>
      <c r="D14" s="261"/>
      <c r="E14" s="261"/>
      <c r="F14" s="262"/>
      <c r="G14" s="263">
        <v>76.3</v>
      </c>
      <c r="H14" s="264"/>
      <c r="I14" s="264"/>
      <c r="J14" s="264"/>
      <c r="K14" s="264"/>
      <c r="L14" s="264"/>
      <c r="M14" s="264"/>
      <c r="N14" s="265"/>
      <c r="O14" s="290">
        <v>1</v>
      </c>
      <c r="P14" s="285"/>
      <c r="Q14" s="50" t="s">
        <v>44</v>
      </c>
      <c r="R14" s="41"/>
    </row>
    <row r="15" spans="1:18" ht="23.25" x14ac:dyDescent="0.7">
      <c r="A15" s="321" t="s">
        <v>50</v>
      </c>
      <c r="B15" s="322"/>
      <c r="C15" s="322"/>
      <c r="D15" s="322"/>
      <c r="E15" s="322"/>
      <c r="F15" s="323"/>
      <c r="G15" s="324">
        <v>3.08</v>
      </c>
      <c r="H15" s="325"/>
      <c r="I15" s="325">
        <v>3.01</v>
      </c>
      <c r="J15" s="325"/>
      <c r="K15" s="325">
        <v>3.07</v>
      </c>
      <c r="L15" s="325"/>
      <c r="M15" s="325">
        <v>3.07</v>
      </c>
      <c r="N15" s="326"/>
      <c r="O15" s="290">
        <v>1</v>
      </c>
      <c r="P15" s="285"/>
      <c r="Q15" s="287" t="s">
        <v>44</v>
      </c>
      <c r="R15" s="41"/>
    </row>
    <row r="16" spans="1:18" ht="23.65" thickBot="1" x14ac:dyDescent="0.75">
      <c r="A16" s="279"/>
      <c r="B16" s="280"/>
      <c r="C16" s="280"/>
      <c r="D16" s="280"/>
      <c r="E16" s="280"/>
      <c r="F16" s="281"/>
      <c r="G16" s="327">
        <v>3.03</v>
      </c>
      <c r="H16" s="272"/>
      <c r="I16" s="272">
        <v>3</v>
      </c>
      <c r="J16" s="272"/>
      <c r="K16" s="272">
        <v>3.05</v>
      </c>
      <c r="L16" s="272"/>
      <c r="M16" s="272">
        <v>3.05</v>
      </c>
      <c r="N16" s="273"/>
      <c r="O16" s="290"/>
      <c r="P16" s="285"/>
      <c r="Q16" s="287"/>
      <c r="R16" s="41"/>
    </row>
    <row r="17" spans="1:18" ht="23.25" x14ac:dyDescent="0.7">
      <c r="A17" s="276" t="s">
        <v>51</v>
      </c>
      <c r="B17" s="277"/>
      <c r="C17" s="277"/>
      <c r="D17" s="277"/>
      <c r="E17" s="277"/>
      <c r="F17" s="278"/>
      <c r="G17" s="318">
        <v>1.62</v>
      </c>
      <c r="H17" s="319"/>
      <c r="I17" s="319">
        <v>1.6</v>
      </c>
      <c r="J17" s="319"/>
      <c r="K17" s="319">
        <v>1.61</v>
      </c>
      <c r="L17" s="319"/>
      <c r="M17" s="319">
        <v>1.6</v>
      </c>
      <c r="N17" s="320"/>
      <c r="O17" s="290">
        <v>1</v>
      </c>
      <c r="P17" s="285"/>
      <c r="Q17" s="287" t="s">
        <v>44</v>
      </c>
      <c r="R17" s="41"/>
    </row>
    <row r="18" spans="1:18" ht="23.65" thickBot="1" x14ac:dyDescent="0.75">
      <c r="A18" s="279"/>
      <c r="B18" s="280"/>
      <c r="C18" s="280"/>
      <c r="D18" s="280"/>
      <c r="E18" s="280"/>
      <c r="F18" s="281"/>
      <c r="G18" s="274">
        <v>1.62</v>
      </c>
      <c r="H18" s="275"/>
      <c r="I18" s="272">
        <v>1.6</v>
      </c>
      <c r="J18" s="272"/>
      <c r="K18" s="272">
        <v>1.61</v>
      </c>
      <c r="L18" s="272"/>
      <c r="M18" s="272">
        <v>1.6</v>
      </c>
      <c r="N18" s="273"/>
      <c r="O18" s="290"/>
      <c r="P18" s="285"/>
      <c r="Q18" s="287"/>
      <c r="R18" s="41"/>
    </row>
    <row r="19" spans="1:18" ht="23.65" thickBot="1" x14ac:dyDescent="0.75">
      <c r="A19" s="260" t="s">
        <v>52</v>
      </c>
      <c r="B19" s="261"/>
      <c r="C19" s="261"/>
      <c r="D19" s="261"/>
      <c r="E19" s="261"/>
      <c r="F19" s="262"/>
      <c r="G19" s="263">
        <v>48.65</v>
      </c>
      <c r="H19" s="264"/>
      <c r="I19" s="264"/>
      <c r="J19" s="264"/>
      <c r="K19" s="264"/>
      <c r="L19" s="264"/>
      <c r="M19" s="264"/>
      <c r="N19" s="265"/>
      <c r="O19" s="290">
        <v>1</v>
      </c>
      <c r="P19" s="285"/>
      <c r="Q19" s="50" t="s">
        <v>44</v>
      </c>
      <c r="R19" s="41"/>
    </row>
    <row r="20" spans="1:18" ht="23.65" thickBot="1" x14ac:dyDescent="0.75">
      <c r="A20" s="260" t="s">
        <v>53</v>
      </c>
      <c r="B20" s="261"/>
      <c r="C20" s="261"/>
      <c r="D20" s="261"/>
      <c r="E20" s="261"/>
      <c r="F20" s="262"/>
      <c r="G20" s="263">
        <v>5.97</v>
      </c>
      <c r="H20" s="264"/>
      <c r="I20" s="264"/>
      <c r="J20" s="264"/>
      <c r="K20" s="264"/>
      <c r="L20" s="264"/>
      <c r="M20" s="264"/>
      <c r="N20" s="265"/>
      <c r="O20" s="290">
        <v>1</v>
      </c>
      <c r="P20" s="285"/>
      <c r="Q20" s="50" t="s">
        <v>44</v>
      </c>
      <c r="R20" s="41"/>
    </row>
    <row r="21" spans="1:18" ht="23.65" thickBot="1" x14ac:dyDescent="0.75">
      <c r="A21" s="260" t="s">
        <v>54</v>
      </c>
      <c r="B21" s="261"/>
      <c r="C21" s="261"/>
      <c r="D21" s="261"/>
      <c r="E21" s="261"/>
      <c r="F21" s="262"/>
      <c r="G21" s="263">
        <v>28.29</v>
      </c>
      <c r="H21" s="264"/>
      <c r="I21" s="264"/>
      <c r="J21" s="264"/>
      <c r="K21" s="264"/>
      <c r="L21" s="264"/>
      <c r="M21" s="264"/>
      <c r="N21" s="265"/>
      <c r="O21" s="291">
        <v>1</v>
      </c>
      <c r="P21" s="292"/>
      <c r="Q21" s="51" t="s">
        <v>44</v>
      </c>
      <c r="R21" s="41"/>
    </row>
    <row r="22" spans="1:18" ht="23.25" x14ac:dyDescent="0.7">
      <c r="A22" s="266" t="s">
        <v>55</v>
      </c>
      <c r="B22" s="267"/>
      <c r="C22" s="267"/>
      <c r="D22" s="267"/>
      <c r="E22" s="267"/>
      <c r="F22" s="267"/>
      <c r="G22" s="267"/>
      <c r="H22" s="267"/>
      <c r="I22" s="267"/>
      <c r="J22" s="267"/>
      <c r="K22" s="267"/>
      <c r="L22" s="267"/>
      <c r="M22" s="267"/>
      <c r="N22" s="268"/>
      <c r="O22" s="293"/>
      <c r="P22" s="294"/>
      <c r="Q22" s="295"/>
      <c r="R22" s="41"/>
    </row>
    <row r="23" spans="1:18" ht="34.5" customHeight="1" thickBot="1" x14ac:dyDescent="0.75">
      <c r="A23" s="269"/>
      <c r="B23" s="270"/>
      <c r="C23" s="270"/>
      <c r="D23" s="270"/>
      <c r="E23" s="270"/>
      <c r="F23" s="270"/>
      <c r="G23" s="270"/>
      <c r="H23" s="270"/>
      <c r="I23" s="270"/>
      <c r="J23" s="270"/>
      <c r="K23" s="270"/>
      <c r="L23" s="270"/>
      <c r="M23" s="270"/>
      <c r="N23" s="271"/>
      <c r="O23" s="296"/>
      <c r="P23" s="297"/>
      <c r="Q23" s="298"/>
      <c r="R23" s="41"/>
    </row>
    <row r="24" spans="1:18" ht="23.25" x14ac:dyDescent="0.7">
      <c r="A24" s="239" t="s">
        <v>205</v>
      </c>
      <c r="B24" s="240"/>
      <c r="C24" s="240"/>
      <c r="D24" s="240"/>
      <c r="E24" s="240"/>
      <c r="F24" s="240"/>
      <c r="G24" s="240"/>
      <c r="H24" s="240"/>
      <c r="I24" s="240"/>
      <c r="J24" s="240"/>
      <c r="K24" s="240"/>
      <c r="L24" s="240"/>
      <c r="M24" s="240"/>
      <c r="N24" s="241"/>
      <c r="O24" s="52" t="s">
        <v>56</v>
      </c>
      <c r="P24" s="43">
        <v>2</v>
      </c>
      <c r="Q24" s="53" t="s">
        <v>57</v>
      </c>
      <c r="R24" s="41"/>
    </row>
    <row r="25" spans="1:18" ht="23.65" thickBot="1" x14ac:dyDescent="0.75">
      <c r="A25" s="242">
        <f>3.142*(76.04/2)^2*76.3*4</f>
        <v>1386165.0195433602</v>
      </c>
      <c r="B25" s="243"/>
      <c r="C25" s="243"/>
      <c r="D25" s="243"/>
      <c r="E25" s="243"/>
      <c r="F25" s="243"/>
      <c r="G25" s="243"/>
      <c r="H25" s="243"/>
      <c r="I25" s="243"/>
      <c r="J25" s="243"/>
      <c r="K25" s="243"/>
      <c r="L25" s="243"/>
      <c r="M25" s="243"/>
      <c r="N25" s="244"/>
      <c r="O25" s="54" t="s">
        <v>58</v>
      </c>
      <c r="P25" s="55">
        <v>1</v>
      </c>
      <c r="Q25" s="51" t="s">
        <v>44</v>
      </c>
      <c r="R25" s="41"/>
    </row>
    <row r="26" spans="1:18" ht="23.25" x14ac:dyDescent="0.7">
      <c r="A26" s="315" t="s">
        <v>59</v>
      </c>
      <c r="B26" s="316"/>
      <c r="C26" s="316"/>
      <c r="D26" s="316"/>
      <c r="E26" s="316"/>
      <c r="F26" s="316"/>
      <c r="G26" s="316"/>
      <c r="H26" s="316"/>
      <c r="I26" s="316"/>
      <c r="J26" s="316"/>
      <c r="K26" s="316"/>
      <c r="L26" s="316"/>
      <c r="M26" s="316"/>
      <c r="N26" s="317"/>
      <c r="O26" s="293"/>
      <c r="P26" s="294"/>
      <c r="Q26" s="295"/>
      <c r="R26" s="41"/>
    </row>
    <row r="27" spans="1:18" ht="33" customHeight="1" thickBot="1" x14ac:dyDescent="0.75">
      <c r="A27" s="312"/>
      <c r="B27" s="313"/>
      <c r="C27" s="313"/>
      <c r="D27" s="313"/>
      <c r="E27" s="313"/>
      <c r="F27" s="313"/>
      <c r="G27" s="313"/>
      <c r="H27" s="313"/>
      <c r="I27" s="313"/>
      <c r="J27" s="313"/>
      <c r="K27" s="313"/>
      <c r="L27" s="313"/>
      <c r="M27" s="313"/>
      <c r="N27" s="314"/>
      <c r="O27" s="296"/>
      <c r="P27" s="297"/>
      <c r="Q27" s="298"/>
      <c r="R27" s="41"/>
    </row>
    <row r="28" spans="1:18" ht="23.25" x14ac:dyDescent="0.7">
      <c r="A28" s="120" t="s">
        <v>204</v>
      </c>
      <c r="B28" s="121"/>
      <c r="C28" s="121"/>
      <c r="D28" s="121"/>
      <c r="E28" s="121"/>
      <c r="F28" s="121"/>
      <c r="G28" s="121"/>
      <c r="H28" s="121"/>
      <c r="I28" s="121"/>
      <c r="J28" s="121"/>
      <c r="K28" s="121"/>
      <c r="L28" s="121"/>
      <c r="M28" s="121"/>
      <c r="N28" s="121"/>
      <c r="O28" s="282" t="s">
        <v>60</v>
      </c>
      <c r="P28" s="284">
        <v>2</v>
      </c>
      <c r="Q28" s="286" t="s">
        <v>57</v>
      </c>
      <c r="R28" s="41"/>
    </row>
    <row r="29" spans="1:18" ht="19.5" customHeight="1" x14ac:dyDescent="0.7">
      <c r="A29" s="120"/>
      <c r="B29" s="121"/>
      <c r="C29" s="121"/>
      <c r="D29" s="121"/>
      <c r="E29" s="121"/>
      <c r="F29" s="121"/>
      <c r="G29" s="121"/>
      <c r="H29" s="121"/>
      <c r="I29" s="121"/>
      <c r="J29" s="121"/>
      <c r="K29" s="121"/>
      <c r="L29" s="121"/>
      <c r="M29" s="121"/>
      <c r="N29" s="121"/>
      <c r="O29" s="283"/>
      <c r="P29" s="285"/>
      <c r="Q29" s="287"/>
      <c r="R29" s="41"/>
    </row>
    <row r="30" spans="1:18" ht="23.25" x14ac:dyDescent="0.7">
      <c r="A30" s="120"/>
      <c r="B30" s="121"/>
      <c r="C30" s="121"/>
      <c r="D30" s="121"/>
      <c r="E30" s="121"/>
      <c r="F30" s="121"/>
      <c r="G30" s="121"/>
      <c r="H30" s="121"/>
      <c r="I30" s="121"/>
      <c r="J30" s="121"/>
      <c r="K30" s="121"/>
      <c r="L30" s="121"/>
      <c r="M30" s="121"/>
      <c r="N30" s="121"/>
      <c r="O30" s="56" t="s">
        <v>61</v>
      </c>
      <c r="P30" s="57">
        <v>1</v>
      </c>
      <c r="Q30" s="50" t="s">
        <v>44</v>
      </c>
      <c r="R30" s="41"/>
    </row>
    <row r="31" spans="1:18" ht="23.65" thickBot="1" x14ac:dyDescent="0.75">
      <c r="A31" s="123"/>
      <c r="B31" s="124"/>
      <c r="C31" s="124"/>
      <c r="D31" s="124"/>
      <c r="E31" s="124"/>
      <c r="F31" s="124"/>
      <c r="G31" s="124"/>
      <c r="H31" s="124"/>
      <c r="I31" s="124"/>
      <c r="J31" s="124"/>
      <c r="K31" s="124"/>
      <c r="L31" s="124"/>
      <c r="M31" s="124"/>
      <c r="N31" s="124"/>
      <c r="O31" s="54" t="s">
        <v>62</v>
      </c>
      <c r="P31" s="55">
        <v>1</v>
      </c>
      <c r="Q31" s="51" t="s">
        <v>44</v>
      </c>
      <c r="R31" s="41"/>
    </row>
    <row r="32" spans="1:18" ht="23.25" x14ac:dyDescent="0.7">
      <c r="A32" s="309" t="s">
        <v>63</v>
      </c>
      <c r="B32" s="310"/>
      <c r="C32" s="310"/>
      <c r="D32" s="310"/>
      <c r="E32" s="310"/>
      <c r="F32" s="310"/>
      <c r="G32" s="310"/>
      <c r="H32" s="310"/>
      <c r="I32" s="310"/>
      <c r="J32" s="310"/>
      <c r="K32" s="310"/>
      <c r="L32" s="310"/>
      <c r="M32" s="310"/>
      <c r="N32" s="311"/>
      <c r="O32" s="299"/>
      <c r="P32" s="300"/>
      <c r="Q32" s="301"/>
      <c r="R32" s="41"/>
    </row>
    <row r="33" spans="1:18" ht="36" customHeight="1" thickBot="1" x14ac:dyDescent="0.75">
      <c r="A33" s="312"/>
      <c r="B33" s="313"/>
      <c r="C33" s="313"/>
      <c r="D33" s="313"/>
      <c r="E33" s="313"/>
      <c r="F33" s="313"/>
      <c r="G33" s="313"/>
      <c r="H33" s="313"/>
      <c r="I33" s="313"/>
      <c r="J33" s="313"/>
      <c r="K33" s="313"/>
      <c r="L33" s="313"/>
      <c r="M33" s="313"/>
      <c r="N33" s="314"/>
      <c r="O33" s="302"/>
      <c r="P33" s="303"/>
      <c r="Q33" s="304"/>
      <c r="R33" s="41"/>
    </row>
    <row r="34" spans="1:18" ht="23.25" x14ac:dyDescent="0.7">
      <c r="A34" s="117" t="s">
        <v>229</v>
      </c>
      <c r="B34" s="118"/>
      <c r="C34" s="118"/>
      <c r="D34" s="118"/>
      <c r="E34" s="118"/>
      <c r="F34" s="118"/>
      <c r="G34" s="118"/>
      <c r="H34" s="118"/>
      <c r="I34" s="118"/>
      <c r="J34" s="118"/>
      <c r="K34" s="118"/>
      <c r="L34" s="118"/>
      <c r="M34" s="118"/>
      <c r="N34" s="118"/>
      <c r="O34" s="306">
        <v>2.5</v>
      </c>
      <c r="P34" s="284"/>
      <c r="Q34" s="286" t="s">
        <v>150</v>
      </c>
      <c r="R34" s="41"/>
    </row>
    <row r="35" spans="1:18" ht="23.25" x14ac:dyDescent="0.7">
      <c r="A35" s="120"/>
      <c r="B35" s="121"/>
      <c r="C35" s="121"/>
      <c r="D35" s="121"/>
      <c r="E35" s="121"/>
      <c r="F35" s="121"/>
      <c r="G35" s="121"/>
      <c r="H35" s="121"/>
      <c r="I35" s="121"/>
      <c r="J35" s="121"/>
      <c r="K35" s="121"/>
      <c r="L35" s="121"/>
      <c r="M35" s="121"/>
      <c r="N35" s="121"/>
      <c r="O35" s="290"/>
      <c r="P35" s="285"/>
      <c r="Q35" s="287"/>
      <c r="R35" s="41"/>
    </row>
    <row r="36" spans="1:18" ht="23.25" x14ac:dyDescent="0.7">
      <c r="A36" s="120"/>
      <c r="B36" s="121"/>
      <c r="C36" s="121"/>
      <c r="D36" s="121"/>
      <c r="E36" s="121"/>
      <c r="F36" s="121"/>
      <c r="G36" s="121"/>
      <c r="H36" s="121"/>
      <c r="I36" s="121"/>
      <c r="J36" s="121"/>
      <c r="K36" s="121"/>
      <c r="L36" s="121"/>
      <c r="M36" s="121"/>
      <c r="N36" s="121"/>
      <c r="O36" s="290"/>
      <c r="P36" s="285"/>
      <c r="Q36" s="287"/>
      <c r="R36" s="69" t="s">
        <v>230</v>
      </c>
    </row>
    <row r="37" spans="1:18" ht="52.15" customHeight="1" thickBot="1" x14ac:dyDescent="0.75">
      <c r="A37" s="123"/>
      <c r="B37" s="124"/>
      <c r="C37" s="124"/>
      <c r="D37" s="124"/>
      <c r="E37" s="124"/>
      <c r="F37" s="124"/>
      <c r="G37" s="124"/>
      <c r="H37" s="124"/>
      <c r="I37" s="124"/>
      <c r="J37" s="124"/>
      <c r="K37" s="124"/>
      <c r="L37" s="124"/>
      <c r="M37" s="124"/>
      <c r="N37" s="124"/>
      <c r="O37" s="307"/>
      <c r="P37" s="308"/>
      <c r="Q37" s="305"/>
      <c r="R37" s="41"/>
    </row>
    <row r="38" spans="1:18" ht="23.65" thickBot="1" x14ac:dyDescent="0.75">
      <c r="A38" s="41"/>
      <c r="B38" s="41"/>
      <c r="C38" s="41"/>
      <c r="D38" s="41"/>
      <c r="E38" s="41"/>
      <c r="F38" s="41"/>
      <c r="G38" s="41"/>
      <c r="H38" s="41"/>
      <c r="I38" s="41"/>
      <c r="J38" s="41"/>
      <c r="K38" s="41"/>
      <c r="L38" s="41"/>
      <c r="M38" s="41"/>
      <c r="N38" s="41"/>
      <c r="O38" s="58" t="s">
        <v>19</v>
      </c>
      <c r="P38" s="59">
        <f>O34+P31+P30+P28+P25+P24+SUM(O7:P21)</f>
        <v>22</v>
      </c>
      <c r="Q38" s="60" t="s">
        <v>65</v>
      </c>
      <c r="R38" s="41"/>
    </row>
    <row r="39" spans="1:18" ht="23.25" x14ac:dyDescent="0.7">
      <c r="A39" s="41"/>
      <c r="B39" s="41"/>
      <c r="C39" s="41"/>
      <c r="D39" s="41"/>
      <c r="E39" s="41"/>
      <c r="F39" s="41"/>
      <c r="G39" s="41"/>
      <c r="H39" s="41"/>
      <c r="I39" s="41"/>
      <c r="J39" s="41"/>
      <c r="K39" s="41"/>
      <c r="L39" s="41"/>
      <c r="M39" s="41"/>
      <c r="N39" s="41"/>
      <c r="O39" s="41"/>
      <c r="P39" s="41"/>
      <c r="Q39" s="41"/>
      <c r="R39" s="41"/>
    </row>
  </sheetData>
  <mergeCells count="94">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O28:O29"/>
    <mergeCell ref="P28:P29"/>
    <mergeCell ref="Q28:Q29"/>
    <mergeCell ref="O7:P7"/>
    <mergeCell ref="O8:P8"/>
    <mergeCell ref="O13:P13"/>
    <mergeCell ref="O14:P14"/>
    <mergeCell ref="O15:P16"/>
    <mergeCell ref="O17:P18"/>
    <mergeCell ref="O19:P19"/>
    <mergeCell ref="O20:P20"/>
    <mergeCell ref="O21:P21"/>
    <mergeCell ref="A24:N24"/>
    <mergeCell ref="A25: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9" sqref="O19:P22"/>
    </sheetView>
  </sheetViews>
  <sheetFormatPr defaultRowHeight="14.25" x14ac:dyDescent="0.45"/>
  <cols>
    <col min="6" max="6" width="10" customWidth="1"/>
    <col min="7" max="7" width="10.53125" customWidth="1"/>
  </cols>
  <sheetData>
    <row r="1" spans="1:17" x14ac:dyDescent="0.45">
      <c r="A1" s="207" t="s">
        <v>66</v>
      </c>
      <c r="B1" s="208"/>
      <c r="C1" s="208"/>
      <c r="D1" s="208"/>
      <c r="E1" s="208"/>
      <c r="F1" s="208"/>
      <c r="G1" s="208"/>
      <c r="H1" s="208"/>
      <c r="I1" s="208"/>
      <c r="J1" s="208"/>
      <c r="K1" s="208"/>
      <c r="L1" s="208"/>
      <c r="M1" s="208"/>
      <c r="N1" s="209"/>
    </row>
    <row r="2" spans="1:17" x14ac:dyDescent="0.45">
      <c r="A2" s="210"/>
      <c r="B2" s="139"/>
      <c r="C2" s="139"/>
      <c r="D2" s="139"/>
      <c r="E2" s="139"/>
      <c r="F2" s="139"/>
      <c r="G2" s="139"/>
      <c r="H2" s="139"/>
      <c r="I2" s="139"/>
      <c r="J2" s="139"/>
      <c r="K2" s="139"/>
      <c r="L2" s="139"/>
      <c r="M2" s="139"/>
      <c r="N2" s="211"/>
    </row>
    <row r="3" spans="1:17" ht="14.65" thickBot="1" x14ac:dyDescent="0.5">
      <c r="A3" s="212"/>
      <c r="B3" s="213"/>
      <c r="C3" s="213"/>
      <c r="D3" s="213"/>
      <c r="E3" s="213"/>
      <c r="F3" s="213"/>
      <c r="G3" s="213"/>
      <c r="H3" s="213"/>
      <c r="I3" s="213"/>
      <c r="J3" s="213"/>
      <c r="K3" s="213"/>
      <c r="L3" s="213"/>
      <c r="M3" s="213"/>
      <c r="N3" s="214"/>
    </row>
    <row r="4" spans="1:17" ht="23.25" x14ac:dyDescent="0.45">
      <c r="A4" s="342" t="s">
        <v>1</v>
      </c>
      <c r="B4" s="343"/>
      <c r="C4" s="343"/>
      <c r="D4" s="343"/>
      <c r="E4" s="343"/>
      <c r="F4" s="343"/>
      <c r="G4" s="343"/>
      <c r="H4" s="343"/>
      <c r="I4" s="343"/>
      <c r="J4" s="343"/>
      <c r="K4" s="343"/>
      <c r="L4" s="343"/>
      <c r="M4" s="343"/>
      <c r="N4" s="344"/>
    </row>
    <row r="5" spans="1:17" ht="23.25" x14ac:dyDescent="0.45">
      <c r="A5" s="380" t="s">
        <v>2</v>
      </c>
      <c r="B5" s="381"/>
      <c r="C5" s="381"/>
      <c r="D5" s="381"/>
      <c r="E5" s="381"/>
      <c r="F5" s="381"/>
      <c r="G5" s="381"/>
      <c r="H5" s="381"/>
      <c r="I5" s="381"/>
      <c r="J5" s="381"/>
      <c r="K5" s="381"/>
      <c r="L5" s="381"/>
      <c r="M5" s="381"/>
      <c r="N5" s="381"/>
      <c r="O5" s="398" t="s">
        <v>11</v>
      </c>
      <c r="P5" s="399"/>
    </row>
    <row r="6" spans="1:17" x14ac:dyDescent="0.45">
      <c r="A6" s="388" t="s">
        <v>67</v>
      </c>
      <c r="B6" s="389"/>
      <c r="C6" s="389"/>
      <c r="D6" s="389"/>
      <c r="E6" s="389"/>
      <c r="F6" s="389"/>
      <c r="G6" s="389"/>
      <c r="H6" s="389"/>
      <c r="I6" s="389"/>
      <c r="J6" s="389"/>
      <c r="K6" s="389"/>
      <c r="L6" s="389"/>
      <c r="M6" s="389"/>
      <c r="N6" s="390"/>
      <c r="O6" s="400"/>
      <c r="P6" s="401"/>
    </row>
    <row r="7" spans="1:17" ht="14.25" customHeight="1" x14ac:dyDescent="0.45">
      <c r="A7" s="382" t="s">
        <v>68</v>
      </c>
      <c r="B7" s="383"/>
      <c r="C7" s="383"/>
      <c r="D7" s="383"/>
      <c r="E7" s="384"/>
      <c r="F7" s="391" t="s">
        <v>69</v>
      </c>
      <c r="G7" s="391"/>
      <c r="H7" s="31" t="s">
        <v>70</v>
      </c>
      <c r="I7" s="31">
        <v>-148</v>
      </c>
      <c r="J7" s="31" t="s">
        <v>71</v>
      </c>
      <c r="K7" s="31">
        <v>182.35</v>
      </c>
      <c r="L7" s="31" t="s">
        <v>72</v>
      </c>
      <c r="M7" s="32">
        <v>311.08</v>
      </c>
      <c r="N7" s="393"/>
      <c r="O7" s="35">
        <v>1.5</v>
      </c>
      <c r="P7" s="36" t="s">
        <v>147</v>
      </c>
    </row>
    <row r="8" spans="1:17" ht="14.75" customHeight="1" x14ac:dyDescent="0.45">
      <c r="A8" s="385"/>
      <c r="B8" s="386"/>
      <c r="C8" s="386"/>
      <c r="D8" s="386"/>
      <c r="E8" s="387"/>
      <c r="F8" s="392" t="s">
        <v>74</v>
      </c>
      <c r="G8" s="392"/>
      <c r="H8" s="33" t="s">
        <v>70</v>
      </c>
      <c r="I8" s="33">
        <v>-65.7</v>
      </c>
      <c r="J8" s="33" t="s">
        <v>71</v>
      </c>
      <c r="K8" s="33">
        <v>737</v>
      </c>
      <c r="L8" s="33" t="s">
        <v>72</v>
      </c>
      <c r="M8" s="34">
        <v>348.59</v>
      </c>
      <c r="N8" s="394"/>
      <c r="O8" s="35">
        <v>1.5</v>
      </c>
      <c r="P8" s="36" t="s">
        <v>147</v>
      </c>
    </row>
    <row r="9" spans="1:17" x14ac:dyDescent="0.45">
      <c r="A9" s="420" t="s">
        <v>75</v>
      </c>
      <c r="B9" s="421"/>
      <c r="C9" s="421"/>
      <c r="D9" s="421"/>
      <c r="E9" s="421"/>
      <c r="F9" s="422"/>
      <c r="G9" s="422"/>
      <c r="H9" s="422"/>
      <c r="I9" s="422"/>
      <c r="J9" s="422"/>
      <c r="K9" s="422"/>
      <c r="L9" s="422"/>
      <c r="M9" s="422"/>
      <c r="N9" s="423"/>
      <c r="O9" s="408"/>
      <c r="P9" s="409"/>
    </row>
    <row r="10" spans="1:17" ht="26.25" customHeight="1" x14ac:dyDescent="0.45">
      <c r="A10" s="424" t="s">
        <v>76</v>
      </c>
      <c r="B10" s="425"/>
      <c r="C10" s="425"/>
      <c r="D10" s="425"/>
      <c r="E10" s="426"/>
      <c r="F10" s="369" t="s">
        <v>77</v>
      </c>
      <c r="G10" s="360" t="s">
        <v>206</v>
      </c>
      <c r="H10" s="360"/>
      <c r="I10" s="360"/>
      <c r="J10" s="360"/>
      <c r="K10" s="360"/>
      <c r="L10" s="360"/>
      <c r="M10" s="360"/>
      <c r="N10" s="361"/>
      <c r="O10" s="412">
        <v>4</v>
      </c>
      <c r="P10" s="410" t="s">
        <v>36</v>
      </c>
    </row>
    <row r="11" spans="1:17" ht="26.25" customHeight="1" x14ac:dyDescent="0.45">
      <c r="A11" s="427"/>
      <c r="B11" s="428"/>
      <c r="C11" s="428"/>
      <c r="D11" s="428"/>
      <c r="E11" s="429"/>
      <c r="F11" s="370"/>
      <c r="G11" s="371" t="s">
        <v>207</v>
      </c>
      <c r="H11" s="371"/>
      <c r="I11" s="371"/>
      <c r="J11" s="371"/>
      <c r="K11" s="371"/>
      <c r="L11" s="371"/>
      <c r="M11" s="371"/>
      <c r="N11" s="372"/>
      <c r="O11" s="413"/>
      <c r="P11" s="411"/>
    </row>
    <row r="12" spans="1:17" ht="21.75" customHeight="1" x14ac:dyDescent="0.45">
      <c r="A12" s="430"/>
      <c r="B12" s="431"/>
      <c r="C12" s="431"/>
      <c r="D12" s="431"/>
      <c r="E12" s="432"/>
      <c r="F12" s="16" t="s">
        <v>78</v>
      </c>
      <c r="G12" s="362" t="s">
        <v>208</v>
      </c>
      <c r="H12" s="362"/>
      <c r="I12" s="362"/>
      <c r="J12" s="362"/>
      <c r="K12" s="362"/>
      <c r="L12" s="362"/>
      <c r="M12" s="362"/>
      <c r="N12" s="363"/>
      <c r="O12" s="37">
        <v>1</v>
      </c>
      <c r="P12" s="36" t="s">
        <v>99</v>
      </c>
      <c r="Q12" s="29" t="s">
        <v>231</v>
      </c>
    </row>
    <row r="13" spans="1:17" x14ac:dyDescent="0.45">
      <c r="A13" s="378" t="s">
        <v>79</v>
      </c>
      <c r="B13" s="379"/>
      <c r="C13" s="379"/>
      <c r="D13" s="379"/>
      <c r="E13" s="379"/>
      <c r="F13" s="379"/>
      <c r="G13" s="379"/>
      <c r="H13" s="379"/>
      <c r="I13" s="379"/>
      <c r="J13" s="379"/>
      <c r="K13" s="379"/>
      <c r="L13" s="379"/>
      <c r="M13" s="379"/>
      <c r="N13" s="379"/>
      <c r="O13" s="402"/>
      <c r="P13" s="403"/>
    </row>
    <row r="14" spans="1:17" ht="14.25" customHeight="1" x14ac:dyDescent="0.45">
      <c r="A14" s="354" t="s">
        <v>80</v>
      </c>
      <c r="B14" s="355"/>
      <c r="C14" s="355"/>
      <c r="D14" s="355"/>
      <c r="E14" s="356"/>
      <c r="F14" s="352" t="s">
        <v>81</v>
      </c>
      <c r="G14" s="353"/>
      <c r="H14" s="353" t="s">
        <v>82</v>
      </c>
      <c r="I14" s="353"/>
      <c r="J14" s="10" t="s">
        <v>83</v>
      </c>
      <c r="K14" s="364" t="s">
        <v>84</v>
      </c>
      <c r="L14" s="365"/>
      <c r="M14" s="364" t="s">
        <v>85</v>
      </c>
      <c r="N14" s="366"/>
      <c r="O14" s="404"/>
      <c r="P14" s="405"/>
    </row>
    <row r="15" spans="1:17" x14ac:dyDescent="0.45">
      <c r="A15" s="357"/>
      <c r="B15" s="358"/>
      <c r="C15" s="358"/>
      <c r="D15" s="358"/>
      <c r="E15" s="359"/>
      <c r="F15" s="11" t="s">
        <v>86</v>
      </c>
      <c r="G15" s="9" t="s">
        <v>87</v>
      </c>
      <c r="H15" s="9" t="s">
        <v>86</v>
      </c>
      <c r="I15" s="9" t="s">
        <v>87</v>
      </c>
      <c r="J15" s="367" t="s">
        <v>88</v>
      </c>
      <c r="K15" s="9" t="s">
        <v>86</v>
      </c>
      <c r="L15" s="9" t="s">
        <v>87</v>
      </c>
      <c r="M15" s="9" t="s">
        <v>86</v>
      </c>
      <c r="N15" s="30" t="s">
        <v>87</v>
      </c>
      <c r="O15" s="406"/>
      <c r="P15" s="407"/>
    </row>
    <row r="16" spans="1:17" x14ac:dyDescent="0.45">
      <c r="A16" s="357"/>
      <c r="B16" s="358"/>
      <c r="C16" s="358"/>
      <c r="D16" s="358"/>
      <c r="E16" s="359"/>
      <c r="F16" s="12" t="s">
        <v>209</v>
      </c>
      <c r="G16" s="8" t="s">
        <v>210</v>
      </c>
      <c r="H16" s="8" t="s">
        <v>211</v>
      </c>
      <c r="I16" s="8" t="s">
        <v>212</v>
      </c>
      <c r="J16" s="368"/>
      <c r="K16" s="8" t="s">
        <v>213</v>
      </c>
      <c r="L16" s="8" t="s">
        <v>214</v>
      </c>
      <c r="M16" s="8" t="s">
        <v>215</v>
      </c>
      <c r="N16" s="38" t="s">
        <v>210</v>
      </c>
      <c r="O16" s="35">
        <v>3</v>
      </c>
      <c r="P16" s="36" t="s">
        <v>36</v>
      </c>
      <c r="Q16" s="29" t="s">
        <v>232</v>
      </c>
    </row>
    <row r="17" spans="1:17" x14ac:dyDescent="0.45">
      <c r="A17" s="357"/>
      <c r="B17" s="358"/>
      <c r="C17" s="358"/>
      <c r="D17" s="358"/>
      <c r="E17" s="359"/>
      <c r="F17" s="418" t="s">
        <v>89</v>
      </c>
      <c r="G17" s="375"/>
      <c r="H17" s="374" t="s">
        <v>90</v>
      </c>
      <c r="I17" s="375"/>
      <c r="J17" s="373" t="s">
        <v>91</v>
      </c>
      <c r="K17" s="373"/>
      <c r="L17" s="373" t="s">
        <v>92</v>
      </c>
      <c r="M17" s="373"/>
      <c r="N17" s="416"/>
      <c r="O17" s="408"/>
      <c r="P17" s="409"/>
    </row>
    <row r="18" spans="1:17" ht="14.65" thickBot="1" x14ac:dyDescent="0.5">
      <c r="A18" s="357"/>
      <c r="B18" s="358"/>
      <c r="C18" s="358"/>
      <c r="D18" s="358"/>
      <c r="E18" s="359"/>
      <c r="F18" s="376">
        <v>6.7000000000000004E-2</v>
      </c>
      <c r="G18" s="377"/>
      <c r="H18" s="363">
        <v>3.5999999999999997E-2</v>
      </c>
      <c r="I18" s="377"/>
      <c r="J18" s="362">
        <v>6.8000000000000005E-2</v>
      </c>
      <c r="K18" s="362"/>
      <c r="L18" s="362">
        <v>0.14499999999999999</v>
      </c>
      <c r="M18" s="362"/>
      <c r="N18" s="417"/>
      <c r="O18" s="37">
        <v>0</v>
      </c>
      <c r="P18" s="36" t="s">
        <v>36</v>
      </c>
      <c r="Q18" s="29" t="s">
        <v>233</v>
      </c>
    </row>
    <row r="19" spans="1:17" x14ac:dyDescent="0.45">
      <c r="A19" s="352" t="s">
        <v>93</v>
      </c>
      <c r="B19" s="353"/>
      <c r="C19" s="353"/>
      <c r="D19" s="353"/>
      <c r="E19" s="353"/>
      <c r="F19" s="353"/>
      <c r="G19" s="353"/>
      <c r="H19" s="353"/>
      <c r="I19" s="353"/>
      <c r="J19" s="353"/>
      <c r="K19" s="353"/>
      <c r="L19" s="353"/>
      <c r="M19" s="353"/>
      <c r="N19" s="364"/>
      <c r="O19" s="402"/>
      <c r="P19" s="403"/>
    </row>
    <row r="20" spans="1:17" x14ac:dyDescent="0.45">
      <c r="A20" s="419" t="s">
        <v>94</v>
      </c>
      <c r="B20" s="373"/>
      <c r="C20" s="373"/>
      <c r="D20" s="373"/>
      <c r="E20" s="373"/>
      <c r="F20" s="373"/>
      <c r="G20" s="373"/>
      <c r="H20" s="373"/>
      <c r="I20" s="373"/>
      <c r="J20" s="373"/>
      <c r="K20" s="373"/>
      <c r="L20" s="373"/>
      <c r="M20" s="373"/>
      <c r="N20" s="374"/>
      <c r="O20" s="404"/>
      <c r="P20" s="405"/>
    </row>
    <row r="21" spans="1:17" x14ac:dyDescent="0.45">
      <c r="A21" s="419" t="s">
        <v>95</v>
      </c>
      <c r="B21" s="373"/>
      <c r="C21" s="373"/>
      <c r="D21" s="373"/>
      <c r="E21" s="373"/>
      <c r="F21" s="373"/>
      <c r="G21" s="373"/>
      <c r="H21" s="373"/>
      <c r="I21" s="373"/>
      <c r="J21" s="373"/>
      <c r="K21" s="373"/>
      <c r="L21" s="373"/>
      <c r="M21" s="373"/>
      <c r="N21" s="374"/>
      <c r="O21" s="404"/>
      <c r="P21" s="405"/>
    </row>
    <row r="22" spans="1:17" x14ac:dyDescent="0.45">
      <c r="A22" s="395" t="s">
        <v>96</v>
      </c>
      <c r="B22" s="396"/>
      <c r="C22" s="396"/>
      <c r="D22" s="396"/>
      <c r="E22" s="396"/>
      <c r="F22" s="396"/>
      <c r="G22" s="396"/>
      <c r="H22" s="396"/>
      <c r="I22" s="396"/>
      <c r="J22" s="396"/>
      <c r="K22" s="396"/>
      <c r="L22" s="396"/>
      <c r="M22" s="396"/>
      <c r="N22" s="397"/>
      <c r="O22" s="414"/>
      <c r="P22" s="415"/>
    </row>
    <row r="23" spans="1:17" x14ac:dyDescent="0.45">
      <c r="N23" s="13" t="s">
        <v>19</v>
      </c>
      <c r="O23" s="7">
        <f>O18+O16+O12+O10+O8+O7</f>
        <v>11</v>
      </c>
      <c r="P23" s="14" t="s">
        <v>148</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3"/>
  <sheetViews>
    <sheetView zoomScale="70" zoomScaleNormal="70" workbookViewId="0">
      <selection activeCell="G6" sqref="G6:N7"/>
    </sheetView>
  </sheetViews>
  <sheetFormatPr defaultRowHeight="14.25" x14ac:dyDescent="0.45"/>
  <cols>
    <col min="6" max="6" width="56.86328125" customWidth="1"/>
    <col min="14" max="14" width="61.46484375" customWidth="1"/>
    <col min="17" max="17" width="24.19921875" customWidth="1"/>
    <col min="18" max="18" width="73.59765625" customWidth="1"/>
  </cols>
  <sheetData>
    <row r="1" spans="1:18" ht="23.25" x14ac:dyDescent="0.45">
      <c r="A1" s="207" t="s">
        <v>97</v>
      </c>
      <c r="B1" s="208"/>
      <c r="C1" s="208"/>
      <c r="D1" s="208"/>
      <c r="E1" s="208"/>
      <c r="F1" s="208"/>
      <c r="G1" s="208"/>
      <c r="H1" s="208"/>
      <c r="I1" s="208"/>
      <c r="J1" s="208"/>
      <c r="K1" s="208"/>
      <c r="L1" s="208"/>
      <c r="M1" s="208"/>
      <c r="N1" s="209"/>
      <c r="O1" s="45"/>
      <c r="P1" s="45"/>
      <c r="Q1" s="45"/>
      <c r="R1" s="45"/>
    </row>
    <row r="2" spans="1:18" ht="23.25" x14ac:dyDescent="0.45">
      <c r="A2" s="210"/>
      <c r="B2" s="139"/>
      <c r="C2" s="139"/>
      <c r="D2" s="139"/>
      <c r="E2" s="139"/>
      <c r="F2" s="139"/>
      <c r="G2" s="139"/>
      <c r="H2" s="139"/>
      <c r="I2" s="139"/>
      <c r="J2" s="139"/>
      <c r="K2" s="139"/>
      <c r="L2" s="139"/>
      <c r="M2" s="139"/>
      <c r="N2" s="211"/>
      <c r="O2" s="45"/>
      <c r="P2" s="45"/>
      <c r="Q2" s="45"/>
      <c r="R2" s="45"/>
    </row>
    <row r="3" spans="1:18" ht="23.65" thickBot="1" x14ac:dyDescent="0.5">
      <c r="A3" s="212"/>
      <c r="B3" s="213"/>
      <c r="C3" s="213"/>
      <c r="D3" s="213"/>
      <c r="E3" s="213"/>
      <c r="F3" s="213"/>
      <c r="G3" s="213"/>
      <c r="H3" s="213"/>
      <c r="I3" s="213"/>
      <c r="J3" s="213"/>
      <c r="K3" s="213"/>
      <c r="L3" s="213"/>
      <c r="M3" s="213"/>
      <c r="N3" s="214"/>
      <c r="O3" s="45"/>
      <c r="P3" s="45"/>
      <c r="Q3" s="45"/>
      <c r="R3" s="45"/>
    </row>
    <row r="4" spans="1:18" ht="23.65" thickBot="1" x14ac:dyDescent="0.5">
      <c r="A4" s="342" t="s">
        <v>1</v>
      </c>
      <c r="B4" s="343"/>
      <c r="C4" s="343"/>
      <c r="D4" s="343"/>
      <c r="E4" s="343"/>
      <c r="F4" s="343"/>
      <c r="G4" s="343"/>
      <c r="H4" s="343"/>
      <c r="I4" s="343"/>
      <c r="J4" s="343"/>
      <c r="K4" s="343"/>
      <c r="L4" s="343"/>
      <c r="M4" s="343"/>
      <c r="N4" s="344"/>
      <c r="O4" s="257" t="s">
        <v>11</v>
      </c>
      <c r="P4" s="169"/>
      <c r="Q4" s="170"/>
      <c r="R4" s="45"/>
    </row>
    <row r="5" spans="1:18" ht="23.65" thickBot="1" x14ac:dyDescent="0.5">
      <c r="A5" s="380" t="s">
        <v>2</v>
      </c>
      <c r="B5" s="381"/>
      <c r="C5" s="381"/>
      <c r="D5" s="381"/>
      <c r="E5" s="381"/>
      <c r="F5" s="381"/>
      <c r="G5" s="381"/>
      <c r="H5" s="381"/>
      <c r="I5" s="381"/>
      <c r="J5" s="381"/>
      <c r="K5" s="381"/>
      <c r="L5" s="381"/>
      <c r="M5" s="381"/>
      <c r="N5" s="381"/>
      <c r="O5" s="443"/>
      <c r="P5" s="444"/>
      <c r="Q5" s="445"/>
      <c r="R5" s="45"/>
    </row>
    <row r="6" spans="1:18" ht="23.25" customHeight="1" x14ac:dyDescent="0.45">
      <c r="A6" s="276" t="s">
        <v>98</v>
      </c>
      <c r="B6" s="277"/>
      <c r="C6" s="277"/>
      <c r="D6" s="277"/>
      <c r="E6" s="277"/>
      <c r="F6" s="278"/>
      <c r="G6" s="437" t="s">
        <v>172</v>
      </c>
      <c r="H6" s="166"/>
      <c r="I6" s="166"/>
      <c r="J6" s="166"/>
      <c r="K6" s="166"/>
      <c r="L6" s="166"/>
      <c r="M6" s="166"/>
      <c r="N6" s="438"/>
      <c r="O6" s="446">
        <v>0.5</v>
      </c>
      <c r="P6" s="447"/>
      <c r="Q6" s="448" t="s">
        <v>99</v>
      </c>
      <c r="R6" s="433" t="s">
        <v>234</v>
      </c>
    </row>
    <row r="7" spans="1:18" ht="46.5" customHeight="1" x14ac:dyDescent="0.45">
      <c r="A7" s="434"/>
      <c r="B7" s="435"/>
      <c r="C7" s="435"/>
      <c r="D7" s="435"/>
      <c r="E7" s="435"/>
      <c r="F7" s="436"/>
      <c r="G7" s="439"/>
      <c r="H7" s="167"/>
      <c r="I7" s="167"/>
      <c r="J7" s="167"/>
      <c r="K7" s="167"/>
      <c r="L7" s="167"/>
      <c r="M7" s="167"/>
      <c r="N7" s="440"/>
      <c r="O7" s="157"/>
      <c r="P7" s="158"/>
      <c r="Q7" s="159"/>
      <c r="R7" s="433"/>
    </row>
    <row r="8" spans="1:18" ht="23.25" x14ac:dyDescent="0.45">
      <c r="A8" s="434" t="s">
        <v>100</v>
      </c>
      <c r="B8" s="435"/>
      <c r="C8" s="435"/>
      <c r="D8" s="435"/>
      <c r="E8" s="435"/>
      <c r="F8" s="436"/>
      <c r="G8" s="439" t="s">
        <v>173</v>
      </c>
      <c r="H8" s="167"/>
      <c r="I8" s="167"/>
      <c r="J8" s="167"/>
      <c r="K8" s="167"/>
      <c r="L8" s="167"/>
      <c r="M8" s="167"/>
      <c r="N8" s="440"/>
      <c r="O8" s="157">
        <v>3</v>
      </c>
      <c r="P8" s="158"/>
      <c r="Q8" s="159" t="s">
        <v>36</v>
      </c>
      <c r="R8" s="45"/>
    </row>
    <row r="9" spans="1:18" ht="23.25" x14ac:dyDescent="0.45">
      <c r="A9" s="434"/>
      <c r="B9" s="435"/>
      <c r="C9" s="435"/>
      <c r="D9" s="435"/>
      <c r="E9" s="435"/>
      <c r="F9" s="436"/>
      <c r="G9" s="439"/>
      <c r="H9" s="167"/>
      <c r="I9" s="167"/>
      <c r="J9" s="167"/>
      <c r="K9" s="167"/>
      <c r="L9" s="167"/>
      <c r="M9" s="167"/>
      <c r="N9" s="440"/>
      <c r="O9" s="157"/>
      <c r="P9" s="158"/>
      <c r="Q9" s="159"/>
      <c r="R9" s="45"/>
    </row>
    <row r="10" spans="1:18" ht="23.25" customHeight="1" x14ac:dyDescent="0.45">
      <c r="A10" s="434"/>
      <c r="B10" s="435"/>
      <c r="C10" s="435"/>
      <c r="D10" s="435"/>
      <c r="E10" s="435"/>
      <c r="F10" s="436"/>
      <c r="G10" s="439"/>
      <c r="H10" s="167"/>
      <c r="I10" s="167"/>
      <c r="J10" s="167"/>
      <c r="K10" s="167"/>
      <c r="L10" s="167"/>
      <c r="M10" s="167"/>
      <c r="N10" s="440"/>
      <c r="O10" s="157"/>
      <c r="P10" s="158"/>
      <c r="Q10" s="159"/>
      <c r="R10" s="433" t="s">
        <v>235</v>
      </c>
    </row>
    <row r="11" spans="1:18" ht="23.25" customHeight="1" x14ac:dyDescent="0.45">
      <c r="A11" s="434"/>
      <c r="B11" s="435"/>
      <c r="C11" s="435"/>
      <c r="D11" s="435"/>
      <c r="E11" s="435"/>
      <c r="F11" s="436"/>
      <c r="G11" s="439"/>
      <c r="H11" s="167"/>
      <c r="I11" s="167"/>
      <c r="J11" s="167"/>
      <c r="K11" s="167"/>
      <c r="L11" s="167"/>
      <c r="M11" s="167"/>
      <c r="N11" s="440"/>
      <c r="O11" s="157"/>
      <c r="P11" s="158"/>
      <c r="Q11" s="159"/>
      <c r="R11" s="433"/>
    </row>
    <row r="12" spans="1:18" ht="23.25" customHeight="1" x14ac:dyDescent="0.45">
      <c r="A12" s="434"/>
      <c r="B12" s="435"/>
      <c r="C12" s="435"/>
      <c r="D12" s="435"/>
      <c r="E12" s="435"/>
      <c r="F12" s="436"/>
      <c r="G12" s="439"/>
      <c r="H12" s="167"/>
      <c r="I12" s="167"/>
      <c r="J12" s="167"/>
      <c r="K12" s="167"/>
      <c r="L12" s="167"/>
      <c r="M12" s="167"/>
      <c r="N12" s="440"/>
      <c r="O12" s="157"/>
      <c r="P12" s="158"/>
      <c r="Q12" s="159"/>
      <c r="R12" s="433"/>
    </row>
    <row r="13" spans="1:18" ht="23.25" x14ac:dyDescent="0.45">
      <c r="A13" s="434"/>
      <c r="B13" s="435"/>
      <c r="C13" s="435"/>
      <c r="D13" s="435"/>
      <c r="E13" s="435"/>
      <c r="F13" s="436"/>
      <c r="G13" s="439"/>
      <c r="H13" s="167"/>
      <c r="I13" s="167"/>
      <c r="J13" s="167"/>
      <c r="K13" s="167"/>
      <c r="L13" s="167"/>
      <c r="M13" s="167"/>
      <c r="N13" s="440"/>
      <c r="O13" s="157"/>
      <c r="P13" s="158"/>
      <c r="Q13" s="159"/>
      <c r="R13" s="45"/>
    </row>
    <row r="14" spans="1:18" ht="23.25" x14ac:dyDescent="0.45">
      <c r="A14" s="434"/>
      <c r="B14" s="435"/>
      <c r="C14" s="435"/>
      <c r="D14" s="435"/>
      <c r="E14" s="435"/>
      <c r="F14" s="436"/>
      <c r="G14" s="439"/>
      <c r="H14" s="167"/>
      <c r="I14" s="167"/>
      <c r="J14" s="167"/>
      <c r="K14" s="167"/>
      <c r="L14" s="167"/>
      <c r="M14" s="167"/>
      <c r="N14" s="440"/>
      <c r="O14" s="157"/>
      <c r="P14" s="158"/>
      <c r="Q14" s="159"/>
      <c r="R14" s="45"/>
    </row>
    <row r="15" spans="1:18" ht="23.25" x14ac:dyDescent="0.45">
      <c r="A15" s="434"/>
      <c r="B15" s="435"/>
      <c r="C15" s="435"/>
      <c r="D15" s="435"/>
      <c r="E15" s="435"/>
      <c r="F15" s="436"/>
      <c r="G15" s="439"/>
      <c r="H15" s="167"/>
      <c r="I15" s="167"/>
      <c r="J15" s="167"/>
      <c r="K15" s="167"/>
      <c r="L15" s="167"/>
      <c r="M15" s="167"/>
      <c r="N15" s="440"/>
      <c r="O15" s="157"/>
      <c r="P15" s="158"/>
      <c r="Q15" s="159"/>
      <c r="R15" s="45"/>
    </row>
    <row r="16" spans="1:18" ht="23.25" x14ac:dyDescent="0.45">
      <c r="A16" s="162" t="s">
        <v>101</v>
      </c>
      <c r="B16" s="163"/>
      <c r="C16" s="163"/>
      <c r="D16" s="163"/>
      <c r="E16" s="163"/>
      <c r="F16" s="441"/>
      <c r="G16" s="439" t="s">
        <v>174</v>
      </c>
      <c r="H16" s="167"/>
      <c r="I16" s="167"/>
      <c r="J16" s="167"/>
      <c r="K16" s="167"/>
      <c r="L16" s="167"/>
      <c r="M16" s="167"/>
      <c r="N16" s="440"/>
      <c r="O16" s="157">
        <v>1</v>
      </c>
      <c r="P16" s="158"/>
      <c r="Q16" s="159" t="s">
        <v>73</v>
      </c>
      <c r="R16" s="45"/>
    </row>
    <row r="17" spans="1:18" ht="23.25" x14ac:dyDescent="0.45">
      <c r="A17" s="162"/>
      <c r="B17" s="163"/>
      <c r="C17" s="163"/>
      <c r="D17" s="163"/>
      <c r="E17" s="163"/>
      <c r="F17" s="441"/>
      <c r="G17" s="439"/>
      <c r="H17" s="167"/>
      <c r="I17" s="167"/>
      <c r="J17" s="167"/>
      <c r="K17" s="167"/>
      <c r="L17" s="167"/>
      <c r="M17" s="167"/>
      <c r="N17" s="440"/>
      <c r="O17" s="157"/>
      <c r="P17" s="158"/>
      <c r="Q17" s="159"/>
      <c r="R17" s="45"/>
    </row>
    <row r="18" spans="1:18" ht="23.25" x14ac:dyDescent="0.45">
      <c r="A18" s="434" t="s">
        <v>102</v>
      </c>
      <c r="B18" s="435"/>
      <c r="C18" s="435"/>
      <c r="D18" s="435"/>
      <c r="E18" s="435"/>
      <c r="F18" s="436"/>
      <c r="G18" s="442" t="s">
        <v>175</v>
      </c>
      <c r="H18" s="224"/>
      <c r="I18" s="224"/>
      <c r="J18" s="224"/>
      <c r="K18" s="224"/>
      <c r="L18" s="224"/>
      <c r="M18" s="224"/>
      <c r="N18" s="225"/>
      <c r="O18" s="157">
        <v>1.5</v>
      </c>
      <c r="P18" s="158"/>
      <c r="Q18" s="159" t="s">
        <v>99</v>
      </c>
      <c r="R18" s="71" t="s">
        <v>236</v>
      </c>
    </row>
    <row r="19" spans="1:18" ht="23.25" x14ac:dyDescent="0.45">
      <c r="A19" s="434"/>
      <c r="B19" s="435"/>
      <c r="C19" s="435"/>
      <c r="D19" s="435"/>
      <c r="E19" s="435"/>
      <c r="F19" s="436"/>
      <c r="G19" s="442"/>
      <c r="H19" s="224"/>
      <c r="I19" s="224"/>
      <c r="J19" s="224"/>
      <c r="K19" s="224"/>
      <c r="L19" s="224"/>
      <c r="M19" s="224"/>
      <c r="N19" s="225"/>
      <c r="O19" s="157"/>
      <c r="P19" s="158"/>
      <c r="Q19" s="159"/>
      <c r="R19" s="45"/>
    </row>
    <row r="20" spans="1:18" ht="23.25" x14ac:dyDescent="0.45">
      <c r="A20" s="162" t="s">
        <v>103</v>
      </c>
      <c r="B20" s="163"/>
      <c r="C20" s="163"/>
      <c r="D20" s="163"/>
      <c r="E20" s="163"/>
      <c r="F20" s="441"/>
      <c r="G20" s="439" t="s">
        <v>176</v>
      </c>
      <c r="H20" s="224"/>
      <c r="I20" s="224"/>
      <c r="J20" s="224"/>
      <c r="K20" s="224"/>
      <c r="L20" s="224"/>
      <c r="M20" s="224"/>
      <c r="N20" s="225"/>
      <c r="O20" s="157">
        <v>3</v>
      </c>
      <c r="P20" s="158"/>
      <c r="Q20" s="159" t="s">
        <v>124</v>
      </c>
      <c r="R20" s="45"/>
    </row>
    <row r="21" spans="1:18" ht="95.65" customHeight="1" thickBot="1" x14ac:dyDescent="0.5">
      <c r="A21" s="164"/>
      <c r="B21" s="165"/>
      <c r="C21" s="165"/>
      <c r="D21" s="165"/>
      <c r="E21" s="165"/>
      <c r="F21" s="449"/>
      <c r="G21" s="450"/>
      <c r="H21" s="237"/>
      <c r="I21" s="237"/>
      <c r="J21" s="237"/>
      <c r="K21" s="237"/>
      <c r="L21" s="237"/>
      <c r="M21" s="237"/>
      <c r="N21" s="238"/>
      <c r="O21" s="451"/>
      <c r="P21" s="203"/>
      <c r="Q21" s="452"/>
      <c r="R21" s="45"/>
    </row>
    <row r="22" spans="1:18" ht="23.65" thickBot="1" x14ac:dyDescent="0.5">
      <c r="A22" s="45"/>
      <c r="B22" s="45"/>
      <c r="C22" s="45"/>
      <c r="D22" s="45"/>
      <c r="E22" s="45"/>
      <c r="F22" s="45"/>
      <c r="G22" s="45"/>
      <c r="H22" s="45"/>
      <c r="I22" s="45"/>
      <c r="J22" s="45"/>
      <c r="K22" s="45"/>
      <c r="L22" s="45"/>
      <c r="M22" s="45"/>
      <c r="N22" s="45"/>
      <c r="O22" s="46" t="s">
        <v>19</v>
      </c>
      <c r="P22" s="47">
        <f>SUM(O6:P21)</f>
        <v>9</v>
      </c>
      <c r="Q22" s="48" t="s">
        <v>146</v>
      </c>
      <c r="R22" s="45"/>
    </row>
    <row r="23" spans="1:18" ht="23.25" x14ac:dyDescent="0.45">
      <c r="A23" s="45"/>
      <c r="B23" s="45"/>
      <c r="C23" s="45"/>
      <c r="D23" s="45"/>
      <c r="E23" s="45"/>
      <c r="F23" s="45"/>
      <c r="G23" s="45"/>
      <c r="H23" s="45"/>
      <c r="I23" s="45"/>
      <c r="J23" s="45"/>
      <c r="K23" s="45"/>
      <c r="L23" s="45"/>
      <c r="M23" s="45"/>
      <c r="N23" s="45"/>
      <c r="O23" s="45"/>
      <c r="P23" s="45"/>
      <c r="Q23" s="45"/>
      <c r="R23" s="45"/>
    </row>
  </sheetData>
  <mergeCells count="26">
    <mergeCell ref="A20:F21"/>
    <mergeCell ref="G20:N21"/>
    <mergeCell ref="O20:P21"/>
    <mergeCell ref="Q20:Q21"/>
    <mergeCell ref="A16:F17"/>
    <mergeCell ref="G16:N17"/>
    <mergeCell ref="A18:F19"/>
    <mergeCell ref="G18:N19"/>
    <mergeCell ref="O4:Q5"/>
    <mergeCell ref="O6:P7"/>
    <mergeCell ref="Q6:Q7"/>
    <mergeCell ref="O8:P15"/>
    <mergeCell ref="Q8:Q15"/>
    <mergeCell ref="O16:P17"/>
    <mergeCell ref="Q16:Q17"/>
    <mergeCell ref="O18:P19"/>
    <mergeCell ref="Q18:Q19"/>
    <mergeCell ref="R6:R7"/>
    <mergeCell ref="R10:R12"/>
    <mergeCell ref="A1:N3"/>
    <mergeCell ref="A4:N4"/>
    <mergeCell ref="A5:N5"/>
    <mergeCell ref="A6:F7"/>
    <mergeCell ref="G6:N7"/>
    <mergeCell ref="A8:F15"/>
    <mergeCell ref="G8:N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S31"/>
  <sheetViews>
    <sheetView topLeftCell="A2" zoomScale="70" zoomScaleNormal="70" workbookViewId="0">
      <selection activeCell="O24" sqref="O24"/>
    </sheetView>
  </sheetViews>
  <sheetFormatPr defaultRowHeight="14.25" x14ac:dyDescent="0.45"/>
  <cols>
    <col min="18" max="18" width="49.46484375" customWidth="1"/>
  </cols>
  <sheetData>
    <row r="1" spans="1:19" x14ac:dyDescent="0.45">
      <c r="A1" s="207" t="s">
        <v>105</v>
      </c>
      <c r="B1" s="208"/>
      <c r="C1" s="208"/>
      <c r="D1" s="208"/>
      <c r="E1" s="208"/>
      <c r="F1" s="208"/>
      <c r="G1" s="208"/>
      <c r="H1" s="208"/>
      <c r="I1" s="208"/>
      <c r="J1" s="208"/>
      <c r="K1" s="208"/>
      <c r="L1" s="208"/>
      <c r="M1" s="208"/>
      <c r="N1" s="209"/>
    </row>
    <row r="2" spans="1:19" x14ac:dyDescent="0.45">
      <c r="A2" s="210"/>
      <c r="B2" s="139"/>
      <c r="C2" s="139"/>
      <c r="D2" s="139"/>
      <c r="E2" s="139"/>
      <c r="F2" s="139"/>
      <c r="G2" s="139"/>
      <c r="H2" s="139"/>
      <c r="I2" s="139"/>
      <c r="J2" s="139"/>
      <c r="K2" s="139"/>
      <c r="L2" s="139"/>
      <c r="M2" s="139"/>
      <c r="N2" s="211"/>
    </row>
    <row r="3" spans="1:19" ht="14.65" thickBot="1" x14ac:dyDescent="0.5">
      <c r="A3" s="212"/>
      <c r="B3" s="213"/>
      <c r="C3" s="213"/>
      <c r="D3" s="213"/>
      <c r="E3" s="213"/>
      <c r="F3" s="213"/>
      <c r="G3" s="213"/>
      <c r="H3" s="213"/>
      <c r="I3" s="213"/>
      <c r="J3" s="213"/>
      <c r="K3" s="213"/>
      <c r="L3" s="213"/>
      <c r="M3" s="213"/>
      <c r="N3" s="214"/>
    </row>
    <row r="4" spans="1:19" ht="23.65" thickBot="1" x14ac:dyDescent="0.5">
      <c r="A4" s="215" t="s">
        <v>1</v>
      </c>
      <c r="B4" s="216"/>
      <c r="C4" s="216"/>
      <c r="D4" s="216"/>
      <c r="E4" s="216"/>
      <c r="F4" s="216"/>
      <c r="G4" s="216"/>
      <c r="H4" s="216"/>
      <c r="I4" s="216"/>
      <c r="J4" s="216"/>
      <c r="K4" s="216"/>
      <c r="L4" s="216"/>
      <c r="M4" s="216"/>
      <c r="N4" s="217"/>
      <c r="O4" s="460" t="s">
        <v>11</v>
      </c>
      <c r="P4" s="461"/>
      <c r="Q4" s="462"/>
      <c r="R4" s="61"/>
      <c r="S4" s="61"/>
    </row>
    <row r="5" spans="1:19" ht="23.65" thickBot="1" x14ac:dyDescent="0.5">
      <c r="A5" s="472" t="s">
        <v>2</v>
      </c>
      <c r="B5" s="473"/>
      <c r="C5" s="473"/>
      <c r="D5" s="473"/>
      <c r="E5" s="473"/>
      <c r="F5" s="473"/>
      <c r="G5" s="473"/>
      <c r="H5" s="473"/>
      <c r="I5" s="473"/>
      <c r="J5" s="473"/>
      <c r="K5" s="473"/>
      <c r="L5" s="473"/>
      <c r="M5" s="473"/>
      <c r="N5" s="474"/>
      <c r="O5" s="463"/>
      <c r="P5" s="464"/>
      <c r="Q5" s="465"/>
      <c r="R5" s="61"/>
      <c r="S5" s="61"/>
    </row>
    <row r="6" spans="1:19" ht="14.75" customHeight="1" x14ac:dyDescent="0.45">
      <c r="A6" s="160" t="s">
        <v>106</v>
      </c>
      <c r="B6" s="161"/>
      <c r="C6" s="161"/>
      <c r="D6" s="161"/>
      <c r="E6" s="161"/>
      <c r="F6" s="468"/>
      <c r="G6" s="469" t="s">
        <v>177</v>
      </c>
      <c r="H6" s="470"/>
      <c r="I6" s="470"/>
      <c r="J6" s="470"/>
      <c r="K6" s="470"/>
      <c r="L6" s="470"/>
      <c r="M6" s="470"/>
      <c r="N6" s="471"/>
      <c r="O6" s="466">
        <v>1</v>
      </c>
      <c r="P6" s="467"/>
      <c r="Q6" s="462" t="s">
        <v>57</v>
      </c>
      <c r="R6" s="72" t="s">
        <v>237</v>
      </c>
      <c r="S6" s="61"/>
    </row>
    <row r="7" spans="1:19" ht="60.6" customHeight="1" x14ac:dyDescent="0.45">
      <c r="A7" s="162"/>
      <c r="B7" s="163"/>
      <c r="C7" s="163"/>
      <c r="D7" s="163"/>
      <c r="E7" s="163"/>
      <c r="F7" s="441"/>
      <c r="G7" s="439"/>
      <c r="H7" s="167"/>
      <c r="I7" s="167"/>
      <c r="J7" s="167"/>
      <c r="K7" s="167"/>
      <c r="L7" s="167"/>
      <c r="M7" s="167"/>
      <c r="N7" s="457"/>
      <c r="O7" s="453"/>
      <c r="P7" s="454"/>
      <c r="Q7" s="455"/>
      <c r="R7" s="61"/>
      <c r="S7" s="61"/>
    </row>
    <row r="8" spans="1:19" x14ac:dyDescent="0.45">
      <c r="A8" s="162" t="s">
        <v>107</v>
      </c>
      <c r="B8" s="163"/>
      <c r="C8" s="163"/>
      <c r="D8" s="163"/>
      <c r="E8" s="163"/>
      <c r="F8" s="441"/>
      <c r="G8" s="439" t="s">
        <v>179</v>
      </c>
      <c r="H8" s="167"/>
      <c r="I8" s="167"/>
      <c r="J8" s="167"/>
      <c r="K8" s="167"/>
      <c r="L8" s="167"/>
      <c r="M8" s="167"/>
      <c r="N8" s="457"/>
      <c r="O8" s="453">
        <v>2.5</v>
      </c>
      <c r="P8" s="454"/>
      <c r="Q8" s="455" t="s">
        <v>108</v>
      </c>
      <c r="R8" s="61"/>
      <c r="S8" s="61"/>
    </row>
    <row r="9" spans="1:19" x14ac:dyDescent="0.45">
      <c r="A9" s="162"/>
      <c r="B9" s="163"/>
      <c r="C9" s="163"/>
      <c r="D9" s="163"/>
      <c r="E9" s="163"/>
      <c r="F9" s="441"/>
      <c r="G9" s="439"/>
      <c r="H9" s="167"/>
      <c r="I9" s="167"/>
      <c r="J9" s="167"/>
      <c r="K9" s="167"/>
      <c r="L9" s="167"/>
      <c r="M9" s="167"/>
      <c r="N9" s="457"/>
      <c r="O9" s="453"/>
      <c r="P9" s="454"/>
      <c r="Q9" s="455"/>
      <c r="R9" s="61"/>
      <c r="S9" s="61"/>
    </row>
    <row r="10" spans="1:19" x14ac:dyDescent="0.45">
      <c r="A10" s="162"/>
      <c r="B10" s="163"/>
      <c r="C10" s="163"/>
      <c r="D10" s="163"/>
      <c r="E10" s="163"/>
      <c r="F10" s="441"/>
      <c r="G10" s="439"/>
      <c r="H10" s="167"/>
      <c r="I10" s="167"/>
      <c r="J10" s="167"/>
      <c r="K10" s="167"/>
      <c r="L10" s="167"/>
      <c r="M10" s="167"/>
      <c r="N10" s="457"/>
      <c r="O10" s="453"/>
      <c r="P10" s="454"/>
      <c r="Q10" s="455"/>
      <c r="R10" s="61"/>
      <c r="S10" s="61"/>
    </row>
    <row r="11" spans="1:19" x14ac:dyDescent="0.45">
      <c r="A11" s="162"/>
      <c r="B11" s="163"/>
      <c r="C11" s="163"/>
      <c r="D11" s="163"/>
      <c r="E11" s="163"/>
      <c r="F11" s="441"/>
      <c r="G11" s="439"/>
      <c r="H11" s="167"/>
      <c r="I11" s="167"/>
      <c r="J11" s="167"/>
      <c r="K11" s="167"/>
      <c r="L11" s="167"/>
      <c r="M11" s="167"/>
      <c r="N11" s="457"/>
      <c r="O11" s="453"/>
      <c r="P11" s="454"/>
      <c r="Q11" s="455"/>
      <c r="R11" s="61"/>
      <c r="S11" s="61"/>
    </row>
    <row r="12" spans="1:19" x14ac:dyDescent="0.45">
      <c r="A12" s="162"/>
      <c r="B12" s="163"/>
      <c r="C12" s="163"/>
      <c r="D12" s="163"/>
      <c r="E12" s="163"/>
      <c r="F12" s="441"/>
      <c r="G12" s="439"/>
      <c r="H12" s="167"/>
      <c r="I12" s="167"/>
      <c r="J12" s="167"/>
      <c r="K12" s="167"/>
      <c r="L12" s="167"/>
      <c r="M12" s="167"/>
      <c r="N12" s="457"/>
      <c r="O12" s="453"/>
      <c r="P12" s="454"/>
      <c r="Q12" s="455"/>
      <c r="R12" s="61"/>
      <c r="S12" s="61"/>
    </row>
    <row r="13" spans="1:19" x14ac:dyDescent="0.45">
      <c r="A13" s="162"/>
      <c r="B13" s="163"/>
      <c r="C13" s="163"/>
      <c r="D13" s="163"/>
      <c r="E13" s="163"/>
      <c r="F13" s="441"/>
      <c r="G13" s="439"/>
      <c r="H13" s="167"/>
      <c r="I13" s="167"/>
      <c r="J13" s="167"/>
      <c r="K13" s="167"/>
      <c r="L13" s="167"/>
      <c r="M13" s="167"/>
      <c r="N13" s="457"/>
      <c r="O13" s="453"/>
      <c r="P13" s="454"/>
      <c r="Q13" s="455"/>
      <c r="R13" s="61"/>
      <c r="S13" s="61"/>
    </row>
    <row r="14" spans="1:19" x14ac:dyDescent="0.45">
      <c r="A14" s="162"/>
      <c r="B14" s="163"/>
      <c r="C14" s="163"/>
      <c r="D14" s="163"/>
      <c r="E14" s="163"/>
      <c r="F14" s="441"/>
      <c r="G14" s="439"/>
      <c r="H14" s="167"/>
      <c r="I14" s="167"/>
      <c r="J14" s="167"/>
      <c r="K14" s="167"/>
      <c r="L14" s="167"/>
      <c r="M14" s="167"/>
      <c r="N14" s="457"/>
      <c r="O14" s="453"/>
      <c r="P14" s="454"/>
      <c r="Q14" s="455"/>
      <c r="R14" s="72" t="s">
        <v>238</v>
      </c>
      <c r="S14" s="61"/>
    </row>
    <row r="15" spans="1:19" x14ac:dyDescent="0.45">
      <c r="A15" s="162"/>
      <c r="B15" s="163"/>
      <c r="C15" s="163"/>
      <c r="D15" s="163"/>
      <c r="E15" s="163"/>
      <c r="F15" s="441"/>
      <c r="G15" s="439"/>
      <c r="H15" s="167"/>
      <c r="I15" s="167"/>
      <c r="J15" s="167"/>
      <c r="K15" s="167"/>
      <c r="L15" s="167"/>
      <c r="M15" s="167"/>
      <c r="N15" s="457"/>
      <c r="O15" s="453"/>
      <c r="P15" s="454"/>
      <c r="Q15" s="455"/>
      <c r="R15" s="61"/>
      <c r="S15" s="61"/>
    </row>
    <row r="16" spans="1:19" x14ac:dyDescent="0.45">
      <c r="A16" s="162"/>
      <c r="B16" s="163"/>
      <c r="C16" s="163"/>
      <c r="D16" s="163"/>
      <c r="E16" s="163"/>
      <c r="F16" s="441"/>
      <c r="G16" s="439"/>
      <c r="H16" s="167"/>
      <c r="I16" s="167"/>
      <c r="J16" s="167"/>
      <c r="K16" s="167"/>
      <c r="L16" s="167"/>
      <c r="M16" s="167"/>
      <c r="N16" s="457"/>
      <c r="O16" s="453"/>
      <c r="P16" s="454"/>
      <c r="Q16" s="455"/>
      <c r="R16" s="61"/>
      <c r="S16" s="61"/>
    </row>
    <row r="17" spans="1:19" x14ac:dyDescent="0.45">
      <c r="A17" s="162"/>
      <c r="B17" s="163"/>
      <c r="C17" s="163"/>
      <c r="D17" s="163"/>
      <c r="E17" s="163"/>
      <c r="F17" s="441"/>
      <c r="G17" s="439"/>
      <c r="H17" s="167"/>
      <c r="I17" s="167"/>
      <c r="J17" s="167"/>
      <c r="K17" s="167"/>
      <c r="L17" s="167"/>
      <c r="M17" s="167"/>
      <c r="N17" s="457"/>
      <c r="O17" s="453"/>
      <c r="P17" s="454"/>
      <c r="Q17" s="455"/>
      <c r="R17" s="61"/>
      <c r="S17" s="61"/>
    </row>
    <row r="18" spans="1:19" x14ac:dyDescent="0.45">
      <c r="A18" s="162"/>
      <c r="B18" s="163"/>
      <c r="C18" s="163"/>
      <c r="D18" s="163"/>
      <c r="E18" s="163"/>
      <c r="F18" s="441"/>
      <c r="G18" s="439"/>
      <c r="H18" s="167"/>
      <c r="I18" s="167"/>
      <c r="J18" s="167"/>
      <c r="K18" s="167"/>
      <c r="L18" s="167"/>
      <c r="M18" s="167"/>
      <c r="N18" s="457"/>
      <c r="O18" s="453"/>
      <c r="P18" s="454"/>
      <c r="Q18" s="455"/>
      <c r="R18" s="61"/>
      <c r="S18" s="61"/>
    </row>
    <row r="19" spans="1:19" ht="163.25" customHeight="1" x14ac:dyDescent="0.45">
      <c r="A19" s="162"/>
      <c r="B19" s="163"/>
      <c r="C19" s="163"/>
      <c r="D19" s="163"/>
      <c r="E19" s="163"/>
      <c r="F19" s="441"/>
      <c r="G19" s="439"/>
      <c r="H19" s="167"/>
      <c r="I19" s="167"/>
      <c r="J19" s="167"/>
      <c r="K19" s="167"/>
      <c r="L19" s="167"/>
      <c r="M19" s="167"/>
      <c r="N19" s="457"/>
      <c r="O19" s="453"/>
      <c r="P19" s="454"/>
      <c r="Q19" s="455"/>
      <c r="R19" s="61"/>
      <c r="S19" s="61"/>
    </row>
    <row r="20" spans="1:19" x14ac:dyDescent="0.45">
      <c r="A20" s="162" t="s">
        <v>109</v>
      </c>
      <c r="B20" s="163"/>
      <c r="C20" s="163"/>
      <c r="D20" s="163"/>
      <c r="E20" s="163"/>
      <c r="F20" s="441"/>
      <c r="G20" s="439" t="s">
        <v>178</v>
      </c>
      <c r="H20" s="167"/>
      <c r="I20" s="167"/>
      <c r="J20" s="167"/>
      <c r="K20" s="167"/>
      <c r="L20" s="167"/>
      <c r="M20" s="167"/>
      <c r="N20" s="457"/>
      <c r="O20" s="453">
        <v>2</v>
      </c>
      <c r="P20" s="454"/>
      <c r="Q20" s="455" t="s">
        <v>57</v>
      </c>
      <c r="R20" s="61"/>
      <c r="S20" s="61"/>
    </row>
    <row r="21" spans="1:19" ht="100.25" customHeight="1" x14ac:dyDescent="0.45">
      <c r="A21" s="162"/>
      <c r="B21" s="163"/>
      <c r="C21" s="163"/>
      <c r="D21" s="163"/>
      <c r="E21" s="163"/>
      <c r="F21" s="441"/>
      <c r="G21" s="439"/>
      <c r="H21" s="167"/>
      <c r="I21" s="167"/>
      <c r="J21" s="167"/>
      <c r="K21" s="167"/>
      <c r="L21" s="167"/>
      <c r="M21" s="167"/>
      <c r="N21" s="457"/>
      <c r="O21" s="453"/>
      <c r="P21" s="454"/>
      <c r="Q21" s="455"/>
      <c r="R21" s="61"/>
      <c r="S21" s="61"/>
    </row>
    <row r="22" spans="1:19" x14ac:dyDescent="0.45">
      <c r="A22" s="162" t="s">
        <v>110</v>
      </c>
      <c r="B22" s="163"/>
      <c r="C22" s="163"/>
      <c r="D22" s="163"/>
      <c r="E22" s="163"/>
      <c r="F22" s="441"/>
      <c r="G22" s="439" t="s">
        <v>180</v>
      </c>
      <c r="H22" s="167"/>
      <c r="I22" s="167"/>
      <c r="J22" s="167"/>
      <c r="K22" s="167"/>
      <c r="L22" s="167"/>
      <c r="M22" s="167"/>
      <c r="N22" s="457"/>
      <c r="O22" s="453">
        <v>1</v>
      </c>
      <c r="P22" s="454"/>
      <c r="Q22" s="455" t="s">
        <v>57</v>
      </c>
      <c r="R22" s="61"/>
      <c r="S22" s="61"/>
    </row>
    <row r="23" spans="1:19" ht="111" customHeight="1" thickBot="1" x14ac:dyDescent="0.5">
      <c r="A23" s="164"/>
      <c r="B23" s="165"/>
      <c r="C23" s="165"/>
      <c r="D23" s="165"/>
      <c r="E23" s="165"/>
      <c r="F23" s="449"/>
      <c r="G23" s="458"/>
      <c r="H23" s="168"/>
      <c r="I23" s="168"/>
      <c r="J23" s="168"/>
      <c r="K23" s="168"/>
      <c r="L23" s="168"/>
      <c r="M23" s="168"/>
      <c r="N23" s="459"/>
      <c r="O23" s="147"/>
      <c r="P23" s="148"/>
      <c r="Q23" s="456"/>
      <c r="R23" s="61"/>
      <c r="S23" s="61"/>
    </row>
    <row r="24" spans="1:19" ht="46.9" thickBot="1" x14ac:dyDescent="0.5">
      <c r="A24" s="39"/>
      <c r="B24" s="39"/>
      <c r="C24" s="39"/>
      <c r="D24" s="39"/>
      <c r="E24" s="39"/>
      <c r="F24" s="39"/>
      <c r="G24" s="39"/>
      <c r="H24" s="39"/>
      <c r="I24" s="39"/>
      <c r="J24" s="39"/>
      <c r="K24" s="39"/>
      <c r="L24" s="39"/>
      <c r="M24" s="39"/>
      <c r="N24" s="39"/>
      <c r="O24" s="62" t="s">
        <v>19</v>
      </c>
      <c r="P24" s="63">
        <f>SUM(O6:P23)</f>
        <v>6.5</v>
      </c>
      <c r="Q24" s="64" t="s">
        <v>104</v>
      </c>
      <c r="R24" s="61"/>
      <c r="S24" s="61"/>
    </row>
    <row r="25" spans="1:19" x14ac:dyDescent="0.45">
      <c r="A25" s="61"/>
      <c r="B25" s="61"/>
      <c r="C25" s="61"/>
      <c r="D25" s="61"/>
      <c r="E25" s="61"/>
      <c r="F25" s="61"/>
      <c r="G25" s="61"/>
      <c r="H25" s="61"/>
      <c r="I25" s="61"/>
      <c r="J25" s="61"/>
      <c r="K25" s="61"/>
      <c r="L25" s="61"/>
      <c r="M25" s="61"/>
      <c r="N25" s="61"/>
      <c r="O25" s="61"/>
      <c r="P25" s="61"/>
      <c r="Q25" s="61"/>
      <c r="R25" s="61"/>
      <c r="S25" s="61"/>
    </row>
    <row r="26" spans="1:19" x14ac:dyDescent="0.45">
      <c r="A26" s="61"/>
      <c r="B26" s="61"/>
      <c r="C26" s="61"/>
      <c r="D26" s="61"/>
      <c r="E26" s="61"/>
      <c r="F26" s="61"/>
      <c r="G26" s="61"/>
      <c r="H26" s="61"/>
      <c r="I26" s="61"/>
      <c r="J26" s="61"/>
      <c r="K26" s="61"/>
      <c r="L26" s="61"/>
      <c r="M26" s="61"/>
      <c r="N26" s="61"/>
      <c r="O26" s="61"/>
      <c r="P26" s="61"/>
      <c r="Q26" s="61"/>
      <c r="R26" s="61"/>
      <c r="S26" s="61"/>
    </row>
    <row r="31" spans="1:19" x14ac:dyDescent="0.45">
      <c r="J31" s="29"/>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S25"/>
  <sheetViews>
    <sheetView topLeftCell="A4" workbookViewId="0">
      <selection activeCell="G26" sqref="G26"/>
    </sheetView>
  </sheetViews>
  <sheetFormatPr defaultRowHeight="14.25" x14ac:dyDescent="0.45"/>
  <cols>
    <col min="1" max="1" width="5.46484375" customWidth="1"/>
  </cols>
  <sheetData>
    <row r="1" spans="1:19" x14ac:dyDescent="0.45">
      <c r="A1" s="207" t="s">
        <v>133</v>
      </c>
      <c r="B1" s="208"/>
      <c r="C1" s="208"/>
      <c r="D1" s="208"/>
      <c r="E1" s="208"/>
      <c r="F1" s="208"/>
      <c r="G1" s="208"/>
      <c r="H1" s="208"/>
      <c r="I1" s="208"/>
      <c r="J1" s="208"/>
      <c r="K1" s="208"/>
      <c r="L1" s="208"/>
      <c r="M1" s="208"/>
      <c r="N1" s="208"/>
      <c r="O1" s="209"/>
    </row>
    <row r="2" spans="1:19" x14ac:dyDescent="0.45">
      <c r="A2" s="210"/>
      <c r="B2" s="139"/>
      <c r="C2" s="139"/>
      <c r="D2" s="139"/>
      <c r="E2" s="139"/>
      <c r="F2" s="139"/>
      <c r="G2" s="139"/>
      <c r="H2" s="139"/>
      <c r="I2" s="139"/>
      <c r="J2" s="139"/>
      <c r="K2" s="139"/>
      <c r="L2" s="139"/>
      <c r="M2" s="139"/>
      <c r="N2" s="139"/>
      <c r="O2" s="211"/>
    </row>
    <row r="3" spans="1:19" ht="14.65" thickBot="1" x14ac:dyDescent="0.5">
      <c r="A3" s="212"/>
      <c r="B3" s="213"/>
      <c r="C3" s="213"/>
      <c r="D3" s="213"/>
      <c r="E3" s="213"/>
      <c r="F3" s="213"/>
      <c r="G3" s="213"/>
      <c r="H3" s="213"/>
      <c r="I3" s="213"/>
      <c r="J3" s="213"/>
      <c r="K3" s="213"/>
      <c r="L3" s="213"/>
      <c r="M3" s="213"/>
      <c r="N3" s="213"/>
      <c r="O3" s="214"/>
    </row>
    <row r="4" spans="1:19" ht="23.65" thickBot="1" x14ac:dyDescent="0.5">
      <c r="A4" s="342" t="s">
        <v>1</v>
      </c>
      <c r="B4" s="343"/>
      <c r="C4" s="343"/>
      <c r="D4" s="343"/>
      <c r="E4" s="343"/>
      <c r="F4" s="343"/>
      <c r="G4" s="343"/>
      <c r="H4" s="343"/>
      <c r="I4" s="343"/>
      <c r="J4" s="343"/>
      <c r="K4" s="343"/>
      <c r="L4" s="343"/>
      <c r="M4" s="343"/>
      <c r="N4" s="343"/>
      <c r="O4" s="344"/>
      <c r="P4" s="61"/>
      <c r="Q4" s="61"/>
      <c r="R4" s="61"/>
      <c r="S4" s="61"/>
    </row>
    <row r="5" spans="1:19" ht="23.65" thickBot="1" x14ac:dyDescent="0.5">
      <c r="A5" s="345" t="s">
        <v>2</v>
      </c>
      <c r="B5" s="346"/>
      <c r="C5" s="346"/>
      <c r="D5" s="346"/>
      <c r="E5" s="346"/>
      <c r="F5" s="346"/>
      <c r="G5" s="381"/>
      <c r="H5" s="381"/>
      <c r="I5" s="381"/>
      <c r="J5" s="381"/>
      <c r="K5" s="381"/>
      <c r="L5" s="381"/>
      <c r="M5" s="381"/>
      <c r="N5" s="381"/>
      <c r="O5" s="508"/>
      <c r="P5" s="61"/>
      <c r="Q5" s="61"/>
      <c r="R5" s="61"/>
      <c r="S5" s="61"/>
    </row>
    <row r="6" spans="1:19" x14ac:dyDescent="0.45">
      <c r="A6" s="509" t="s">
        <v>139</v>
      </c>
      <c r="B6" s="510"/>
      <c r="C6" s="510"/>
      <c r="D6" s="510"/>
      <c r="E6" s="510"/>
      <c r="F6" s="511"/>
      <c r="G6" s="491" t="s">
        <v>185</v>
      </c>
      <c r="H6" s="491"/>
      <c r="I6" s="491"/>
      <c r="J6" s="491"/>
      <c r="K6" s="491"/>
      <c r="L6" s="491"/>
      <c r="M6" s="491"/>
      <c r="N6" s="491"/>
      <c r="O6" s="493"/>
      <c r="P6" s="61"/>
      <c r="Q6" s="61"/>
      <c r="R6" s="61"/>
      <c r="S6" s="61"/>
    </row>
    <row r="7" spans="1:19" ht="31.25" customHeight="1" x14ac:dyDescent="0.45">
      <c r="A7" s="370"/>
      <c r="B7" s="485"/>
      <c r="C7" s="485"/>
      <c r="D7" s="485"/>
      <c r="E7" s="485"/>
      <c r="F7" s="512"/>
      <c r="G7" s="491"/>
      <c r="H7" s="491"/>
      <c r="I7" s="491"/>
      <c r="J7" s="491"/>
      <c r="K7" s="491"/>
      <c r="L7" s="491"/>
      <c r="M7" s="491"/>
      <c r="N7" s="491"/>
      <c r="O7" s="493"/>
      <c r="P7" s="61"/>
      <c r="Q7" s="61"/>
      <c r="R7" s="61"/>
      <c r="S7" s="61"/>
    </row>
    <row r="8" spans="1:19" x14ac:dyDescent="0.45">
      <c r="A8" s="496" t="s">
        <v>140</v>
      </c>
      <c r="B8" s="497"/>
      <c r="C8" s="497"/>
      <c r="D8" s="497"/>
      <c r="E8" s="497"/>
      <c r="F8" s="497"/>
      <c r="G8" s="475" t="s">
        <v>181</v>
      </c>
      <c r="H8" s="476"/>
      <c r="I8" s="476"/>
      <c r="J8" s="476"/>
      <c r="K8" s="476"/>
      <c r="L8" s="476"/>
      <c r="M8" s="476"/>
      <c r="N8" s="476"/>
      <c r="O8" s="500"/>
      <c r="P8" s="61"/>
      <c r="Q8" s="61"/>
      <c r="R8" s="61"/>
      <c r="S8" s="61"/>
    </row>
    <row r="9" spans="1:19" ht="39.75" customHeight="1" x14ac:dyDescent="0.45">
      <c r="A9" s="498"/>
      <c r="B9" s="499"/>
      <c r="C9" s="499"/>
      <c r="D9" s="499"/>
      <c r="E9" s="499"/>
      <c r="F9" s="499"/>
      <c r="G9" s="478"/>
      <c r="H9" s="479"/>
      <c r="I9" s="479"/>
      <c r="J9" s="479"/>
      <c r="K9" s="479"/>
      <c r="L9" s="479"/>
      <c r="M9" s="479"/>
      <c r="N9" s="479"/>
      <c r="O9" s="501"/>
      <c r="P9" s="61"/>
      <c r="Q9" s="61"/>
      <c r="R9" s="61"/>
      <c r="S9" s="61"/>
    </row>
    <row r="10" spans="1:19" x14ac:dyDescent="0.45">
      <c r="A10" s="65"/>
      <c r="B10" s="497" t="s">
        <v>134</v>
      </c>
      <c r="C10" s="497"/>
      <c r="D10" s="502"/>
      <c r="E10" s="504" t="s">
        <v>135</v>
      </c>
      <c r="F10" s="497"/>
      <c r="G10" s="502"/>
      <c r="H10" s="504" t="s">
        <v>136</v>
      </c>
      <c r="I10" s="497"/>
      <c r="J10" s="502"/>
      <c r="K10" s="504" t="s">
        <v>137</v>
      </c>
      <c r="L10" s="497"/>
      <c r="M10" s="502"/>
      <c r="N10" s="504" t="s">
        <v>138</v>
      </c>
      <c r="O10" s="506"/>
      <c r="P10" s="61"/>
      <c r="Q10" s="61"/>
      <c r="R10" s="61"/>
      <c r="S10" s="61"/>
    </row>
    <row r="11" spans="1:19" x14ac:dyDescent="0.45">
      <c r="A11" s="66"/>
      <c r="B11" s="499"/>
      <c r="C11" s="499"/>
      <c r="D11" s="503"/>
      <c r="E11" s="505"/>
      <c r="F11" s="499"/>
      <c r="G11" s="503"/>
      <c r="H11" s="505"/>
      <c r="I11" s="499"/>
      <c r="J11" s="503"/>
      <c r="K11" s="505"/>
      <c r="L11" s="499"/>
      <c r="M11" s="503"/>
      <c r="N11" s="505"/>
      <c r="O11" s="507"/>
      <c r="P11" s="61"/>
      <c r="Q11" s="61"/>
      <c r="R11" s="61"/>
      <c r="S11" s="61"/>
    </row>
    <row r="12" spans="1:19" x14ac:dyDescent="0.45">
      <c r="A12" s="487">
        <v>1</v>
      </c>
      <c r="B12" s="475" t="s">
        <v>182</v>
      </c>
      <c r="C12" s="476"/>
      <c r="D12" s="477"/>
      <c r="E12" s="475" t="s">
        <v>187</v>
      </c>
      <c r="F12" s="476"/>
      <c r="G12" s="477"/>
      <c r="H12" s="475" t="s">
        <v>193</v>
      </c>
      <c r="I12" s="476"/>
      <c r="J12" s="477"/>
      <c r="K12" s="475" t="s">
        <v>195</v>
      </c>
      <c r="L12" s="476"/>
      <c r="M12" s="477"/>
      <c r="N12" s="475">
        <v>2028</v>
      </c>
      <c r="O12" s="500"/>
      <c r="P12" s="61"/>
      <c r="Q12" s="61"/>
      <c r="R12" s="61"/>
      <c r="S12" s="61"/>
    </row>
    <row r="13" spans="1:19" x14ac:dyDescent="0.45">
      <c r="A13" s="369"/>
      <c r="B13" s="478"/>
      <c r="C13" s="479"/>
      <c r="D13" s="480"/>
      <c r="E13" s="478"/>
      <c r="F13" s="479"/>
      <c r="G13" s="480"/>
      <c r="H13" s="478"/>
      <c r="I13" s="479"/>
      <c r="J13" s="480"/>
      <c r="K13" s="478"/>
      <c r="L13" s="479"/>
      <c r="M13" s="480"/>
      <c r="N13" s="478"/>
      <c r="O13" s="501"/>
      <c r="P13" s="61"/>
      <c r="Q13" s="61"/>
      <c r="R13" s="61"/>
      <c r="S13" s="61"/>
    </row>
    <row r="14" spans="1:19" x14ac:dyDescent="0.45">
      <c r="A14" s="487">
        <v>2</v>
      </c>
      <c r="B14" s="475" t="s">
        <v>183</v>
      </c>
      <c r="C14" s="476"/>
      <c r="D14" s="477"/>
      <c r="E14" s="475" t="s">
        <v>186</v>
      </c>
      <c r="F14" s="476"/>
      <c r="G14" s="477"/>
      <c r="H14" s="475" t="s">
        <v>191</v>
      </c>
      <c r="I14" s="476"/>
      <c r="J14" s="477"/>
      <c r="K14" s="475" t="s">
        <v>196</v>
      </c>
      <c r="L14" s="476"/>
      <c r="M14" s="477"/>
      <c r="N14" s="475">
        <v>2028</v>
      </c>
      <c r="O14" s="500"/>
      <c r="P14" s="61"/>
      <c r="Q14" s="61"/>
      <c r="R14" s="61"/>
      <c r="S14" s="61"/>
    </row>
    <row r="15" spans="1:19" x14ac:dyDescent="0.45">
      <c r="A15" s="369"/>
      <c r="B15" s="478"/>
      <c r="C15" s="479"/>
      <c r="D15" s="480"/>
      <c r="E15" s="478"/>
      <c r="F15" s="479"/>
      <c r="G15" s="480"/>
      <c r="H15" s="478"/>
      <c r="I15" s="479"/>
      <c r="J15" s="480"/>
      <c r="K15" s="478"/>
      <c r="L15" s="479"/>
      <c r="M15" s="480"/>
      <c r="N15" s="478"/>
      <c r="O15" s="501"/>
      <c r="P15" s="61"/>
      <c r="Q15" s="61"/>
      <c r="R15" s="61"/>
      <c r="S15" s="61"/>
    </row>
    <row r="16" spans="1:19" x14ac:dyDescent="0.45">
      <c r="A16" s="487">
        <v>3</v>
      </c>
      <c r="B16" s="475" t="s">
        <v>184</v>
      </c>
      <c r="C16" s="476"/>
      <c r="D16" s="477"/>
      <c r="E16" s="475" t="s">
        <v>189</v>
      </c>
      <c r="F16" s="476"/>
      <c r="G16" s="477"/>
      <c r="H16" s="475" t="s">
        <v>192</v>
      </c>
      <c r="I16" s="476"/>
      <c r="J16" s="477"/>
      <c r="K16" s="475" t="s">
        <v>197</v>
      </c>
      <c r="L16" s="476"/>
      <c r="M16" s="477"/>
      <c r="N16" s="475">
        <v>2029</v>
      </c>
      <c r="O16" s="500"/>
      <c r="P16" s="61"/>
      <c r="Q16" s="61"/>
      <c r="R16" s="61"/>
      <c r="S16" s="61"/>
    </row>
    <row r="17" spans="1:19" x14ac:dyDescent="0.45">
      <c r="A17" s="369"/>
      <c r="B17" s="478"/>
      <c r="C17" s="479"/>
      <c r="D17" s="480"/>
      <c r="E17" s="478"/>
      <c r="F17" s="479"/>
      <c r="G17" s="480"/>
      <c r="H17" s="478"/>
      <c r="I17" s="479"/>
      <c r="J17" s="480"/>
      <c r="K17" s="478"/>
      <c r="L17" s="479"/>
      <c r="M17" s="480"/>
      <c r="N17" s="478"/>
      <c r="O17" s="501"/>
      <c r="P17" s="61"/>
      <c r="Q17" s="61"/>
      <c r="R17" s="61"/>
      <c r="S17" s="61"/>
    </row>
    <row r="18" spans="1:19" x14ac:dyDescent="0.45">
      <c r="A18" s="487">
        <v>4</v>
      </c>
      <c r="B18" s="475" t="s">
        <v>188</v>
      </c>
      <c r="C18" s="476"/>
      <c r="D18" s="477"/>
      <c r="E18" s="475" t="s">
        <v>190</v>
      </c>
      <c r="F18" s="476"/>
      <c r="G18" s="477"/>
      <c r="H18" s="475" t="s">
        <v>194</v>
      </c>
      <c r="I18" s="476"/>
      <c r="J18" s="477"/>
      <c r="K18" s="475" t="s">
        <v>198</v>
      </c>
      <c r="L18" s="476"/>
      <c r="M18" s="477"/>
      <c r="N18" s="475">
        <v>2026</v>
      </c>
      <c r="O18" s="500"/>
      <c r="P18" s="61"/>
      <c r="Q18" s="61"/>
      <c r="R18" s="61"/>
      <c r="S18" s="61"/>
    </row>
    <row r="19" spans="1:19" ht="46.8" customHeight="1" x14ac:dyDescent="0.45">
      <c r="A19" s="369"/>
      <c r="B19" s="478"/>
      <c r="C19" s="479"/>
      <c r="D19" s="480"/>
      <c r="E19" s="478"/>
      <c r="F19" s="479"/>
      <c r="G19" s="480"/>
      <c r="H19" s="478"/>
      <c r="I19" s="479"/>
      <c r="J19" s="480"/>
      <c r="K19" s="478"/>
      <c r="L19" s="479"/>
      <c r="M19" s="480"/>
      <c r="N19" s="478"/>
      <c r="O19" s="501"/>
      <c r="P19" s="61"/>
      <c r="Q19" s="61"/>
      <c r="R19" s="61"/>
      <c r="S19" s="61"/>
    </row>
    <row r="20" spans="1:19" x14ac:dyDescent="0.45">
      <c r="A20" s="427" t="s">
        <v>141</v>
      </c>
      <c r="B20" s="428"/>
      <c r="C20" s="428"/>
      <c r="D20" s="428"/>
      <c r="E20" s="428"/>
      <c r="F20" s="429"/>
      <c r="G20" s="490" t="s">
        <v>199</v>
      </c>
      <c r="H20" s="491"/>
      <c r="I20" s="491"/>
      <c r="J20" s="491"/>
      <c r="K20" s="491"/>
      <c r="L20" s="491"/>
      <c r="M20" s="491"/>
      <c r="N20" s="492"/>
      <c r="O20" s="493"/>
      <c r="P20" s="61"/>
      <c r="Q20" s="61"/>
      <c r="R20" s="61"/>
      <c r="S20" s="61"/>
    </row>
    <row r="21" spans="1:19" ht="31.25" customHeight="1" x14ac:dyDescent="0.45">
      <c r="A21" s="427"/>
      <c r="B21" s="428"/>
      <c r="C21" s="428"/>
      <c r="D21" s="428"/>
      <c r="E21" s="428"/>
      <c r="F21" s="429"/>
      <c r="G21" s="490"/>
      <c r="H21" s="491"/>
      <c r="I21" s="491"/>
      <c r="J21" s="491"/>
      <c r="K21" s="491"/>
      <c r="L21" s="491"/>
      <c r="M21" s="491"/>
      <c r="N21" s="492"/>
      <c r="O21" s="493"/>
      <c r="P21" s="61"/>
      <c r="Q21" s="61"/>
      <c r="R21" s="61"/>
      <c r="S21" s="61"/>
    </row>
    <row r="22" spans="1:19" x14ac:dyDescent="0.45">
      <c r="A22" s="370" t="s">
        <v>145</v>
      </c>
      <c r="B22" s="485"/>
      <c r="C22" s="485"/>
      <c r="D22" s="485"/>
      <c r="E22" s="485"/>
      <c r="F22" s="486"/>
      <c r="G22" s="490" t="s">
        <v>200</v>
      </c>
      <c r="H22" s="491"/>
      <c r="I22" s="491"/>
      <c r="J22" s="491"/>
      <c r="K22" s="491"/>
      <c r="L22" s="491"/>
      <c r="M22" s="491"/>
      <c r="N22" s="492"/>
      <c r="O22" s="493"/>
      <c r="P22" s="61"/>
      <c r="Q22" s="61"/>
      <c r="R22" s="61"/>
      <c r="S22" s="61"/>
    </row>
    <row r="23" spans="1:19" ht="54" customHeight="1" x14ac:dyDescent="0.45">
      <c r="A23" s="487"/>
      <c r="B23" s="488"/>
      <c r="C23" s="488"/>
      <c r="D23" s="488"/>
      <c r="E23" s="488"/>
      <c r="F23" s="489"/>
      <c r="G23" s="477"/>
      <c r="H23" s="494"/>
      <c r="I23" s="494"/>
      <c r="J23" s="494"/>
      <c r="K23" s="494"/>
      <c r="L23" s="494"/>
      <c r="M23" s="494"/>
      <c r="N23" s="475"/>
      <c r="O23" s="495"/>
      <c r="P23" s="61"/>
      <c r="Q23" s="61"/>
      <c r="R23" s="61"/>
      <c r="S23" s="61"/>
    </row>
    <row r="24" spans="1:19" ht="18" x14ac:dyDescent="0.45">
      <c r="A24" s="483" t="s">
        <v>11</v>
      </c>
      <c r="B24" s="483"/>
      <c r="C24" s="483"/>
      <c r="D24" s="483"/>
      <c r="E24" s="483"/>
      <c r="F24" s="483"/>
      <c r="G24" s="483"/>
      <c r="H24" s="483"/>
      <c r="I24" s="483"/>
      <c r="J24" s="483"/>
      <c r="K24" s="483"/>
      <c r="L24" s="483"/>
      <c r="M24" s="483"/>
      <c r="N24" s="483"/>
      <c r="O24" s="483"/>
      <c r="P24" s="67"/>
      <c r="Q24" s="61"/>
      <c r="R24" s="61"/>
      <c r="S24" s="61"/>
    </row>
    <row r="25" spans="1:19" x14ac:dyDescent="0.45">
      <c r="A25" s="481" t="s">
        <v>144</v>
      </c>
      <c r="B25" s="482"/>
      <c r="C25" s="482"/>
      <c r="D25" s="482"/>
      <c r="E25" s="482"/>
      <c r="F25" s="482"/>
      <c r="G25" s="484" t="s">
        <v>239</v>
      </c>
      <c r="H25" s="484"/>
      <c r="I25" s="484"/>
      <c r="J25" s="484"/>
      <c r="K25" s="484"/>
      <c r="L25" s="484"/>
      <c r="M25" s="484"/>
      <c r="N25" s="484"/>
      <c r="O25" s="484"/>
      <c r="P25" s="68"/>
      <c r="Q25" s="61"/>
      <c r="R25" s="61"/>
      <c r="S25" s="6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38" t="s">
        <v>126</v>
      </c>
      <c r="B1" s="139"/>
      <c r="C1" s="139"/>
      <c r="D1" s="139"/>
      <c r="E1" s="139"/>
      <c r="F1" s="139"/>
      <c r="G1" s="139"/>
      <c r="H1" s="139"/>
      <c r="I1" s="139"/>
      <c r="J1" s="139"/>
      <c r="K1" s="139"/>
      <c r="L1" s="139"/>
      <c r="M1" s="139"/>
      <c r="N1" s="139"/>
      <c r="O1" s="139"/>
      <c r="P1" s="139"/>
    </row>
    <row r="2" spans="1:18" ht="15.6" customHeight="1" x14ac:dyDescent="0.45">
      <c r="A2" s="138"/>
      <c r="B2" s="139"/>
      <c r="C2" s="139"/>
      <c r="D2" s="139"/>
      <c r="E2" s="139"/>
      <c r="F2" s="139"/>
      <c r="G2" s="139"/>
      <c r="H2" s="139"/>
      <c r="I2" s="139"/>
      <c r="J2" s="139"/>
      <c r="K2" s="139"/>
      <c r="L2" s="139"/>
      <c r="M2" s="139"/>
      <c r="N2" s="139"/>
      <c r="O2" s="139"/>
      <c r="P2" s="139"/>
    </row>
    <row r="3" spans="1:18" ht="14.75" customHeight="1" thickBot="1" x14ac:dyDescent="0.5">
      <c r="A3" s="138"/>
      <c r="B3" s="139"/>
      <c r="C3" s="139"/>
      <c r="D3" s="139"/>
      <c r="E3" s="139"/>
      <c r="F3" s="139"/>
      <c r="G3" s="139"/>
      <c r="H3" s="139"/>
      <c r="I3" s="139"/>
      <c r="J3" s="139"/>
      <c r="K3" s="139"/>
      <c r="L3" s="139"/>
      <c r="M3" s="139"/>
      <c r="N3" s="139"/>
      <c r="O3" s="139"/>
      <c r="P3" s="139"/>
    </row>
    <row r="4" spans="1:18" ht="23.65" thickBot="1" x14ac:dyDescent="0.5">
      <c r="A4" s="342" t="s">
        <v>1</v>
      </c>
      <c r="B4" s="343"/>
      <c r="C4" s="343"/>
      <c r="D4" s="343"/>
      <c r="E4" s="343"/>
      <c r="F4" s="343"/>
      <c r="G4" s="343"/>
      <c r="H4" s="343"/>
      <c r="I4" s="343"/>
      <c r="J4" s="343"/>
      <c r="K4" s="343"/>
      <c r="L4" s="343"/>
      <c r="M4" s="343"/>
      <c r="N4" s="343"/>
      <c r="O4" s="343"/>
      <c r="P4" s="344"/>
    </row>
    <row r="5" spans="1:18" ht="23.65" thickBot="1" x14ac:dyDescent="0.5">
      <c r="A5" s="77" t="s">
        <v>2</v>
      </c>
      <c r="B5" s="78"/>
      <c r="C5" s="78"/>
      <c r="D5" s="78"/>
      <c r="E5" s="78"/>
      <c r="F5" s="78"/>
      <c r="G5" s="78"/>
      <c r="H5" s="78"/>
      <c r="I5" s="78"/>
      <c r="J5" s="78"/>
      <c r="K5" s="78"/>
      <c r="L5" s="78"/>
      <c r="M5" s="78"/>
      <c r="N5" s="78"/>
      <c r="O5" s="78"/>
      <c r="P5" s="79"/>
    </row>
    <row r="6" spans="1:18" ht="15" thickTop="1" thickBot="1" x14ac:dyDescent="0.5">
      <c r="A6" s="524" t="s">
        <v>127</v>
      </c>
      <c r="B6" s="525"/>
      <c r="C6" s="525"/>
      <c r="D6" s="525"/>
      <c r="E6" s="525"/>
      <c r="F6" s="525"/>
      <c r="G6" s="525"/>
      <c r="H6" s="525"/>
      <c r="I6" s="525"/>
      <c r="J6" s="525"/>
      <c r="K6" s="525"/>
      <c r="L6" s="525"/>
      <c r="M6" s="525"/>
      <c r="N6" s="525"/>
      <c r="O6" s="525"/>
      <c r="P6" s="525"/>
      <c r="Q6" s="257" t="s">
        <v>11</v>
      </c>
      <c r="R6" s="170"/>
    </row>
    <row r="7" spans="1:18" ht="15" thickTop="1" thickBot="1" x14ac:dyDescent="0.5">
      <c r="A7" s="524"/>
      <c r="B7" s="525"/>
      <c r="C7" s="525"/>
      <c r="D7" s="525"/>
      <c r="E7" s="525"/>
      <c r="F7" s="525"/>
      <c r="G7" s="525"/>
      <c r="H7" s="525"/>
      <c r="I7" s="525"/>
      <c r="J7" s="525"/>
      <c r="K7" s="525"/>
      <c r="L7" s="525"/>
      <c r="M7" s="525"/>
      <c r="N7" s="525"/>
      <c r="O7" s="525"/>
      <c r="P7" s="525"/>
      <c r="Q7" s="258"/>
      <c r="R7" s="204"/>
    </row>
    <row r="8" spans="1:18" ht="15" thickTop="1" thickBot="1" x14ac:dyDescent="0.5">
      <c r="A8" s="113" t="s">
        <v>201</v>
      </c>
      <c r="B8" s="529"/>
      <c r="C8" s="529"/>
      <c r="D8" s="529"/>
      <c r="E8" s="529"/>
      <c r="F8" s="529"/>
      <c r="G8" s="529"/>
      <c r="H8" s="529"/>
      <c r="I8" s="529"/>
      <c r="J8" s="529"/>
      <c r="K8" s="529"/>
      <c r="L8" s="529"/>
      <c r="M8" s="529"/>
      <c r="N8" s="529"/>
      <c r="O8" s="529"/>
      <c r="P8" s="529"/>
      <c r="Q8" s="540">
        <v>3</v>
      </c>
      <c r="R8" s="543" t="s">
        <v>124</v>
      </c>
    </row>
    <row r="9" spans="1:18" ht="15" thickTop="1" thickBot="1" x14ac:dyDescent="0.5">
      <c r="A9" s="530"/>
      <c r="B9" s="529"/>
      <c r="C9" s="529"/>
      <c r="D9" s="529"/>
      <c r="E9" s="529"/>
      <c r="F9" s="529"/>
      <c r="G9" s="529"/>
      <c r="H9" s="529"/>
      <c r="I9" s="529"/>
      <c r="J9" s="529"/>
      <c r="K9" s="529"/>
      <c r="L9" s="529"/>
      <c r="M9" s="529"/>
      <c r="N9" s="529"/>
      <c r="O9" s="529"/>
      <c r="P9" s="529"/>
      <c r="Q9" s="541"/>
      <c r="R9" s="544"/>
    </row>
    <row r="10" spans="1:18" ht="15" thickTop="1" thickBot="1" x14ac:dyDescent="0.5">
      <c r="A10" s="530"/>
      <c r="B10" s="529"/>
      <c r="C10" s="529"/>
      <c r="D10" s="529"/>
      <c r="E10" s="529"/>
      <c r="F10" s="529"/>
      <c r="G10" s="529"/>
      <c r="H10" s="529"/>
      <c r="I10" s="529"/>
      <c r="J10" s="529"/>
      <c r="K10" s="529"/>
      <c r="L10" s="529"/>
      <c r="M10" s="529"/>
      <c r="N10" s="529"/>
      <c r="O10" s="529"/>
      <c r="P10" s="529"/>
      <c r="Q10" s="541"/>
      <c r="R10" s="544"/>
    </row>
    <row r="11" spans="1:18" ht="15" thickTop="1" thickBot="1" x14ac:dyDescent="0.5">
      <c r="A11" s="530"/>
      <c r="B11" s="529"/>
      <c r="C11" s="529"/>
      <c r="D11" s="529"/>
      <c r="E11" s="529"/>
      <c r="F11" s="529"/>
      <c r="G11" s="529"/>
      <c r="H11" s="529"/>
      <c r="I11" s="529"/>
      <c r="J11" s="529"/>
      <c r="K11" s="529"/>
      <c r="L11" s="529"/>
      <c r="M11" s="529"/>
      <c r="N11" s="529"/>
      <c r="O11" s="529"/>
      <c r="P11" s="529"/>
      <c r="Q11" s="541"/>
      <c r="R11" s="544"/>
    </row>
    <row r="12" spans="1:18" ht="15" thickTop="1" thickBot="1" x14ac:dyDescent="0.5">
      <c r="A12" s="530"/>
      <c r="B12" s="529"/>
      <c r="C12" s="529"/>
      <c r="D12" s="529"/>
      <c r="E12" s="529"/>
      <c r="F12" s="529"/>
      <c r="G12" s="529"/>
      <c r="H12" s="529"/>
      <c r="I12" s="529"/>
      <c r="J12" s="529"/>
      <c r="K12" s="529"/>
      <c r="L12" s="529"/>
      <c r="M12" s="529"/>
      <c r="N12" s="529"/>
      <c r="O12" s="529"/>
      <c r="P12" s="529"/>
      <c r="Q12" s="541"/>
      <c r="R12" s="544"/>
    </row>
    <row r="13" spans="1:18" ht="15" thickTop="1" thickBot="1" x14ac:dyDescent="0.5">
      <c r="A13" s="530"/>
      <c r="B13" s="529"/>
      <c r="C13" s="529"/>
      <c r="D13" s="529"/>
      <c r="E13" s="529"/>
      <c r="F13" s="529"/>
      <c r="G13" s="529"/>
      <c r="H13" s="529"/>
      <c r="I13" s="529"/>
      <c r="J13" s="529"/>
      <c r="K13" s="529"/>
      <c r="L13" s="529"/>
      <c r="M13" s="529"/>
      <c r="N13" s="529"/>
      <c r="O13" s="529"/>
      <c r="P13" s="529"/>
      <c r="Q13" s="541"/>
      <c r="R13" s="544"/>
    </row>
    <row r="14" spans="1:18" ht="15" thickTop="1" thickBot="1" x14ac:dyDescent="0.5">
      <c r="A14" s="530"/>
      <c r="B14" s="529"/>
      <c r="C14" s="529"/>
      <c r="D14" s="529"/>
      <c r="E14" s="529"/>
      <c r="F14" s="529"/>
      <c r="G14" s="529"/>
      <c r="H14" s="529"/>
      <c r="I14" s="529"/>
      <c r="J14" s="529"/>
      <c r="K14" s="529"/>
      <c r="L14" s="529"/>
      <c r="M14" s="529"/>
      <c r="N14" s="529"/>
      <c r="O14" s="529"/>
      <c r="P14" s="529"/>
      <c r="Q14" s="541"/>
      <c r="R14" s="544"/>
    </row>
    <row r="15" spans="1:18" ht="15" thickTop="1" thickBot="1" x14ac:dyDescent="0.5">
      <c r="A15" s="530"/>
      <c r="B15" s="529"/>
      <c r="C15" s="529"/>
      <c r="D15" s="529"/>
      <c r="E15" s="529"/>
      <c r="F15" s="529"/>
      <c r="G15" s="529"/>
      <c r="H15" s="529"/>
      <c r="I15" s="529"/>
      <c r="J15" s="529"/>
      <c r="K15" s="529"/>
      <c r="L15" s="529"/>
      <c r="M15" s="529"/>
      <c r="N15" s="529"/>
      <c r="O15" s="529"/>
      <c r="P15" s="529"/>
      <c r="Q15" s="541"/>
      <c r="R15" s="544"/>
    </row>
    <row r="16" spans="1:18" ht="15" thickTop="1" thickBot="1" x14ac:dyDescent="0.5">
      <c r="A16" s="530"/>
      <c r="B16" s="529"/>
      <c r="C16" s="529"/>
      <c r="D16" s="529"/>
      <c r="E16" s="529"/>
      <c r="F16" s="529"/>
      <c r="G16" s="529"/>
      <c r="H16" s="529"/>
      <c r="I16" s="529"/>
      <c r="J16" s="529"/>
      <c r="K16" s="529"/>
      <c r="L16" s="529"/>
      <c r="M16" s="529"/>
      <c r="N16" s="529"/>
      <c r="O16" s="529"/>
      <c r="P16" s="529"/>
      <c r="Q16" s="541"/>
      <c r="R16" s="544"/>
    </row>
    <row r="17" spans="1:18" ht="15" thickTop="1" thickBot="1" x14ac:dyDescent="0.5">
      <c r="A17" s="530"/>
      <c r="B17" s="529"/>
      <c r="C17" s="529"/>
      <c r="D17" s="529"/>
      <c r="E17" s="529"/>
      <c r="F17" s="529"/>
      <c r="G17" s="529"/>
      <c r="H17" s="529"/>
      <c r="I17" s="529"/>
      <c r="J17" s="529"/>
      <c r="K17" s="529"/>
      <c r="L17" s="529"/>
      <c r="M17" s="529"/>
      <c r="N17" s="529"/>
      <c r="O17" s="529"/>
      <c r="P17" s="529"/>
      <c r="Q17" s="542"/>
      <c r="R17" s="545"/>
    </row>
    <row r="18" spans="1:18" ht="18" customHeight="1" thickTop="1" thickBot="1" x14ac:dyDescent="0.5">
      <c r="A18" s="514" t="s">
        <v>128</v>
      </c>
      <c r="B18" s="515"/>
      <c r="C18" s="515"/>
      <c r="D18" s="515"/>
      <c r="E18" s="515"/>
      <c r="F18" s="515"/>
      <c r="G18" s="515"/>
      <c r="H18" s="515"/>
      <c r="I18" s="515"/>
      <c r="J18" s="515"/>
      <c r="K18" s="515"/>
      <c r="L18" s="515"/>
      <c r="M18" s="515"/>
      <c r="N18" s="515"/>
      <c r="O18" s="515"/>
      <c r="P18" s="515"/>
      <c r="Q18" s="536"/>
      <c r="R18" s="537"/>
    </row>
    <row r="19" spans="1:18" ht="18.75" customHeight="1" thickTop="1" thickBot="1" x14ac:dyDescent="0.5">
      <c r="A19" s="514"/>
      <c r="B19" s="515"/>
      <c r="C19" s="515"/>
      <c r="D19" s="515"/>
      <c r="E19" s="515"/>
      <c r="F19" s="515"/>
      <c r="G19" s="515"/>
      <c r="H19" s="515"/>
      <c r="I19" s="515"/>
      <c r="J19" s="515"/>
      <c r="K19" s="515"/>
      <c r="L19" s="515"/>
      <c r="M19" s="515"/>
      <c r="N19" s="515"/>
      <c r="O19" s="515"/>
      <c r="P19" s="515"/>
      <c r="Q19" s="538"/>
      <c r="R19" s="539"/>
    </row>
    <row r="20" spans="1:18" ht="14.65" thickTop="1" x14ac:dyDescent="0.45">
      <c r="A20" s="115" t="s">
        <v>202</v>
      </c>
      <c r="B20" s="516"/>
      <c r="C20" s="516"/>
      <c r="D20" s="516"/>
      <c r="E20" s="516"/>
      <c r="F20" s="516"/>
      <c r="G20" s="516"/>
      <c r="H20" s="516"/>
      <c r="I20" s="516"/>
      <c r="J20" s="516"/>
      <c r="K20" s="516"/>
      <c r="L20" s="516"/>
      <c r="M20" s="516"/>
      <c r="N20" s="516"/>
      <c r="O20" s="516"/>
      <c r="P20" s="517"/>
      <c r="Q20" s="540">
        <v>1</v>
      </c>
      <c r="R20" s="543" t="s">
        <v>73</v>
      </c>
    </row>
    <row r="21" spans="1:18" x14ac:dyDescent="0.45">
      <c r="A21" s="518"/>
      <c r="B21" s="519"/>
      <c r="C21" s="519"/>
      <c r="D21" s="519"/>
      <c r="E21" s="519"/>
      <c r="F21" s="519"/>
      <c r="G21" s="519"/>
      <c r="H21" s="519"/>
      <c r="I21" s="519"/>
      <c r="J21" s="519"/>
      <c r="K21" s="519"/>
      <c r="L21" s="519"/>
      <c r="M21" s="519"/>
      <c r="N21" s="519"/>
      <c r="O21" s="519"/>
      <c r="P21" s="520"/>
      <c r="Q21" s="541"/>
      <c r="R21" s="544"/>
    </row>
    <row r="22" spans="1:18" x14ac:dyDescent="0.45">
      <c r="A22" s="518"/>
      <c r="B22" s="519"/>
      <c r="C22" s="519"/>
      <c r="D22" s="519"/>
      <c r="E22" s="519"/>
      <c r="F22" s="519"/>
      <c r="G22" s="519"/>
      <c r="H22" s="519"/>
      <c r="I22" s="519"/>
      <c r="J22" s="519"/>
      <c r="K22" s="519"/>
      <c r="L22" s="519"/>
      <c r="M22" s="519"/>
      <c r="N22" s="519"/>
      <c r="O22" s="519"/>
      <c r="P22" s="520"/>
      <c r="Q22" s="541"/>
      <c r="R22" s="544"/>
    </row>
    <row r="23" spans="1:18" x14ac:dyDescent="0.45">
      <c r="A23" s="518"/>
      <c r="B23" s="519"/>
      <c r="C23" s="519"/>
      <c r="D23" s="519"/>
      <c r="E23" s="519"/>
      <c r="F23" s="519"/>
      <c r="G23" s="519"/>
      <c r="H23" s="519"/>
      <c r="I23" s="519"/>
      <c r="J23" s="519"/>
      <c r="K23" s="519"/>
      <c r="L23" s="519"/>
      <c r="M23" s="519"/>
      <c r="N23" s="519"/>
      <c r="O23" s="519"/>
      <c r="P23" s="520"/>
      <c r="Q23" s="541"/>
      <c r="R23" s="544"/>
    </row>
    <row r="24" spans="1:18" x14ac:dyDescent="0.45">
      <c r="A24" s="518"/>
      <c r="B24" s="519"/>
      <c r="C24" s="519"/>
      <c r="D24" s="519"/>
      <c r="E24" s="519"/>
      <c r="F24" s="519"/>
      <c r="G24" s="519"/>
      <c r="H24" s="519"/>
      <c r="I24" s="519"/>
      <c r="J24" s="519"/>
      <c r="K24" s="519"/>
      <c r="L24" s="519"/>
      <c r="M24" s="519"/>
      <c r="N24" s="519"/>
      <c r="O24" s="519"/>
      <c r="P24" s="520"/>
      <c r="Q24" s="541"/>
      <c r="R24" s="544"/>
    </row>
    <row r="25" spans="1:18" x14ac:dyDescent="0.45">
      <c r="A25" s="518"/>
      <c r="B25" s="519"/>
      <c r="C25" s="519"/>
      <c r="D25" s="519"/>
      <c r="E25" s="519"/>
      <c r="F25" s="519"/>
      <c r="G25" s="519"/>
      <c r="H25" s="519"/>
      <c r="I25" s="519"/>
      <c r="J25" s="519"/>
      <c r="K25" s="519"/>
      <c r="L25" s="519"/>
      <c r="M25" s="519"/>
      <c r="N25" s="519"/>
      <c r="O25" s="519"/>
      <c r="P25" s="520"/>
      <c r="Q25" s="541"/>
      <c r="R25" s="544"/>
    </row>
    <row r="26" spans="1:18" ht="14.65" thickBot="1" x14ac:dyDescent="0.5">
      <c r="A26" s="521"/>
      <c r="B26" s="522"/>
      <c r="C26" s="522"/>
      <c r="D26" s="522"/>
      <c r="E26" s="522"/>
      <c r="F26" s="522"/>
      <c r="G26" s="522"/>
      <c r="H26" s="522"/>
      <c r="I26" s="522"/>
      <c r="J26" s="522"/>
      <c r="K26" s="522"/>
      <c r="L26" s="522"/>
      <c r="M26" s="522"/>
      <c r="N26" s="522"/>
      <c r="O26" s="522"/>
      <c r="P26" s="523"/>
      <c r="Q26" s="542"/>
      <c r="R26" s="545"/>
    </row>
    <row r="27" spans="1:18" ht="15" thickTop="1" thickBot="1" x14ac:dyDescent="0.5">
      <c r="A27" s="524" t="s">
        <v>125</v>
      </c>
      <c r="B27" s="525"/>
      <c r="C27" s="525"/>
      <c r="D27" s="525"/>
      <c r="E27" s="525"/>
      <c r="F27" s="525"/>
      <c r="G27" s="525"/>
      <c r="H27" s="525"/>
      <c r="I27" s="525"/>
      <c r="J27" s="525"/>
      <c r="K27" s="525"/>
      <c r="L27" s="525"/>
      <c r="M27" s="525"/>
      <c r="N27" s="525"/>
      <c r="O27" s="525"/>
      <c r="P27" s="525"/>
      <c r="Q27" s="536"/>
      <c r="R27" s="537"/>
    </row>
    <row r="28" spans="1:18" ht="15" thickTop="1" thickBot="1" x14ac:dyDescent="0.5">
      <c r="A28" s="526"/>
      <c r="B28" s="527"/>
      <c r="C28" s="527"/>
      <c r="D28" s="527"/>
      <c r="E28" s="527"/>
      <c r="F28" s="527"/>
      <c r="G28" s="527"/>
      <c r="H28" s="527"/>
      <c r="I28" s="527"/>
      <c r="J28" s="527"/>
      <c r="K28" s="527"/>
      <c r="L28" s="527"/>
      <c r="M28" s="527"/>
      <c r="N28" s="527"/>
      <c r="O28" s="527"/>
      <c r="P28" s="527"/>
      <c r="Q28" s="538"/>
      <c r="R28" s="539"/>
    </row>
    <row r="29" spans="1:18" ht="14.65" thickBot="1" x14ac:dyDescent="0.5">
      <c r="A29" s="531" t="s">
        <v>203</v>
      </c>
      <c r="B29" s="532"/>
      <c r="C29" s="532"/>
      <c r="D29" s="532"/>
      <c r="E29" s="532"/>
      <c r="F29" s="532"/>
      <c r="G29" s="532"/>
      <c r="H29" s="532"/>
      <c r="I29" s="532"/>
      <c r="J29" s="532"/>
      <c r="K29" s="532"/>
      <c r="L29" s="532"/>
      <c r="M29" s="532"/>
      <c r="N29" s="532"/>
      <c r="O29" s="532"/>
      <c r="P29" s="532"/>
      <c r="Q29" s="540">
        <v>2</v>
      </c>
      <c r="R29" s="543" t="s">
        <v>99</v>
      </c>
    </row>
    <row r="30" spans="1:18" ht="15" thickTop="1" thickBot="1" x14ac:dyDescent="0.5">
      <c r="A30" s="533"/>
      <c r="B30" s="529"/>
      <c r="C30" s="529"/>
      <c r="D30" s="529"/>
      <c r="E30" s="529"/>
      <c r="F30" s="529"/>
      <c r="G30" s="529"/>
      <c r="H30" s="529"/>
      <c r="I30" s="529"/>
      <c r="J30" s="529"/>
      <c r="K30" s="529"/>
      <c r="L30" s="529"/>
      <c r="M30" s="529"/>
      <c r="N30" s="529"/>
      <c r="O30" s="529"/>
      <c r="P30" s="529"/>
      <c r="Q30" s="541"/>
      <c r="R30" s="544"/>
    </row>
    <row r="31" spans="1:18" ht="15" thickTop="1" thickBot="1" x14ac:dyDescent="0.5">
      <c r="A31" s="533"/>
      <c r="B31" s="529"/>
      <c r="C31" s="529"/>
      <c r="D31" s="529"/>
      <c r="E31" s="529"/>
      <c r="F31" s="529"/>
      <c r="G31" s="529"/>
      <c r="H31" s="529"/>
      <c r="I31" s="529"/>
      <c r="J31" s="529"/>
      <c r="K31" s="529"/>
      <c r="L31" s="529"/>
      <c r="M31" s="529"/>
      <c r="N31" s="529"/>
      <c r="O31" s="529"/>
      <c r="P31" s="529"/>
      <c r="Q31" s="541"/>
      <c r="R31" s="544"/>
    </row>
    <row r="32" spans="1:18" ht="15" thickTop="1" thickBot="1" x14ac:dyDescent="0.5">
      <c r="A32" s="533"/>
      <c r="B32" s="529"/>
      <c r="C32" s="529"/>
      <c r="D32" s="529"/>
      <c r="E32" s="529"/>
      <c r="F32" s="529"/>
      <c r="G32" s="529"/>
      <c r="H32" s="529"/>
      <c r="I32" s="529"/>
      <c r="J32" s="529"/>
      <c r="K32" s="529"/>
      <c r="L32" s="529"/>
      <c r="M32" s="529"/>
      <c r="N32" s="529"/>
      <c r="O32" s="529"/>
      <c r="P32" s="529"/>
      <c r="Q32" s="541"/>
      <c r="R32" s="544"/>
    </row>
    <row r="33" spans="1:20" ht="18.75" thickTop="1" thickBot="1" x14ac:dyDescent="0.6">
      <c r="A33" s="533"/>
      <c r="B33" s="529"/>
      <c r="C33" s="529"/>
      <c r="D33" s="529"/>
      <c r="E33" s="529"/>
      <c r="F33" s="529"/>
      <c r="G33" s="529"/>
      <c r="H33" s="529"/>
      <c r="I33" s="529"/>
      <c r="J33" s="529"/>
      <c r="K33" s="529"/>
      <c r="L33" s="529"/>
      <c r="M33" s="529"/>
      <c r="N33" s="529"/>
      <c r="O33" s="529"/>
      <c r="P33" s="529"/>
      <c r="Q33" s="541"/>
      <c r="R33" s="544"/>
      <c r="T33" s="1"/>
    </row>
    <row r="34" spans="1:20" ht="15" thickTop="1" thickBot="1" x14ac:dyDescent="0.5">
      <c r="A34" s="533"/>
      <c r="B34" s="529"/>
      <c r="C34" s="529"/>
      <c r="D34" s="529"/>
      <c r="E34" s="529"/>
      <c r="F34" s="529"/>
      <c r="G34" s="529"/>
      <c r="H34" s="529"/>
      <c r="I34" s="529"/>
      <c r="J34" s="529"/>
      <c r="K34" s="529"/>
      <c r="L34" s="529"/>
      <c r="M34" s="529"/>
      <c r="N34" s="529"/>
      <c r="O34" s="529"/>
      <c r="P34" s="529"/>
      <c r="Q34" s="541"/>
      <c r="R34" s="544"/>
    </row>
    <row r="35" spans="1:20" ht="15" thickTop="1" thickBot="1" x14ac:dyDescent="0.5">
      <c r="A35" s="533"/>
      <c r="B35" s="529"/>
      <c r="C35" s="529"/>
      <c r="D35" s="529"/>
      <c r="E35" s="529"/>
      <c r="F35" s="529"/>
      <c r="G35" s="529"/>
      <c r="H35" s="529"/>
      <c r="I35" s="529"/>
      <c r="J35" s="529"/>
      <c r="K35" s="529"/>
      <c r="L35" s="529"/>
      <c r="M35" s="529"/>
      <c r="N35" s="529"/>
      <c r="O35" s="529"/>
      <c r="P35" s="529"/>
      <c r="Q35" s="541"/>
      <c r="R35" s="544"/>
    </row>
    <row r="36" spans="1:20" ht="15" thickTop="1" thickBot="1" x14ac:dyDescent="0.5">
      <c r="A36" s="533"/>
      <c r="B36" s="529"/>
      <c r="C36" s="529"/>
      <c r="D36" s="529"/>
      <c r="E36" s="529"/>
      <c r="F36" s="529"/>
      <c r="G36" s="529"/>
      <c r="H36" s="529"/>
      <c r="I36" s="529"/>
      <c r="J36" s="529"/>
      <c r="K36" s="529"/>
      <c r="L36" s="529"/>
      <c r="M36" s="529"/>
      <c r="N36" s="529"/>
      <c r="O36" s="529"/>
      <c r="P36" s="529"/>
      <c r="Q36" s="541"/>
      <c r="R36" s="544"/>
    </row>
    <row r="37" spans="1:20" ht="15" thickTop="1" thickBot="1" x14ac:dyDescent="0.5">
      <c r="A37" s="534"/>
      <c r="B37" s="535"/>
      <c r="C37" s="535"/>
      <c r="D37" s="535"/>
      <c r="E37" s="535"/>
      <c r="F37" s="535"/>
      <c r="G37" s="535"/>
      <c r="H37" s="535"/>
      <c r="I37" s="535"/>
      <c r="J37" s="535"/>
      <c r="K37" s="535"/>
      <c r="L37" s="535"/>
      <c r="M37" s="535"/>
      <c r="N37" s="535"/>
      <c r="O37" s="535"/>
      <c r="P37" s="535"/>
      <c r="Q37" s="542"/>
      <c r="R37" s="545"/>
    </row>
    <row r="38" spans="1:20" ht="18.399999999999999" thickBot="1" x14ac:dyDescent="0.6">
      <c r="A38" s="528"/>
      <c r="B38" s="528"/>
      <c r="C38" s="528"/>
      <c r="D38" s="528"/>
      <c r="E38" s="528"/>
      <c r="F38" s="1"/>
      <c r="G38" s="1"/>
      <c r="H38" s="1"/>
      <c r="I38" s="1"/>
      <c r="J38" s="1"/>
      <c r="K38" s="1"/>
      <c r="L38" s="1"/>
      <c r="M38" s="1"/>
      <c r="N38" s="546" t="s">
        <v>19</v>
      </c>
      <c r="O38" s="547"/>
      <c r="P38" s="547"/>
      <c r="Q38" s="21">
        <f>SUM(Q29+Q20+Q8)</f>
        <v>6</v>
      </c>
      <c r="R38" s="20" t="s">
        <v>64</v>
      </c>
    </row>
    <row r="39" spans="1:20" x14ac:dyDescent="0.45">
      <c r="A39" s="513"/>
      <c r="B39" s="513"/>
      <c r="C39" s="513"/>
      <c r="E39" s="17"/>
    </row>
    <row r="40" spans="1:20" x14ac:dyDescent="0.45">
      <c r="A40" s="513"/>
      <c r="B40" s="513"/>
      <c r="C40" s="513"/>
      <c r="E40" s="17"/>
      <c r="J40" s="2"/>
      <c r="K40" s="2"/>
      <c r="L40" s="2"/>
      <c r="M40" s="2"/>
      <c r="N40" s="2"/>
      <c r="O40" s="2"/>
      <c r="P40" s="2"/>
    </row>
    <row r="41" spans="1:20" x14ac:dyDescent="0.45">
      <c r="A41" s="513"/>
      <c r="B41" s="513"/>
      <c r="C41" s="513"/>
      <c r="E41" s="17"/>
    </row>
    <row r="42" spans="1:20" x14ac:dyDescent="0.45">
      <c r="A42" s="513"/>
      <c r="B42" s="513"/>
      <c r="C42" s="513"/>
      <c r="D42" s="18"/>
      <c r="E42" s="19"/>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13" sqref="K13"/>
    </sheetView>
  </sheetViews>
  <sheetFormatPr defaultRowHeight="14.25" x14ac:dyDescent="0.45"/>
  <cols>
    <col min="6" max="6" width="9.53125" customWidth="1"/>
  </cols>
  <sheetData>
    <row r="2" spans="2:6" ht="14.65" thickBot="1" x14ac:dyDescent="0.5">
      <c r="B2" s="548" t="s">
        <v>111</v>
      </c>
      <c r="C2" s="548"/>
      <c r="D2" s="548"/>
      <c r="E2" s="22" t="s">
        <v>112</v>
      </c>
      <c r="F2" s="22" t="s">
        <v>113</v>
      </c>
    </row>
    <row r="3" spans="2:6" x14ac:dyDescent="0.45">
      <c r="B3" s="561" t="s">
        <v>114</v>
      </c>
      <c r="C3" s="562"/>
      <c r="D3" s="563"/>
      <c r="E3" s="15">
        <f>'H&amp;S Overview'!G49</f>
        <v>7.5</v>
      </c>
      <c r="F3" s="5">
        <v>10</v>
      </c>
    </row>
    <row r="4" spans="2:6" x14ac:dyDescent="0.45">
      <c r="B4" s="564" t="s">
        <v>115</v>
      </c>
      <c r="C4" s="565"/>
      <c r="D4" s="566"/>
      <c r="E4" s="15">
        <f>'Machine Shop'!N44</f>
        <v>16</v>
      </c>
      <c r="F4" s="5">
        <v>20</v>
      </c>
    </row>
    <row r="5" spans="2:6" x14ac:dyDescent="0.45">
      <c r="B5" s="564" t="s">
        <v>116</v>
      </c>
      <c r="C5" s="565"/>
      <c r="D5" s="566"/>
      <c r="E5" s="15">
        <f>'Engine Strip'!P38</f>
        <v>22</v>
      </c>
      <c r="F5" s="5">
        <v>25</v>
      </c>
    </row>
    <row r="6" spans="2:6" x14ac:dyDescent="0.45">
      <c r="B6" s="564" t="s">
        <v>117</v>
      </c>
      <c r="C6" s="565"/>
      <c r="D6" s="566"/>
      <c r="E6" s="15">
        <f>Suspension!O23</f>
        <v>11</v>
      </c>
      <c r="F6" s="5">
        <v>17</v>
      </c>
    </row>
    <row r="7" spans="2:6" x14ac:dyDescent="0.45">
      <c r="B7" s="564" t="s">
        <v>118</v>
      </c>
      <c r="C7" s="565"/>
      <c r="D7" s="566"/>
      <c r="E7" s="15">
        <f>'Ad Manufacturing'!P22</f>
        <v>9</v>
      </c>
      <c r="F7" s="5">
        <v>12</v>
      </c>
    </row>
    <row r="8" spans="2:6" x14ac:dyDescent="0.45">
      <c r="B8" s="564" t="s">
        <v>119</v>
      </c>
      <c r="C8" s="565"/>
      <c r="D8" s="566"/>
      <c r="E8" s="15">
        <f>Composites!P24</f>
        <v>6.5</v>
      </c>
      <c r="F8" s="5">
        <v>10</v>
      </c>
    </row>
    <row r="9" spans="2:6" x14ac:dyDescent="0.45">
      <c r="B9" s="567" t="s">
        <v>143</v>
      </c>
      <c r="C9" s="568"/>
      <c r="D9" s="569"/>
      <c r="E9" s="26" t="s">
        <v>239</v>
      </c>
      <c r="F9" s="6" t="s">
        <v>144</v>
      </c>
    </row>
    <row r="10" spans="2:6" ht="14.65" thickBot="1" x14ac:dyDescent="0.5">
      <c r="B10" s="555" t="s">
        <v>142</v>
      </c>
      <c r="C10" s="556"/>
      <c r="D10" s="557"/>
      <c r="E10" s="26" cm="1">
        <f t="array" ref="E10">CPD!Q38:Q38</f>
        <v>6</v>
      </c>
      <c r="F10" s="6">
        <v>6</v>
      </c>
    </row>
    <row r="11" spans="2:6" ht="14.65" thickBot="1" x14ac:dyDescent="0.5">
      <c r="B11" s="558" t="s">
        <v>120</v>
      </c>
      <c r="C11" s="559"/>
      <c r="D11" s="560"/>
      <c r="E11" s="27">
        <f>SUM(E3:E10)</f>
        <v>78</v>
      </c>
      <c r="F11" s="24">
        <f>F3+F4+F5+F6+F7+F8+F10</f>
        <v>100</v>
      </c>
    </row>
    <row r="12" spans="2:6" ht="14.65" thickBot="1" x14ac:dyDescent="0.5">
      <c r="B12" s="549" t="s">
        <v>121</v>
      </c>
      <c r="C12" s="550"/>
      <c r="D12" s="551"/>
      <c r="E12" s="28">
        <v>78.099999999999994</v>
      </c>
      <c r="F12" s="23">
        <v>100</v>
      </c>
    </row>
    <row r="13" spans="2:6" ht="14.65" thickBot="1" x14ac:dyDescent="0.5"/>
    <row r="14" spans="2:6" ht="14.65" thickBot="1" x14ac:dyDescent="0.5">
      <c r="B14" s="552" t="s">
        <v>122</v>
      </c>
      <c r="C14" s="553"/>
      <c r="D14" s="554"/>
      <c r="E14" s="570">
        <f>(E11*0.75)+(E12*0.25)</f>
        <v>78.025000000000006</v>
      </c>
      <c r="F14" s="25"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