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Weekly Sales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<sst xmlns="http://schemas.openxmlformats.org/spreadsheetml/2006/main" count="31" uniqueCount="28">
  <si>
    <t xml:space="preserve">Valley Coffee Co. – Last Week's Sales Report</t>
  </si>
  <si>
    <t xml:space="preserve">Prepared for Mr A. Habib, Owner | Units sold per product, Monday to Sunday</t>
  </si>
  <si>
    <t xml:space="preserve">Key findings</t>
  </si>
  <si>
    <t xml:space="preserve">Best seller (sold the most)</t>
  </si>
  <si>
    <t xml:space="preserve">units</t>
  </si>
  <si>
    <t xml:space="preserve">Lowest seller (sold the least)</t>
  </si>
  <si>
    <t xml:space="preserve">Total units sold in the week</t>
  </si>
  <si>
    <t xml:space="preserve">Busiest day</t>
  </si>
  <si>
    <t xml:space="preserve">Sales data (units sold)</t>
  </si>
  <si>
    <t xml:space="preserve">Product</t>
  </si>
  <si>
    <t xml:space="preserve">Mon</t>
  </si>
  <si>
    <t xml:space="preserve">Tue</t>
  </si>
  <si>
    <t xml:space="preserve">Wed</t>
  </si>
  <si>
    <t xml:space="preserve">Thu</t>
  </si>
  <si>
    <t xml:space="preserve">Fri</t>
  </si>
  <si>
    <t xml:space="preserve">Sat</t>
  </si>
  <si>
    <t xml:space="preserve">Sun</t>
  </si>
  <si>
    <t xml:space="preserve">Weekly total</t>
  </si>
  <si>
    <t xml:space="preserve">Share of sales</t>
  </si>
  <si>
    <t xml:space="preserve">Rank</t>
  </si>
  <si>
    <t xml:space="preserve">Latte</t>
  </si>
  <si>
    <t xml:space="preserve">Cappuccino</t>
  </si>
  <si>
    <t xml:space="preserve">Americano</t>
  </si>
  <si>
    <t xml:space="preserve">Tea</t>
  </si>
  <si>
    <t xml:space="preserve">Hot Chocolate</t>
  </si>
  <si>
    <t xml:space="preserve">Daily total</t>
  </si>
  <si>
    <t xml:space="preserve">Key:  green row = best seller | red row = lowest seller | blue figures = data supplied by Mr Habib's email</t>
  </si>
  <si>
    <t xml:space="preserve">Source: sales numbers emailed by Mr A. Habib. Totals, shares and rankings are calculated by formula.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</si>
</sst>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General"/>
    <numFmt numFmtId="166" formatCode="0.0%"/>
  </numFmts>
  <fonts count="1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3B2314"/>
      <name val="Arial"/>
      <family val="0"/>
      <charset val="1"/>
    </font>
    <font>
      <i val="true"/>
      <sz val="10"/>
      <color rgb="FF555555"/>
      <name val="Arial"/>
      <family val="0"/>
      <charset val="1"/>
    </font>
    <font>
      <b val="true"/>
      <sz val="12"/>
      <name val="Arial"/>
      <family val="0"/>
      <charset val="1"/>
    </font>
    <font>
      <b val="true"/>
      <sz val="11"/>
      <name val="Arial"/>
      <family val="0"/>
      <charset val="1"/>
    </font>
    <font>
      <sz val="11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sz val="11"/>
      <color rgb="FF0000FF"/>
      <name val="Arial"/>
      <family val="0"/>
      <charset val="1"/>
    </font>
    <font>
      <i val="true"/>
      <sz val="9"/>
      <color rgb="FF555555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3E9DC"/>
        <bgColor rgb="FFD9D9D9"/>
      </patternFill>
    </fill>
    <fill>
      <patternFill patternType="solid">
        <fgColor rgb="FF3B2314"/>
        <bgColor rgb="FF0033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BBBBB"/>
      </left>
      <right style="thin">
        <color rgb="FFBBBBBB"/>
      </right>
      <top style="thin">
        <color rgb="FFBBBBBB"/>
      </top>
      <bottom style="thin">
        <color rgb="FFBBBBBB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3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8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8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7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ill>
        <patternFill>
          <bgColor rgb="FFC6EFCE"/>
        </patternFill>
      </fill>
    </dxf>
    <dxf>
      <fill>
        <patternFill>
          <bgColor rgb="FFFFC7CE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B5A2B"/>
      <rgbColor rgb="FF800080"/>
      <rgbColor rgb="FF008080"/>
      <rgbColor rgb="FFBBBBBB"/>
      <rgbColor rgb="FF878787"/>
      <rgbColor rgb="FF9999FF"/>
      <rgbColor rgb="FFC0504D"/>
      <rgbColor rgb="FFF3E9D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7CE"/>
      <rgbColor rgb="FF4F81BD"/>
      <rgbColor rgb="FF4BACC6"/>
      <rgbColor rgb="FF9BBB59"/>
      <rgbColor rgb="FFFFCC00"/>
      <rgbColor rgb="FFFF9900"/>
      <rgbColor rgb="FFFF6600"/>
      <rgbColor rgb="FF8064A2"/>
      <rgbColor rgb="FF969696"/>
      <rgbColor rgb="FF003366"/>
      <rgbColor rgb="FF339966"/>
      <rgbColor rgb="FF003300"/>
      <rgbColor rgb="FF3B2314"/>
      <rgbColor rgb="FF993300"/>
      <rgbColor rgb="FF993366"/>
      <rgbColor rgb="FF333399"/>
      <rgbColor rgb="FF555555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Total units sold by product – last week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'Weekly Sales'!I11</c:f>
              <c:strCache>
                <c:ptCount val="1"/>
                <c:pt idx="0">
                  <c:v>Weekly total</c:v>
                </c:pt>
              </c:strCache>
            </c:strRef>
          </c:tx>
          <c:spPr>
            <a:solidFill>
              <a:srgbClr val="8b5a2b"/>
            </a:solidFill>
            <a:ln w="0">
              <a:noFill/>
            </a:ln>
          </c:spPr>
          <c:invertIfNegative val="0"/>
          <c:dLbls>
            <c:txPr>
              <a:bodyPr wrap="square"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dLblPos val="outEnd"/>
            <c:showLegendKey val="1"/>
            <c:showVal val="1"/>
            <c:showCatName val="1"/>
            <c:showSerName val="1"/>
            <c:showPercent val="0"/>
            <c:separator>;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'Weekly Sales'!$A$12:$A$16</c:f>
              <c:strCache>
                <c:ptCount val="5"/>
                <c:pt idx="0">
                  <c:v>Latte</c:v>
                </c:pt>
                <c:pt idx="1">
                  <c:v>Cappuccino</c:v>
                </c:pt>
                <c:pt idx="2">
                  <c:v>Americano</c:v>
                </c:pt>
                <c:pt idx="3">
                  <c:v>Tea</c:v>
                </c:pt>
                <c:pt idx="4">
                  <c:v>Hot Chocolate</c:v>
                </c:pt>
              </c:strCache>
            </c:strRef>
          </c:cat>
          <c:val>
            <c:numRef>
              <c:f>'Weekly Sales'!$I$12:$I$16</c:f>
              <c:numCache>
                <c:formatCode>General</c:formatCode>
                <c:ptCount val="5"/>
                <c:pt idx="0">
                  <c:v>42</c:v>
                </c:pt>
                <c:pt idx="1">
                  <c:v>38</c:v>
                </c:pt>
                <c:pt idx="2">
                  <c:v>27</c:v>
                </c:pt>
                <c:pt idx="3">
                  <c:v>33</c:v>
                </c:pt>
                <c:pt idx="4">
                  <c:v>19</c:v>
                </c:pt>
              </c:numCache>
            </c:numRef>
          </c:val>
        </c:ser>
        <c:gapWidth val="150"/>
        <c:overlap val="0"/>
        <c:axId val="21262430"/>
        <c:axId val="62147709"/>
      </c:barChart>
      <c:catAx>
        <c:axId val="21262430"/>
        <c:scaling>
          <c:orientation val="minMax"/>
        </c:scaling>
        <c:delete val="0"/>
        <c:axPos val="b"/>
        <c:title>
          <c:tx>
            <c:rich>
              <a:bodyPr rot="0"/>
              <a:lstStyle/>
              <a:p>
                <a:pPr>
                  <a:defRPr b="1" sz="1000" spc="-1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 b="1" sz="1000" spc="-1" strike="noStrike">
                    <a:solidFill>
                      <a:srgbClr val="000000"/>
                    </a:solidFill>
                    <a:latin typeface="Calibri"/>
                  </a:rPr>
                  <a:t>Product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62147709"/>
        <c:crosses val="autoZero"/>
        <c:auto val="1"/>
        <c:lblAlgn val="ctr"/>
        <c:lblOffset val="100"/>
        <c:noMultiLvlLbl val="0"/>
      </c:catAx>
      <c:valAx>
        <c:axId val="62147709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b="1" sz="1000" spc="-1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 b="1" sz="1000" spc="-1" strike="noStrike">
                    <a:solidFill>
                      <a:srgbClr val="000000"/>
                    </a:solidFill>
                    <a:latin typeface="Calibri"/>
                  </a:rPr>
                  <a:t>Units sold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21262430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Daily sales by product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stacked"/>
        <c:varyColors val="0"/>
        <c:ser>
          <c:idx val="0"/>
          <c:order val="0"/>
          <c:tx>
            <c:strRef>
              <c:f>'Weekly Sales'!A12</c:f>
              <c:strCache>
                <c:ptCount val="1"/>
                <c:pt idx="0">
                  <c:v>Latte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'Weekly Sales'!$B$11:$H$11</c:f>
              <c:strCache>
                <c:ptCount val="7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Sat</c:v>
                </c:pt>
                <c:pt idx="6">
                  <c:v>Sun</c:v>
                </c:pt>
              </c:strCache>
            </c:strRef>
          </c:cat>
          <c:val>
            <c:numRef>
              <c:f>'Weekly Sales'!$B$12:$H$12</c:f>
              <c:numCache>
                <c:formatCode>General</c:formatCode>
                <c:ptCount val="7"/>
                <c:pt idx="0">
                  <c:v>6</c:v>
                </c:pt>
                <c:pt idx="1">
                  <c:v>7</c:v>
                </c:pt>
                <c:pt idx="2">
                  <c:v>5</c:v>
                </c:pt>
                <c:pt idx="3">
                  <c:v>9</c:v>
                </c:pt>
                <c:pt idx="4">
                  <c:v>8</c:v>
                </c:pt>
                <c:pt idx="5">
                  <c:v>5</c:v>
                </c:pt>
                <c:pt idx="6">
                  <c:v>2</c:v>
                </c:pt>
              </c:numCache>
            </c:numRef>
          </c:val>
        </c:ser>
        <c:ser>
          <c:idx val="1"/>
          <c:order val="1"/>
          <c:tx>
            <c:strRef>
              <c:f>'Weekly Sales'!A13</c:f>
              <c:strCache>
                <c:ptCount val="1"/>
                <c:pt idx="0">
                  <c:v>Cappuccino</c:v>
                </c:pt>
              </c:strCache>
            </c:strRef>
          </c:tx>
          <c:spPr>
            <a:solidFill>
              <a:srgbClr val="c0504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'Weekly Sales'!$B$11:$H$11</c:f>
              <c:strCache>
                <c:ptCount val="7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Sat</c:v>
                </c:pt>
                <c:pt idx="6">
                  <c:v>Sun</c:v>
                </c:pt>
              </c:strCache>
            </c:strRef>
          </c:cat>
          <c:val>
            <c:numRef>
              <c:f>'Weekly Sales'!$B$13:$H$13</c:f>
              <c:numCache>
                <c:formatCode>General</c:formatCode>
                <c:ptCount val="7"/>
                <c:pt idx="0">
                  <c:v>5</c:v>
                </c:pt>
                <c:pt idx="1">
                  <c:v>6</c:v>
                </c:pt>
                <c:pt idx="2">
                  <c:v>6</c:v>
                </c:pt>
                <c:pt idx="3">
                  <c:v>8</c:v>
                </c:pt>
                <c:pt idx="4">
                  <c:v>7</c:v>
                </c:pt>
                <c:pt idx="5">
                  <c:v>4</c:v>
                </c:pt>
                <c:pt idx="6">
                  <c:v>2</c:v>
                </c:pt>
              </c:numCache>
            </c:numRef>
          </c:val>
        </c:ser>
        <c:ser>
          <c:idx val="2"/>
          <c:order val="2"/>
          <c:tx>
            <c:strRef>
              <c:f>'Weekly Sales'!A14</c:f>
              <c:strCache>
                <c:ptCount val="1"/>
                <c:pt idx="0">
                  <c:v>Americano</c:v>
                </c:pt>
              </c:strCache>
            </c:strRef>
          </c:tx>
          <c:spPr>
            <a:solidFill>
              <a:srgbClr val="9bbb59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'Weekly Sales'!$B$11:$H$11</c:f>
              <c:strCache>
                <c:ptCount val="7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Sat</c:v>
                </c:pt>
                <c:pt idx="6">
                  <c:v>Sun</c:v>
                </c:pt>
              </c:strCache>
            </c:strRef>
          </c:cat>
          <c:val>
            <c:numRef>
              <c:f>'Weekly Sales'!$B$14:$H$14</c:f>
              <c:numCache>
                <c:formatCode>General</c:formatCode>
                <c:ptCount val="7"/>
                <c:pt idx="0">
                  <c:v>4</c:v>
                </c:pt>
                <c:pt idx="1">
                  <c:v>3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3</c:v>
                </c:pt>
                <c:pt idx="6">
                  <c:v>2</c:v>
                </c:pt>
              </c:numCache>
            </c:numRef>
          </c:val>
        </c:ser>
        <c:ser>
          <c:idx val="3"/>
          <c:order val="3"/>
          <c:tx>
            <c:strRef>
              <c:f>'Weekly Sales'!A15</c:f>
              <c:strCache>
                <c:ptCount val="1"/>
                <c:pt idx="0">
                  <c:v>Tea</c:v>
                </c:pt>
              </c:strCache>
            </c:strRef>
          </c:tx>
          <c:spPr>
            <a:solidFill>
              <a:srgbClr val="8064a2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'Weekly Sales'!$B$11:$H$11</c:f>
              <c:strCache>
                <c:ptCount val="7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Sat</c:v>
                </c:pt>
                <c:pt idx="6">
                  <c:v>Sun</c:v>
                </c:pt>
              </c:strCache>
            </c:strRef>
          </c:cat>
          <c:val>
            <c:numRef>
              <c:f>'Weekly Sales'!$B$15:$H$15</c:f>
              <c:numCache>
                <c:formatCode>General</c:formatCode>
                <c:ptCount val="7"/>
                <c:pt idx="0">
                  <c:v>5</c:v>
                </c:pt>
                <c:pt idx="1">
                  <c:v>4</c:v>
                </c:pt>
                <c:pt idx="2">
                  <c:v>6</c:v>
                </c:pt>
                <c:pt idx="3">
                  <c:v>7</c:v>
                </c:pt>
                <c:pt idx="4">
                  <c:v>6</c:v>
                </c:pt>
                <c:pt idx="5">
                  <c:v>3</c:v>
                </c:pt>
                <c:pt idx="6">
                  <c:v>2</c:v>
                </c:pt>
              </c:numCache>
            </c:numRef>
          </c:val>
        </c:ser>
        <c:ser>
          <c:idx val="4"/>
          <c:order val="4"/>
          <c:tx>
            <c:strRef>
              <c:f>'Weekly Sales'!A16</c:f>
              <c:strCache>
                <c:ptCount val="1"/>
                <c:pt idx="0">
                  <c:v>Hot Chocolate</c:v>
                </c:pt>
              </c:strCache>
            </c:strRef>
          </c:tx>
          <c:spPr>
            <a:solidFill>
              <a:srgbClr val="4bacc6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'Weekly Sales'!$B$11:$H$11</c:f>
              <c:strCache>
                <c:ptCount val="7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Sat</c:v>
                </c:pt>
                <c:pt idx="6">
                  <c:v>Sun</c:v>
                </c:pt>
              </c:strCache>
            </c:strRef>
          </c:cat>
          <c:val>
            <c:numRef>
              <c:f>'Weekly Sales'!$B$16:$H$16</c:f>
              <c:numCache>
                <c:formatCode>General</c:formatCode>
                <c:ptCount val="7"/>
                <c:pt idx="0">
                  <c:v>3</c:v>
                </c:pt>
                <c:pt idx="1">
                  <c:v>2</c:v>
                </c:pt>
                <c:pt idx="2">
                  <c:v>2</c:v>
                </c:pt>
                <c:pt idx="3">
                  <c:v>4</c:v>
                </c:pt>
                <c:pt idx="4">
                  <c:v>3</c:v>
                </c:pt>
                <c:pt idx="5">
                  <c:v>2</c:v>
                </c:pt>
                <c:pt idx="6">
                  <c:v>3</c:v>
                </c:pt>
              </c:numCache>
            </c:numRef>
          </c:val>
        </c:ser>
        <c:gapWidth val="150"/>
        <c:overlap val="100"/>
        <c:axId val="73635890"/>
        <c:axId val="1837696"/>
      </c:barChart>
      <c:catAx>
        <c:axId val="7363589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1837696"/>
        <c:crosses val="autoZero"/>
        <c:auto val="1"/>
        <c:lblAlgn val="ctr"/>
        <c:lblOffset val="100"/>
        <c:noMultiLvlLbl val="0"/>
      </c:catAx>
      <c:valAx>
        <c:axId val="1837696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b="1" sz="1000" spc="-1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 b="1" sz="1000" spc="-1" strike="noStrike">
                    <a:solidFill>
                      <a:srgbClr val="000000"/>
                    </a:solidFill>
                    <a:latin typeface="Calibri"/>
                  </a:rPr>
                  <a:t>Units sold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73635890"/>
        <c:crosses val="autoZero"/>
        <c:crossBetween val="between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20</xdr:row>
      <xdr:rowOff>131040</xdr:rowOff>
    </xdr:from>
    <xdr:to>
      <xdr:col>8</xdr:col>
      <xdr:colOff>57960</xdr:colOff>
      <xdr:row>36</xdr:row>
      <xdr:rowOff>142560</xdr:rowOff>
    </xdr:to>
    <xdr:graphicFrame>
      <xdr:nvGraphicFramePr>
        <xdr:cNvPr id="0" name="Chart 1"/>
        <xdr:cNvGraphicFramePr/>
      </xdr:nvGraphicFramePr>
      <xdr:xfrm>
        <a:off x="0" y="4210200"/>
        <a:ext cx="6119640" cy="305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0</xdr:colOff>
      <xdr:row>38</xdr:row>
      <xdr:rowOff>131040</xdr:rowOff>
    </xdr:from>
    <xdr:to>
      <xdr:col>8</xdr:col>
      <xdr:colOff>57960</xdr:colOff>
      <xdr:row>54</xdr:row>
      <xdr:rowOff>142560</xdr:rowOff>
    </xdr:to>
    <xdr:graphicFrame>
      <xdr:nvGraphicFramePr>
        <xdr:cNvPr id="1" name="Chart 2"/>
        <xdr:cNvGraphicFramePr/>
      </xdr:nvGraphicFramePr>
      <xdr:xfrm>
        <a:off x="0" y="7639200"/>
        <a:ext cx="6119640" cy="305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K2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0"/>
    <col collapsed="false" customWidth="true" hidden="false" outlineLevel="0" max="8" min="2" style="0" width="8"/>
    <col collapsed="false" customWidth="true" hidden="false" outlineLevel="0" max="9" min="9" style="0" width="13"/>
    <col collapsed="false" customWidth="true" hidden="false" outlineLevel="0" max="10" min="10" style="0" width="12"/>
    <col collapsed="false" customWidth="true" hidden="false" outlineLevel="0" max="11" min="11" style="0" width="8"/>
  </cols>
  <sheetData>
    <row r="1" customFormat="false" ht="19.7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4" customFormat="false" ht="15" hidden="false" customHeight="false" outlineLevel="0" collapsed="false">
      <c r="A4" s="3" t="s">
        <v>2</v>
      </c>
    </row>
    <row r="5" customFormat="false" ht="15" hidden="false" customHeight="false" outlineLevel="0" collapsed="false">
      <c r="A5" s="4" t="s">
        <v>3</v>
      </c>
      <c r="B5" s="4" t="str">
        <f aca="false">INDEX($A$12:$A$16,MATCH(MAX($I$12:$I$16),$I$12:$I$16,0))</f>
        <v>Latte</v>
      </c>
      <c r="C5" s="4" t="n">
        <f aca="false">MAX($I$12:$I$16)</f>
        <v>42</v>
      </c>
      <c r="D5" s="5" t="s">
        <v>4</v>
      </c>
    </row>
    <row r="6" customFormat="false" ht="15" hidden="false" customHeight="false" outlineLevel="0" collapsed="false">
      <c r="A6" s="4" t="s">
        <v>5</v>
      </c>
      <c r="B6" s="4" t="str">
        <f aca="false">INDEX($A$12:$A$16,MATCH(MIN($I$12:$I$16),$I$12:$I$16,0))</f>
        <v>Hot Chocolate</v>
      </c>
      <c r="C6" s="4" t="n">
        <f aca="false">MIN($I$12:$I$16)</f>
        <v>19</v>
      </c>
      <c r="D6" s="5" t="s">
        <v>4</v>
      </c>
    </row>
    <row r="7" customFormat="false" ht="15" hidden="false" customHeight="false" outlineLevel="0" collapsed="false">
      <c r="A7" s="4" t="s">
        <v>6</v>
      </c>
      <c r="B7" s="4"/>
      <c r="C7" s="4" t="n">
        <f aca="false">I17</f>
        <v>159</v>
      </c>
      <c r="D7" s="5" t="s">
        <v>4</v>
      </c>
    </row>
    <row r="8" customFormat="false" ht="15" hidden="false" customHeight="false" outlineLevel="0" collapsed="false">
      <c r="A8" s="4" t="s">
        <v>7</v>
      </c>
      <c r="B8" s="4" t="str">
        <f aca="false">INDEX($B$11:$H$11,MATCH(MAX($B$17:$H$17),$B$17:$H$17,0))</f>
        <v>Thu</v>
      </c>
      <c r="C8" s="4" t="n">
        <f aca="false">MAX($B$17:$H$17)</f>
        <v>33</v>
      </c>
      <c r="D8" s="5" t="s">
        <v>4</v>
      </c>
    </row>
    <row r="10" customFormat="false" ht="15" hidden="false" customHeight="false" outlineLevel="0" collapsed="false">
      <c r="A10" s="3" t="s">
        <v>8</v>
      </c>
    </row>
    <row r="11" customFormat="false" ht="31.5" hidden="false" customHeight="true" outlineLevel="0" collapsed="false">
      <c r="A11" s="6" t="s">
        <v>9</v>
      </c>
      <c r="B11" s="7" t="s">
        <v>10</v>
      </c>
      <c r="C11" s="7" t="s">
        <v>11</v>
      </c>
      <c r="D11" s="7" t="s">
        <v>12</v>
      </c>
      <c r="E11" s="7" t="s">
        <v>13</v>
      </c>
      <c r="F11" s="7" t="s">
        <v>14</v>
      </c>
      <c r="G11" s="7" t="s">
        <v>15</v>
      </c>
      <c r="H11" s="7" t="s">
        <v>16</v>
      </c>
      <c r="I11" s="7" t="s">
        <v>17</v>
      </c>
      <c r="J11" s="7" t="s">
        <v>18</v>
      </c>
      <c r="K11" s="7" t="s">
        <v>19</v>
      </c>
    </row>
    <row r="12" customFormat="false" ht="15" hidden="false" customHeight="false" outlineLevel="0" collapsed="false">
      <c r="A12" s="8" t="s">
        <v>20</v>
      </c>
      <c r="B12" s="9" t="n">
        <v>6</v>
      </c>
      <c r="C12" s="9" t="n">
        <v>7</v>
      </c>
      <c r="D12" s="9" t="n">
        <v>5</v>
      </c>
      <c r="E12" s="9" t="n">
        <v>9</v>
      </c>
      <c r="F12" s="9" t="n">
        <v>8</v>
      </c>
      <c r="G12" s="9" t="n">
        <v>5</v>
      </c>
      <c r="H12" s="9" t="n">
        <v>2</v>
      </c>
      <c r="I12" s="10" t="n">
        <f aca="false">SUM(B12:H12)</f>
        <v>42</v>
      </c>
      <c r="J12" s="11" t="n">
        <f aca="false">I12/$I$17</f>
        <v>0.264150943396226</v>
      </c>
      <c r="K12" s="12" t="n">
        <f aca="false">RANK(I12,$I$12:$I$16)</f>
        <v>1</v>
      </c>
    </row>
    <row r="13" customFormat="false" ht="15" hidden="false" customHeight="false" outlineLevel="0" collapsed="false">
      <c r="A13" s="8" t="s">
        <v>21</v>
      </c>
      <c r="B13" s="9" t="n">
        <v>5</v>
      </c>
      <c r="C13" s="9" t="n">
        <v>6</v>
      </c>
      <c r="D13" s="9" t="n">
        <v>6</v>
      </c>
      <c r="E13" s="9" t="n">
        <v>8</v>
      </c>
      <c r="F13" s="9" t="n">
        <v>7</v>
      </c>
      <c r="G13" s="9" t="n">
        <v>4</v>
      </c>
      <c r="H13" s="9" t="n">
        <v>2</v>
      </c>
      <c r="I13" s="10" t="n">
        <f aca="false">SUM(B13:H13)</f>
        <v>38</v>
      </c>
      <c r="J13" s="11" t="n">
        <f aca="false">I13/$I$17</f>
        <v>0.238993710691824</v>
      </c>
      <c r="K13" s="12" t="n">
        <f aca="false">RANK(I13,$I$12:$I$16)</f>
        <v>2</v>
      </c>
    </row>
    <row r="14" customFormat="false" ht="15" hidden="false" customHeight="false" outlineLevel="0" collapsed="false">
      <c r="A14" s="8" t="s">
        <v>22</v>
      </c>
      <c r="B14" s="9" t="n">
        <v>4</v>
      </c>
      <c r="C14" s="9" t="n">
        <v>3</v>
      </c>
      <c r="D14" s="9" t="n">
        <v>5</v>
      </c>
      <c r="E14" s="9" t="n">
        <v>5</v>
      </c>
      <c r="F14" s="9" t="n">
        <v>5</v>
      </c>
      <c r="G14" s="9" t="n">
        <v>3</v>
      </c>
      <c r="H14" s="9" t="n">
        <v>2</v>
      </c>
      <c r="I14" s="10" t="n">
        <f aca="false">SUM(B14:H14)</f>
        <v>27</v>
      </c>
      <c r="J14" s="11" t="n">
        <f aca="false">I14/$I$17</f>
        <v>0.169811320754717</v>
      </c>
      <c r="K14" s="12" t="n">
        <f aca="false">RANK(I14,$I$12:$I$16)</f>
        <v>4</v>
      </c>
    </row>
    <row r="15" customFormat="false" ht="15" hidden="false" customHeight="false" outlineLevel="0" collapsed="false">
      <c r="A15" s="8" t="s">
        <v>23</v>
      </c>
      <c r="B15" s="9" t="n">
        <v>5</v>
      </c>
      <c r="C15" s="9" t="n">
        <v>4</v>
      </c>
      <c r="D15" s="9" t="n">
        <v>6</v>
      </c>
      <c r="E15" s="9" t="n">
        <v>7</v>
      </c>
      <c r="F15" s="9" t="n">
        <v>6</v>
      </c>
      <c r="G15" s="9" t="n">
        <v>3</v>
      </c>
      <c r="H15" s="9" t="n">
        <v>2</v>
      </c>
      <c r="I15" s="10" t="n">
        <f aca="false">SUM(B15:H15)</f>
        <v>33</v>
      </c>
      <c r="J15" s="11" t="n">
        <f aca="false">I15/$I$17</f>
        <v>0.207547169811321</v>
      </c>
      <c r="K15" s="12" t="n">
        <f aca="false">RANK(I15,$I$12:$I$16)</f>
        <v>3</v>
      </c>
    </row>
    <row r="16" customFormat="false" ht="15" hidden="false" customHeight="false" outlineLevel="0" collapsed="false">
      <c r="A16" s="8" t="s">
        <v>24</v>
      </c>
      <c r="B16" s="9" t="n">
        <v>3</v>
      </c>
      <c r="C16" s="9" t="n">
        <v>2</v>
      </c>
      <c r="D16" s="9" t="n">
        <v>2</v>
      </c>
      <c r="E16" s="9" t="n">
        <v>4</v>
      </c>
      <c r="F16" s="9" t="n">
        <v>3</v>
      </c>
      <c r="G16" s="9" t="n">
        <v>2</v>
      </c>
      <c r="H16" s="9" t="n">
        <v>3</v>
      </c>
      <c r="I16" s="10" t="n">
        <f aca="false">SUM(B16:H16)</f>
        <v>19</v>
      </c>
      <c r="J16" s="11" t="n">
        <f aca="false">I16/$I$17</f>
        <v>0.119496855345912</v>
      </c>
      <c r="K16" s="12" t="n">
        <f aca="false">RANK(I16,$I$12:$I$16)</f>
        <v>5</v>
      </c>
    </row>
    <row r="17" customFormat="false" ht="15" hidden="false" customHeight="false" outlineLevel="0" collapsed="false">
      <c r="A17" s="13" t="s">
        <v>25</v>
      </c>
      <c r="B17" s="14" t="n">
        <f aca="false">SUM(B12:B16)</f>
        <v>23</v>
      </c>
      <c r="C17" s="14" t="n">
        <f aca="false">SUM(C12:C16)</f>
        <v>22</v>
      </c>
      <c r="D17" s="14" t="n">
        <f aca="false">SUM(D12:D16)</f>
        <v>24</v>
      </c>
      <c r="E17" s="14" t="n">
        <f aca="false">SUM(E12:E16)</f>
        <v>33</v>
      </c>
      <c r="F17" s="14" t="n">
        <f aca="false">SUM(F12:F16)</f>
        <v>29</v>
      </c>
      <c r="G17" s="14" t="n">
        <f aca="false">SUM(G12:G16)</f>
        <v>17</v>
      </c>
      <c r="H17" s="14" t="n">
        <f aca="false">SUM(H12:H16)</f>
        <v>11</v>
      </c>
      <c r="I17" s="14" t="n">
        <f aca="false">SUM(I12:I16)</f>
        <v>159</v>
      </c>
      <c r="J17" s="15" t="n">
        <f aca="false">SUM(J12:J16)</f>
        <v>1</v>
      </c>
      <c r="K17" s="14"/>
    </row>
    <row r="19" customFormat="false" ht="15" hidden="false" customHeight="false" outlineLevel="0" collapsed="false">
      <c r="A19" s="16" t="s">
        <v>26</v>
      </c>
    </row>
    <row r="20" customFormat="false" ht="15" hidden="false" customHeight="false" outlineLevel="0" collapsed="false">
      <c r="A20" s="16" t="s">
        <v>27</v>
      </c>
    </row>
  </sheetData>
  <conditionalFormatting sqref="A12:K16">
    <cfRule type="expression" priority="2" aboveAverage="0" equalAverage="0" bottom="0" percent="0" rank="0" text="" dxfId="0">
      <formula>$I12=MAX($I$12:$I$16)</formula>
    </cfRule>
    <cfRule type="expression" priority="3" aboveAverage="0" equalAverage="0" bottom="0" percent="0" rank="0" text="" dxfId="1">
      <formula>$I12=MIN($I$12:$I$16)</formula>
    </cfRule>
  </conditionalFormatting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2026-10-12T15:15:56Z</dcterms:created>
  <dc:creator>openpyxl</dc:creator>
  <dc:description/>
  <dc:language>en-US</dc:language>
  <cp:lastModifiedBy/>
  <dcterms:modified xsi:type="dcterms:W3CDTF">2026-10-12T15:15:59Z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