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6" i="2" l="1"/>
  <c r="M66" i="2"/>
  <c r="J52" i="1"/>
  <c r="J28" i="1"/>
  <c r="J20" i="1"/>
  <c r="J12" i="1"/>
  <c r="J44" i="1"/>
  <c r="J36" i="1"/>
  <c r="G71" i="2"/>
  <c r="F71" i="2"/>
  <c r="E71" i="2"/>
  <c r="D71" i="2"/>
  <c r="G70" i="2"/>
  <c r="F70" i="2"/>
  <c r="E70" i="2"/>
  <c r="D70" i="2"/>
  <c r="G69" i="2"/>
  <c r="F69" i="2"/>
  <c r="E69" i="2"/>
  <c r="D69" i="2"/>
  <c r="G68" i="2"/>
  <c r="F68" i="2"/>
  <c r="E68" i="2"/>
  <c r="H68" i="2"/>
  <c r="K20" i="1"/>
  <c r="D68" i="2"/>
  <c r="G67" i="2"/>
  <c r="F67" i="2"/>
  <c r="E67" i="2"/>
  <c r="D67" i="2"/>
  <c r="H71" i="2"/>
  <c r="K44" i="1"/>
  <c r="H70" i="2"/>
  <c r="K36" i="1"/>
  <c r="H69" i="2"/>
  <c r="K28" i="1"/>
  <c r="H67" i="2"/>
  <c r="K12" i="1"/>
  <c r="N18" i="2"/>
  <c r="J66" i="2"/>
  <c r="L66" i="2"/>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M72" i="2"/>
</calcChain>
</file>

<file path=xl/sharedStrings.xml><?xml version="1.0" encoding="utf-8"?>
<sst xmlns="http://schemas.openxmlformats.org/spreadsheetml/2006/main" count="80" uniqueCount="77">
  <si>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</si>
  <si>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</si>
  <si>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</si>
  <si>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</si>
  <si>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</si>
  <si>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</si>
  <si>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</si>
  <si>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</si>
  <si>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</si>
  <si>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</si>
  <si>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</si>
  <si>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</si>
  <si>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</si>
  <si>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</si>
  <si>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</si>
  <si>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</si>
  <si>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</si>
  <si>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</si>
  <si>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</si>
  <si>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</si>
  <si>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</si>
  <si>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</si>
  <si>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</si>
  <si>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</si>
  <si>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</si>
  <si>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</si>
  <si>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</si>
  <si>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</si>
  <si>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</si>
  <si>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</si>
  <si>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</si>
  <si>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</si>
  <si>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</si>
  <si>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</si>
  <si>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</si>
  <si>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</si>
  <si>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</si>
  <si>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</si>
  <si>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</si>
  <si>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</si>
  <si>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</si>
  <si>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</si>
  <si>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</si>
  <si>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</si>
  <si>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</si>
  <si>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</si>
  <si>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</si>
  <si>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</si>
  <si>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</si>
  <si>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</si>
  <si>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</si>
  <si>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</si>
  <si>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</si>
  <si>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</si>
  <si>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</si>
  <si>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Paul John</t>
  </si>
  <si>
    <t>Claire West</t>
  </si>
  <si>
    <t>Quality of literature review</t>
  </si>
  <si>
    <t>Design process for chosen application</t>
  </si>
  <si>
    <t>Data Analysis techniques for chosen application</t>
  </si>
  <si>
    <t>Choice/Use of development platform/development language/DBMS 
and other related development issues</t>
  </si>
  <si>
    <t>Generation of test plan/test data and identification of test strategies</t>
  </si>
  <si>
    <t>Background to the identified problem.</t>
  </si>
  <si>
    <t xml:space="preserve">Investigation and Analysis (using appropriate analysis techniques). </t>
  </si>
  <si>
    <t>Project aims, limitations and assumptions</t>
  </si>
  <si>
    <t>Design document that reflects project aims/limitations and assumptions</t>
  </si>
  <si>
    <t>Development of chosen application against project aims/limitations 
and assumptions</t>
  </si>
  <si>
    <t>Execution of test plan with chosen strategies</t>
  </si>
  <si>
    <t>Conclusions/Recommendations</t>
  </si>
  <si>
    <t>Written and presentational quality of report</t>
  </si>
  <si>
    <t>Maintenance documentation of development i.e. annotated listing etc.</t>
  </si>
  <si>
    <t>Viva Voce</t>
  </si>
  <si>
    <t>With regards to referencing, all elements point to the implementation of coding for web app development</t>
  </si>
  <si>
    <t>If the student had put more time into the design of the app, this would have scored better. However, it would be fair to comment that the student does have a good understanding on developing a application for a end user. There is elements of design (however, this was from the final product - so implementation before design). Data analysis techniques have been utilised and  a test plan has been identified.</t>
  </si>
  <si>
    <t xml:space="preserve">From the requirements of the app, the student has had a good attempt is working out the requirements of the system. Attempts at project management/version control for the analysis is also present. </t>
  </si>
  <si>
    <t>The only issue with the application is one of substance. However, for what was developed there is a basis for a good web app that should reflect the needs of the end user. The student has utilised a number of web based technologies i.e. Bootstrap, plugins (JQuery) and developed the app with PHP/MySQL (for data management). Basic data validation is carried out on data elements with the app. User account are encrypted and access levels identified. Evaluation criteria is also provided and is valid Test plan has been executed to a good level and documented appropriately. Conclusions are also valid and furture improvements provided. If the student did put more time into this project, it would have scored higher. Strangely enough he has done all the hard work in getting the app to its current state</t>
  </si>
  <si>
    <t>Quality of report, reflect what has been developed. Basic maintenance document has also been provided that shows a code listing. User guide also included</t>
  </si>
</sst>
</file>

<file path=xl/styles.xml><?xml version="1.0" encoding="utf-8"?>
<styleSheet xmlns="http://schemas.openxmlformats.org/spreadsheetml/2006/main" xmlns:mc="http://schemas.openxmlformats.org/markup-compatibility/2006" xmlns:x14ac="http://schemas.microsoft.com/office/spreadsheetml/2009/9/ac" mc:Ignorable="x14ac">
  <fonts count="27"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
      <sz val="18"/>
      <color theme="9" tint="0.3999755851924192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26">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2" fillId="0" borderId="1" xfId="0" applyFont="1" applyBorder="1" applyAlignment="1">
      <alignment horizontal="center" vertical="center"/>
    </xf>
    <xf numFmtId="0" fontId="26" fillId="0" borderId="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2" fillId="0" borderId="13" xfId="0" applyFont="1" applyBorder="1" applyAlignment="1">
      <alignment horizontal="center" vertical="center"/>
    </xf>
    <xf numFmtId="0" fontId="22" fillId="0" borderId="6" xfId="0" applyFont="1" applyBorder="1" applyAlignment="1">
      <alignment horizontal="center" vertical="center"/>
    </xf>
    <xf numFmtId="0" fontId="22" fillId="0" borderId="14" xfId="0" applyFont="1" applyBorder="1" applyAlignment="1">
      <alignment horizontal="center" vertical="center"/>
    </xf>
    <xf numFmtId="0" fontId="23" fillId="0" borderId="13" xfId="0" applyFont="1" applyBorder="1" applyAlignment="1">
      <alignment horizontal="center" vertical="center"/>
    </xf>
    <xf numFmtId="0" fontId="23" fillId="0" borderId="6" xfId="0" applyFont="1" applyBorder="1" applyAlignment="1">
      <alignment horizontal="center" vertical="center"/>
    </xf>
    <xf numFmtId="0" fontId="23" fillId="0" borderId="14"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4"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10" xfId="0" applyFont="1" applyFill="1" applyBorder="1" applyAlignment="1">
      <alignment vertical="center" wrapText="1"/>
    </xf>
    <xf numFmtId="0" fontId="2" fillId="2" borderId="11" xfId="0" applyFont="1" applyFill="1" applyBorder="1" applyAlignment="1">
      <alignment vertical="center" wrapText="1"/>
    </xf>
    <xf numFmtId="0" fontId="2" fillId="2" borderId="12" xfId="0" applyFont="1" applyFill="1" applyBorder="1" applyAlignment="1">
      <alignment vertical="center"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10" fillId="0" borderId="7" xfId="0" applyFont="1" applyBorder="1"/>
    <xf numFmtId="0" fontId="0" fillId="0" borderId="10" xfId="0" applyBorder="1" applyAlignment="1">
      <alignment horizontal="left" vertical="center"/>
    </xf>
    <xf numFmtId="0" fontId="0" fillId="0" borderId="11" xfId="0"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15" fillId="0" borderId="11" xfId="0" applyFont="1" applyBorder="1" applyAlignment="1">
      <alignment horizontal="center" vertical="center"/>
    </xf>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4"/>
  <sheetViews>
    <sheetView topLeftCell="A22" zoomScaleNormal="100" workbookViewId="0">
      <selection activeCell="J55" sqref="J55"/>
    </sheetView>
  </sheetViews>
  <sheetFormatPr defaultRowHeight="15" x14ac:dyDescent="0.25"/>
  <cols>
    <col min="1" max="2" width="4.85546875" customWidth="1"/>
    <col min="7" max="7" width="15.7109375" customWidth="1"/>
    <col min="8" max="8" width="21.85546875" customWidth="1"/>
    <col min="9" max="9" width="13.85546875" customWidth="1"/>
    <col min="10" max="10" width="9.28515625" bestFit="1" customWidth="1"/>
    <col min="11"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55" t="s">
        <v>5</v>
      </c>
      <c r="C9" s="56"/>
      <c r="D9" s="56"/>
      <c r="E9" s="56"/>
      <c r="F9" s="56"/>
      <c r="G9" s="56"/>
      <c r="H9" s="56"/>
      <c r="I9" s="57"/>
      <c r="J9" s="15" t="s">
        <v>3</v>
      </c>
      <c r="K9" s="15" t="s">
        <v>4</v>
      </c>
    </row>
    <row r="10" spans="2:11" x14ac:dyDescent="0.25">
      <c r="B10" s="58" t="s">
        <v>6</v>
      </c>
      <c r="C10" s="59"/>
      <c r="D10" s="59"/>
      <c r="E10" s="59"/>
      <c r="F10" s="59"/>
      <c r="G10" s="59"/>
      <c r="H10" s="59"/>
      <c r="I10" s="60"/>
      <c r="J10" s="64"/>
      <c r="K10" s="64"/>
    </row>
    <row r="11" spans="2:11" ht="11.25" customHeight="1" x14ac:dyDescent="0.25">
      <c r="B11" s="61" t="s">
        <v>7</v>
      </c>
      <c r="C11" s="62"/>
      <c r="D11" s="62"/>
      <c r="E11" s="62"/>
      <c r="F11" s="62"/>
      <c r="G11" s="62"/>
      <c r="H11" s="62"/>
      <c r="I11" s="63"/>
      <c r="J11" s="65"/>
      <c r="K11" s="65"/>
    </row>
    <row r="12" spans="2:11" x14ac:dyDescent="0.25">
      <c r="B12" s="70" t="s">
        <v>72</v>
      </c>
      <c r="C12" s="71"/>
      <c r="D12" s="71"/>
      <c r="E12" s="71"/>
      <c r="F12" s="71"/>
      <c r="G12" s="71"/>
      <c r="H12" s="71"/>
      <c r="I12" s="71"/>
      <c r="J12" s="76">
        <f>IF('Marking Criteria'!D67 = 0, 0, 'Marking Criteria'!D67)</f>
        <v>10</v>
      </c>
      <c r="K12" s="77">
        <f>IF('Marking Criteria'!H67= 0, "0", 'Marking Criteria'!H67)</f>
        <v>5</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8</v>
      </c>
      <c r="C18" s="59"/>
      <c r="D18" s="59"/>
      <c r="E18" s="59"/>
      <c r="F18" s="59"/>
      <c r="G18" s="59"/>
      <c r="H18" s="59"/>
      <c r="I18" s="60"/>
      <c r="J18" s="66"/>
      <c r="K18" s="68"/>
    </row>
    <row r="19" spans="2:11" x14ac:dyDescent="0.25">
      <c r="B19" s="61" t="s">
        <v>9</v>
      </c>
      <c r="C19" s="62"/>
      <c r="D19" s="62"/>
      <c r="E19" s="62"/>
      <c r="F19" s="62"/>
      <c r="G19" s="62"/>
      <c r="H19" s="62"/>
      <c r="I19" s="63"/>
      <c r="J19" s="67"/>
      <c r="K19" s="69"/>
    </row>
    <row r="20" spans="2:11" ht="15" customHeight="1" x14ac:dyDescent="0.25">
      <c r="B20" s="70" t="s">
        <v>73</v>
      </c>
      <c r="C20" s="71"/>
      <c r="D20" s="71"/>
      <c r="E20" s="71"/>
      <c r="F20" s="71"/>
      <c r="G20" s="71"/>
      <c r="H20" s="71"/>
      <c r="I20" s="71"/>
      <c r="J20" s="78">
        <f>IF('Marking Criteria'!D68 = 0, "", 'Marking Criteria'!D68)</f>
        <v>15</v>
      </c>
      <c r="K20" s="81">
        <f>IF('Marking Criteria'!H68 = 0, "", 'Marking Criteria'!H68)</f>
        <v>8</v>
      </c>
    </row>
    <row r="21" spans="2:11" ht="15" customHeight="1" x14ac:dyDescent="0.25">
      <c r="B21" s="72"/>
      <c r="C21" s="73"/>
      <c r="D21" s="73"/>
      <c r="E21" s="73"/>
      <c r="F21" s="73"/>
      <c r="G21" s="73"/>
      <c r="H21" s="73"/>
      <c r="I21" s="73"/>
      <c r="J21" s="79"/>
      <c r="K21" s="82"/>
    </row>
    <row r="22" spans="2:11" ht="15" customHeight="1" x14ac:dyDescent="0.25">
      <c r="B22" s="72"/>
      <c r="C22" s="73"/>
      <c r="D22" s="73"/>
      <c r="E22" s="73"/>
      <c r="F22" s="73"/>
      <c r="G22" s="73"/>
      <c r="H22" s="73"/>
      <c r="I22" s="73"/>
      <c r="J22" s="79"/>
      <c r="K22" s="82"/>
    </row>
    <row r="23" spans="2:11" ht="15" customHeight="1" x14ac:dyDescent="0.25">
      <c r="B23" s="72"/>
      <c r="C23" s="73"/>
      <c r="D23" s="73"/>
      <c r="E23" s="73"/>
      <c r="F23" s="73"/>
      <c r="G23" s="73"/>
      <c r="H23" s="73"/>
      <c r="I23" s="73"/>
      <c r="J23" s="79"/>
      <c r="K23" s="82"/>
    </row>
    <row r="24" spans="2:11" ht="15" customHeight="1" x14ac:dyDescent="0.25">
      <c r="B24" s="72"/>
      <c r="C24" s="73"/>
      <c r="D24" s="73"/>
      <c r="E24" s="73"/>
      <c r="F24" s="73"/>
      <c r="G24" s="73"/>
      <c r="H24" s="73"/>
      <c r="I24" s="73"/>
      <c r="J24" s="79"/>
      <c r="K24" s="82"/>
    </row>
    <row r="25" spans="2:11" ht="15" customHeight="1" x14ac:dyDescent="0.25">
      <c r="B25" s="74"/>
      <c r="C25" s="75"/>
      <c r="D25" s="75"/>
      <c r="E25" s="75"/>
      <c r="F25" s="75"/>
      <c r="G25" s="75"/>
      <c r="H25" s="75"/>
      <c r="I25" s="75"/>
      <c r="J25" s="80"/>
      <c r="K25" s="83"/>
    </row>
    <row r="26" spans="2:11" x14ac:dyDescent="0.25">
      <c r="B26" s="58" t="s">
        <v>10</v>
      </c>
      <c r="C26" s="59"/>
      <c r="D26" s="59"/>
      <c r="E26" s="59"/>
      <c r="F26" s="59"/>
      <c r="G26" s="59"/>
      <c r="H26" s="59"/>
      <c r="I26" s="60"/>
      <c r="J26" s="66"/>
      <c r="K26" s="68"/>
    </row>
    <row r="27" spans="2:11" x14ac:dyDescent="0.25">
      <c r="B27" s="61" t="s">
        <v>11</v>
      </c>
      <c r="C27" s="62"/>
      <c r="D27" s="62"/>
      <c r="E27" s="62"/>
      <c r="F27" s="62"/>
      <c r="G27" s="62"/>
      <c r="H27" s="62"/>
      <c r="I27" s="63"/>
      <c r="J27" s="67"/>
      <c r="K27" s="69"/>
    </row>
    <row r="28" spans="2:11" x14ac:dyDescent="0.25">
      <c r="B28" s="87" t="s">
        <v>74</v>
      </c>
      <c r="C28" s="87"/>
      <c r="D28" s="87"/>
      <c r="E28" s="87"/>
      <c r="F28" s="87"/>
      <c r="G28" s="87"/>
      <c r="H28" s="87"/>
      <c r="I28" s="87"/>
      <c r="J28" s="76">
        <f>IF('Marking Criteria'!D69 = 0, "", 'Marking Criteria'!D69)</f>
        <v>15</v>
      </c>
      <c r="K28" s="77">
        <f>IF('Marking Criteria'!H69 = 0, "", 'Marking Criteria'!H69)</f>
        <v>8</v>
      </c>
    </row>
    <row r="29" spans="2:11" x14ac:dyDescent="0.25">
      <c r="B29" s="87"/>
      <c r="C29" s="87"/>
      <c r="D29" s="87"/>
      <c r="E29" s="87"/>
      <c r="F29" s="87"/>
      <c r="G29" s="87"/>
      <c r="H29" s="87"/>
      <c r="I29" s="87"/>
      <c r="J29" s="76"/>
      <c r="K29" s="77"/>
    </row>
    <row r="30" spans="2:11" x14ac:dyDescent="0.25">
      <c r="B30" s="87"/>
      <c r="C30" s="87"/>
      <c r="D30" s="87"/>
      <c r="E30" s="87"/>
      <c r="F30" s="87"/>
      <c r="G30" s="87"/>
      <c r="H30" s="87"/>
      <c r="I30" s="87"/>
      <c r="J30" s="76"/>
      <c r="K30" s="77"/>
    </row>
    <row r="31" spans="2:11" x14ac:dyDescent="0.25">
      <c r="B31" s="87"/>
      <c r="C31" s="87"/>
      <c r="D31" s="87"/>
      <c r="E31" s="87"/>
      <c r="F31" s="87"/>
      <c r="G31" s="87"/>
      <c r="H31" s="87"/>
      <c r="I31" s="87"/>
      <c r="J31" s="76"/>
      <c r="K31" s="77"/>
    </row>
    <row r="32" spans="2:11" x14ac:dyDescent="0.25">
      <c r="B32" s="87"/>
      <c r="C32" s="87"/>
      <c r="D32" s="87"/>
      <c r="E32" s="87"/>
      <c r="F32" s="87"/>
      <c r="G32" s="87"/>
      <c r="H32" s="87"/>
      <c r="I32" s="87"/>
      <c r="J32" s="76"/>
      <c r="K32" s="77"/>
    </row>
    <row r="33" spans="2:11" x14ac:dyDescent="0.25">
      <c r="B33" s="87"/>
      <c r="C33" s="87"/>
      <c r="D33" s="87"/>
      <c r="E33" s="87"/>
      <c r="F33" s="87"/>
      <c r="G33" s="87"/>
      <c r="H33" s="87"/>
      <c r="I33" s="87"/>
      <c r="J33" s="76"/>
      <c r="K33" s="77"/>
    </row>
    <row r="34" spans="2:11" x14ac:dyDescent="0.25">
      <c r="B34" s="58" t="s">
        <v>12</v>
      </c>
      <c r="C34" s="59"/>
      <c r="D34" s="59"/>
      <c r="E34" s="59"/>
      <c r="F34" s="59"/>
      <c r="G34" s="59"/>
      <c r="H34" s="59"/>
      <c r="I34" s="60"/>
      <c r="J34" s="66"/>
      <c r="K34" s="68"/>
    </row>
    <row r="35" spans="2:11" ht="20.25" customHeight="1" x14ac:dyDescent="0.25">
      <c r="B35" s="84" t="s">
        <v>13</v>
      </c>
      <c r="C35" s="85"/>
      <c r="D35" s="85"/>
      <c r="E35" s="85"/>
      <c r="F35" s="85"/>
      <c r="G35" s="85"/>
      <c r="H35" s="85"/>
      <c r="I35" s="86"/>
      <c r="J35" s="67"/>
      <c r="K35" s="69"/>
    </row>
    <row r="36" spans="2:11" ht="32.25" customHeight="1" x14ac:dyDescent="0.25">
      <c r="B36" s="87" t="s">
        <v>75</v>
      </c>
      <c r="C36" s="87"/>
      <c r="D36" s="87"/>
      <c r="E36" s="87"/>
      <c r="F36" s="87"/>
      <c r="G36" s="87"/>
      <c r="H36" s="87"/>
      <c r="I36" s="87"/>
      <c r="J36" s="76">
        <f>IF('Marking Criteria'!D70 = 0, "", 'Marking Criteria'!D70)</f>
        <v>40</v>
      </c>
      <c r="K36" s="77">
        <f>IF('Marking Criteria'!H70 = 0, "", 'Marking Criteria'!H70)</f>
        <v>23</v>
      </c>
    </row>
    <row r="37" spans="2:11" x14ac:dyDescent="0.25">
      <c r="B37" s="87"/>
      <c r="C37" s="87"/>
      <c r="D37" s="87"/>
      <c r="E37" s="87"/>
      <c r="F37" s="87"/>
      <c r="G37" s="87"/>
      <c r="H37" s="87"/>
      <c r="I37" s="87"/>
      <c r="J37" s="76"/>
      <c r="K37" s="77"/>
    </row>
    <row r="38" spans="2:11" x14ac:dyDescent="0.25">
      <c r="B38" s="87"/>
      <c r="C38" s="87"/>
      <c r="D38" s="87"/>
      <c r="E38" s="87"/>
      <c r="F38" s="87"/>
      <c r="G38" s="87"/>
      <c r="H38" s="87"/>
      <c r="I38" s="87"/>
      <c r="J38" s="76"/>
      <c r="K38" s="77"/>
    </row>
    <row r="39" spans="2:11" x14ac:dyDescent="0.25">
      <c r="B39" s="87"/>
      <c r="C39" s="87"/>
      <c r="D39" s="87"/>
      <c r="E39" s="87"/>
      <c r="F39" s="87"/>
      <c r="G39" s="87"/>
      <c r="H39" s="87"/>
      <c r="I39" s="87"/>
      <c r="J39" s="76"/>
      <c r="K39" s="77"/>
    </row>
    <row r="40" spans="2:11" x14ac:dyDescent="0.25">
      <c r="B40" s="87"/>
      <c r="C40" s="87"/>
      <c r="D40" s="87"/>
      <c r="E40" s="87"/>
      <c r="F40" s="87"/>
      <c r="G40" s="87"/>
      <c r="H40" s="87"/>
      <c r="I40" s="87"/>
      <c r="J40" s="76"/>
      <c r="K40" s="77"/>
    </row>
    <row r="41" spans="2:11" ht="47.25" customHeight="1" x14ac:dyDescent="0.25">
      <c r="B41" s="87"/>
      <c r="C41" s="87"/>
      <c r="D41" s="87"/>
      <c r="E41" s="87"/>
      <c r="F41" s="87"/>
      <c r="G41" s="87"/>
      <c r="H41" s="87"/>
      <c r="I41" s="87"/>
      <c r="J41" s="76"/>
      <c r="K41" s="77"/>
    </row>
    <row r="42" spans="2:11" x14ac:dyDescent="0.25">
      <c r="B42" s="58" t="s">
        <v>14</v>
      </c>
      <c r="C42" s="59"/>
      <c r="D42" s="59"/>
      <c r="E42" s="59"/>
      <c r="F42" s="59"/>
      <c r="G42" s="59"/>
      <c r="H42" s="59"/>
      <c r="I42" s="60"/>
      <c r="J42" s="66"/>
      <c r="K42" s="68"/>
    </row>
    <row r="43" spans="2:11" ht="15" customHeight="1" x14ac:dyDescent="0.25">
      <c r="B43" s="84" t="s">
        <v>15</v>
      </c>
      <c r="C43" s="85"/>
      <c r="D43" s="85"/>
      <c r="E43" s="85"/>
      <c r="F43" s="85"/>
      <c r="G43" s="85"/>
      <c r="H43" s="85"/>
      <c r="I43" s="86"/>
      <c r="J43" s="67"/>
      <c r="K43" s="69"/>
    </row>
    <row r="44" spans="2:11" x14ac:dyDescent="0.25">
      <c r="B44" s="87" t="s">
        <v>76</v>
      </c>
      <c r="C44" s="87"/>
      <c r="D44" s="87"/>
      <c r="E44" s="87"/>
      <c r="F44" s="87"/>
      <c r="G44" s="87"/>
      <c r="H44" s="87"/>
      <c r="I44" s="87"/>
      <c r="J44" s="76">
        <f>IF('Marking Criteria'!D71= 0, "", 'Marking Criteria'!D71)</f>
        <v>10</v>
      </c>
      <c r="K44" s="77">
        <f>IF('Marking Criteria'!H71 = 0, "", 'Marking Criteria'!H71)</f>
        <v>5</v>
      </c>
    </row>
    <row r="45" spans="2:11" x14ac:dyDescent="0.25">
      <c r="B45" s="87"/>
      <c r="C45" s="87"/>
      <c r="D45" s="87"/>
      <c r="E45" s="87"/>
      <c r="F45" s="87"/>
      <c r="G45" s="87"/>
      <c r="H45" s="87"/>
      <c r="I45" s="87"/>
      <c r="J45" s="76"/>
      <c r="K45" s="77"/>
    </row>
    <row r="46" spans="2:11" x14ac:dyDescent="0.25">
      <c r="B46" s="87"/>
      <c r="C46" s="87"/>
      <c r="D46" s="87"/>
      <c r="E46" s="87"/>
      <c r="F46" s="87"/>
      <c r="G46" s="87"/>
      <c r="H46" s="87"/>
      <c r="I46" s="87"/>
      <c r="J46" s="76"/>
      <c r="K46" s="77"/>
    </row>
    <row r="47" spans="2:11" x14ac:dyDescent="0.25">
      <c r="B47" s="87"/>
      <c r="C47" s="87"/>
      <c r="D47" s="87"/>
      <c r="E47" s="87"/>
      <c r="F47" s="87"/>
      <c r="G47" s="87"/>
      <c r="H47" s="87"/>
      <c r="I47" s="87"/>
      <c r="J47" s="76"/>
      <c r="K47" s="77"/>
    </row>
    <row r="48" spans="2:11" x14ac:dyDescent="0.25">
      <c r="B48" s="87"/>
      <c r="C48" s="87"/>
      <c r="D48" s="87"/>
      <c r="E48" s="87"/>
      <c r="F48" s="87"/>
      <c r="G48" s="87"/>
      <c r="H48" s="87"/>
      <c r="I48" s="87"/>
      <c r="J48" s="76"/>
      <c r="K48" s="77"/>
    </row>
    <row r="49" spans="2:11" x14ac:dyDescent="0.25">
      <c r="B49" s="87"/>
      <c r="C49" s="87"/>
      <c r="D49" s="87"/>
      <c r="E49" s="87"/>
      <c r="F49" s="87"/>
      <c r="G49" s="87"/>
      <c r="H49" s="87"/>
      <c r="I49" s="87"/>
      <c r="J49" s="76"/>
      <c r="K49" s="77"/>
    </row>
    <row r="50" spans="2:11" ht="33.75" customHeight="1" x14ac:dyDescent="0.25">
      <c r="B50" s="90" t="s">
        <v>71</v>
      </c>
      <c r="C50" s="91"/>
      <c r="D50" s="91"/>
      <c r="E50" s="91"/>
      <c r="F50" s="91"/>
      <c r="G50" s="91"/>
      <c r="H50" s="91"/>
      <c r="I50" s="92"/>
      <c r="J50" s="50">
        <v>10</v>
      </c>
      <c r="K50" s="51">
        <v>6</v>
      </c>
    </row>
    <row r="52" spans="2:11" ht="15" customHeight="1" x14ac:dyDescent="0.25">
      <c r="B52" s="5" t="s">
        <v>16</v>
      </c>
      <c r="C52" s="6"/>
      <c r="D52" s="6"/>
      <c r="E52" s="6"/>
      <c r="F52" s="6"/>
      <c r="G52" s="7"/>
      <c r="H52" s="89" t="s">
        <v>19</v>
      </c>
      <c r="I52" s="89"/>
      <c r="J52" s="88">
        <f>IF(I53="Y",0,'Marking Criteria'!M66)</f>
        <v>49</v>
      </c>
      <c r="K52" s="88"/>
    </row>
    <row r="53" spans="2:11" x14ac:dyDescent="0.25">
      <c r="B53" s="8" t="s">
        <v>17</v>
      </c>
      <c r="C53" s="9"/>
      <c r="D53" s="9"/>
      <c r="E53" s="9"/>
      <c r="F53" s="9"/>
      <c r="G53" s="10"/>
      <c r="H53" s="14" t="s">
        <v>54</v>
      </c>
      <c r="I53" s="48"/>
      <c r="J53" s="88"/>
      <c r="K53" s="88"/>
    </row>
    <row r="54" spans="2:11" x14ac:dyDescent="0.25">
      <c r="B54" s="11" t="s">
        <v>18</v>
      </c>
      <c r="C54" s="12"/>
      <c r="D54" s="12"/>
      <c r="E54" s="12"/>
      <c r="F54" s="12"/>
      <c r="G54" s="13"/>
      <c r="H54" s="14" t="s">
        <v>52</v>
      </c>
      <c r="I54" s="47" t="s">
        <v>53</v>
      </c>
      <c r="J54" s="88"/>
      <c r="K54" s="88"/>
    </row>
  </sheetData>
  <mergeCells count="40">
    <mergeCell ref="J52:K54"/>
    <mergeCell ref="B44:I49"/>
    <mergeCell ref="J44:J49"/>
    <mergeCell ref="K44:K49"/>
    <mergeCell ref="H52:I52"/>
    <mergeCell ref="B50:I50"/>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2"/>
  <sheetViews>
    <sheetView tabSelected="1" topLeftCell="A34" zoomScaleNormal="100" workbookViewId="0">
      <selection activeCell="N43" sqref="N43"/>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94" t="s">
        <v>21</v>
      </c>
      <c r="D9" s="94"/>
      <c r="E9" s="94"/>
      <c r="F9" s="94"/>
      <c r="G9" s="94"/>
      <c r="H9" s="94"/>
      <c r="I9" s="44" t="s">
        <v>22</v>
      </c>
      <c r="J9" s="44" t="s">
        <v>23</v>
      </c>
      <c r="K9" s="44" t="s">
        <v>24</v>
      </c>
      <c r="L9" s="45" t="s">
        <v>25</v>
      </c>
      <c r="M9" s="93" t="s">
        <v>32</v>
      </c>
      <c r="N9" s="37" t="s">
        <v>48</v>
      </c>
    </row>
    <row r="10" spans="2:14" ht="15.75" x14ac:dyDescent="0.25">
      <c r="B10" s="17">
        <v>1</v>
      </c>
      <c r="C10" s="98" t="s">
        <v>26</v>
      </c>
      <c r="D10" s="98"/>
      <c r="E10" s="98"/>
      <c r="F10" s="98"/>
      <c r="G10" s="98"/>
      <c r="H10" s="98"/>
      <c r="I10" s="39"/>
      <c r="J10" s="39"/>
      <c r="K10" s="42"/>
      <c r="L10" s="39"/>
      <c r="M10" s="93"/>
    </row>
    <row r="11" spans="2:14" x14ac:dyDescent="0.25">
      <c r="B11" s="18"/>
      <c r="C11" s="95"/>
      <c r="D11" s="96"/>
      <c r="E11" s="96"/>
      <c r="F11" s="96"/>
      <c r="G11" s="96"/>
      <c r="H11" s="96"/>
      <c r="I11" s="40"/>
      <c r="J11" s="41"/>
      <c r="K11" s="42"/>
      <c r="L11" s="32"/>
      <c r="M11" s="93"/>
      <c r="N11" s="34" t="str">
        <f>IF(J11&gt;I11,"*",IF(K11&gt;I11,"*",IF(L11&gt;I11,"*"," ")))</f>
        <v xml:space="preserve"> </v>
      </c>
    </row>
    <row r="12" spans="2:14" x14ac:dyDescent="0.25">
      <c r="B12" s="18"/>
      <c r="C12" s="95" t="s">
        <v>57</v>
      </c>
      <c r="D12" s="96"/>
      <c r="E12" s="96"/>
      <c r="F12" s="96"/>
      <c r="G12" s="96"/>
      <c r="H12" s="96"/>
      <c r="I12" s="40">
        <v>10</v>
      </c>
      <c r="J12" s="41">
        <v>4</v>
      </c>
      <c r="K12" s="42">
        <v>5</v>
      </c>
      <c r="L12" s="32"/>
      <c r="M12" s="93"/>
      <c r="N12" s="34" t="str">
        <f t="shared" ref="N12:N64" si="0">IF(J12&gt;I12,"*",IF(K12&gt;I12,"*",IF(L12&gt;I12,"*"," ")))</f>
        <v xml:space="preserve"> </v>
      </c>
    </row>
    <row r="13" spans="2:14" x14ac:dyDescent="0.25">
      <c r="B13" s="18"/>
      <c r="C13" s="95"/>
      <c r="D13" s="96"/>
      <c r="E13" s="96"/>
      <c r="F13" s="96"/>
      <c r="G13" s="96"/>
      <c r="H13" s="96"/>
      <c r="I13" s="40"/>
      <c r="J13" s="41"/>
      <c r="K13" s="42"/>
      <c r="L13" s="32"/>
      <c r="M13" s="93"/>
      <c r="N13" s="34" t="str">
        <f t="shared" si="0"/>
        <v xml:space="preserve"> </v>
      </c>
    </row>
    <row r="14" spans="2:14" x14ac:dyDescent="0.25">
      <c r="B14" s="18"/>
      <c r="C14" s="95"/>
      <c r="D14" s="96"/>
      <c r="E14" s="96"/>
      <c r="F14" s="96"/>
      <c r="G14" s="96"/>
      <c r="H14" s="96"/>
      <c r="I14" s="40"/>
      <c r="J14" s="41"/>
      <c r="K14" s="42"/>
      <c r="L14" s="32"/>
      <c r="M14" s="93"/>
      <c r="N14" s="34" t="str">
        <f t="shared" si="0"/>
        <v xml:space="preserve"> </v>
      </c>
    </row>
    <row r="15" spans="2:14" x14ac:dyDescent="0.25">
      <c r="B15" s="18"/>
      <c r="C15" s="95"/>
      <c r="D15" s="96"/>
      <c r="E15" s="96"/>
      <c r="F15" s="96"/>
      <c r="G15" s="96"/>
      <c r="H15" s="96"/>
      <c r="I15" s="40"/>
      <c r="J15" s="41"/>
      <c r="K15" s="42"/>
      <c r="L15" s="32"/>
      <c r="M15" s="93"/>
      <c r="N15" s="34" t="str">
        <f t="shared" si="0"/>
        <v xml:space="preserve"> </v>
      </c>
    </row>
    <row r="16" spans="2:14" x14ac:dyDescent="0.25">
      <c r="B16" s="18"/>
      <c r="C16" s="95"/>
      <c r="D16" s="96"/>
      <c r="E16" s="96"/>
      <c r="F16" s="96"/>
      <c r="G16" s="96"/>
      <c r="H16" s="96"/>
      <c r="I16" s="40"/>
      <c r="J16" s="41"/>
      <c r="K16" s="42"/>
      <c r="L16" s="32"/>
      <c r="M16" s="93"/>
      <c r="N16" s="34" t="str">
        <f t="shared" si="0"/>
        <v xml:space="preserve"> </v>
      </c>
    </row>
    <row r="17" spans="2:14" x14ac:dyDescent="0.25">
      <c r="B17" s="18"/>
      <c r="C17" s="95"/>
      <c r="D17" s="96"/>
      <c r="E17" s="96"/>
      <c r="F17" s="96"/>
      <c r="G17" s="96"/>
      <c r="H17" s="96"/>
      <c r="I17" s="40"/>
      <c r="J17" s="41"/>
      <c r="K17" s="42"/>
      <c r="L17" s="32"/>
      <c r="M17" s="93"/>
      <c r="N17" s="34" t="str">
        <f t="shared" si="0"/>
        <v xml:space="preserve"> </v>
      </c>
    </row>
    <row r="18" spans="2:14" x14ac:dyDescent="0.25">
      <c r="B18" s="19"/>
      <c r="C18" s="101"/>
      <c r="D18" s="102"/>
      <c r="E18" s="102"/>
      <c r="F18" s="102"/>
      <c r="G18" s="102"/>
      <c r="H18" s="102"/>
      <c r="I18" s="21"/>
      <c r="J18" s="21"/>
      <c r="K18" s="125"/>
      <c r="L18" s="21"/>
      <c r="M18" s="93"/>
      <c r="N18" s="34" t="str">
        <f t="shared" si="0"/>
        <v xml:space="preserve"> </v>
      </c>
    </row>
    <row r="19" spans="2:14" ht="15.75" x14ac:dyDescent="0.25">
      <c r="B19" s="43">
        <v>2</v>
      </c>
      <c r="C19" s="103" t="s">
        <v>27</v>
      </c>
      <c r="D19" s="97"/>
      <c r="E19" s="97"/>
      <c r="F19" s="97"/>
      <c r="G19" s="97"/>
      <c r="H19" s="97"/>
      <c r="I19" s="39"/>
      <c r="J19" s="39"/>
      <c r="K19" s="42"/>
      <c r="L19" s="39"/>
      <c r="M19" s="93"/>
      <c r="N19" s="34" t="str">
        <f t="shared" si="0"/>
        <v xml:space="preserve"> </v>
      </c>
    </row>
    <row r="20" spans="2:14" x14ac:dyDescent="0.25">
      <c r="B20" s="18"/>
      <c r="C20" s="95"/>
      <c r="D20" s="96"/>
      <c r="E20" s="96"/>
      <c r="F20" s="96"/>
      <c r="G20" s="96"/>
      <c r="H20" s="96"/>
      <c r="I20" s="39"/>
      <c r="J20" s="41"/>
      <c r="K20" s="42"/>
      <c r="L20" s="32"/>
      <c r="M20" s="93"/>
      <c r="N20" s="34" t="str">
        <f t="shared" si="0"/>
        <v xml:space="preserve"> </v>
      </c>
    </row>
    <row r="21" spans="2:14" x14ac:dyDescent="0.25">
      <c r="B21" s="18"/>
      <c r="C21" s="95" t="s">
        <v>58</v>
      </c>
      <c r="D21" s="96"/>
      <c r="E21" s="96"/>
      <c r="F21" s="96"/>
      <c r="G21" s="96"/>
      <c r="H21" s="96"/>
      <c r="I21" s="39">
        <v>5</v>
      </c>
      <c r="J21" s="41">
        <v>2</v>
      </c>
      <c r="K21" s="42">
        <v>2</v>
      </c>
      <c r="L21" s="32"/>
      <c r="M21" s="93"/>
      <c r="N21" s="34" t="str">
        <f t="shared" si="0"/>
        <v xml:space="preserve"> </v>
      </c>
    </row>
    <row r="22" spans="2:14" x14ac:dyDescent="0.25">
      <c r="B22" s="18"/>
      <c r="C22" s="95"/>
      <c r="D22" s="96"/>
      <c r="E22" s="96"/>
      <c r="F22" s="96"/>
      <c r="G22" s="96"/>
      <c r="H22" s="96"/>
      <c r="I22" s="39"/>
      <c r="J22" s="41"/>
      <c r="K22" s="42"/>
      <c r="L22" s="32"/>
      <c r="M22" s="93"/>
      <c r="N22" s="34" t="str">
        <f t="shared" si="0"/>
        <v xml:space="preserve"> </v>
      </c>
    </row>
    <row r="23" spans="2:14" x14ac:dyDescent="0.25">
      <c r="B23" s="18"/>
      <c r="C23" s="95" t="s">
        <v>59</v>
      </c>
      <c r="D23" s="96"/>
      <c r="E23" s="96"/>
      <c r="F23" s="96"/>
      <c r="G23" s="96"/>
      <c r="H23" s="96"/>
      <c r="I23" s="39">
        <v>3</v>
      </c>
      <c r="J23" s="41">
        <v>1</v>
      </c>
      <c r="K23" s="42">
        <v>1</v>
      </c>
      <c r="L23" s="32"/>
      <c r="M23" s="93"/>
      <c r="N23" s="34" t="str">
        <f t="shared" si="0"/>
        <v xml:space="preserve"> </v>
      </c>
    </row>
    <row r="24" spans="2:14" x14ac:dyDescent="0.25">
      <c r="B24" s="18"/>
      <c r="C24" s="95"/>
      <c r="D24" s="96"/>
      <c r="E24" s="96"/>
      <c r="F24" s="96"/>
      <c r="G24" s="96"/>
      <c r="H24" s="96"/>
      <c r="I24" s="39"/>
      <c r="J24" s="41"/>
      <c r="K24" s="42"/>
      <c r="L24" s="32"/>
      <c r="M24" s="93"/>
      <c r="N24" s="34" t="str">
        <f t="shared" si="0"/>
        <v xml:space="preserve"> </v>
      </c>
    </row>
    <row r="25" spans="2:14" ht="30.75" customHeight="1" x14ac:dyDescent="0.25">
      <c r="B25" s="18"/>
      <c r="C25" s="72" t="s">
        <v>60</v>
      </c>
      <c r="D25" s="96"/>
      <c r="E25" s="96"/>
      <c r="F25" s="96"/>
      <c r="G25" s="96"/>
      <c r="H25" s="96"/>
      <c r="I25" s="39">
        <v>5</v>
      </c>
      <c r="J25" s="41">
        <v>3</v>
      </c>
      <c r="K25" s="42">
        <v>3</v>
      </c>
      <c r="L25" s="32"/>
      <c r="M25" s="93"/>
      <c r="N25" s="34" t="str">
        <f t="shared" si="0"/>
        <v xml:space="preserve"> </v>
      </c>
    </row>
    <row r="26" spans="2:14" x14ac:dyDescent="0.25">
      <c r="B26" s="18"/>
      <c r="C26" s="95"/>
      <c r="D26" s="96"/>
      <c r="E26" s="96"/>
      <c r="F26" s="96"/>
      <c r="G26" s="96"/>
      <c r="H26" s="96"/>
      <c r="I26" s="39"/>
      <c r="J26" s="41"/>
      <c r="K26" s="42"/>
      <c r="L26" s="32"/>
      <c r="M26" s="93"/>
      <c r="N26" s="34" t="str">
        <f t="shared" si="0"/>
        <v xml:space="preserve"> </v>
      </c>
    </row>
    <row r="27" spans="2:14" x14ac:dyDescent="0.25">
      <c r="B27" s="18"/>
      <c r="C27" s="95" t="s">
        <v>61</v>
      </c>
      <c r="D27" s="96"/>
      <c r="E27" s="96"/>
      <c r="F27" s="96"/>
      <c r="G27" s="96"/>
      <c r="H27" s="96"/>
      <c r="I27" s="39">
        <v>2</v>
      </c>
      <c r="J27" s="41">
        <v>2</v>
      </c>
      <c r="K27" s="42">
        <v>2</v>
      </c>
      <c r="L27" s="32"/>
      <c r="M27" s="93"/>
      <c r="N27" s="34" t="str">
        <f t="shared" si="0"/>
        <v xml:space="preserve"> </v>
      </c>
    </row>
    <row r="28" spans="2:14" x14ac:dyDescent="0.25">
      <c r="B28" s="18"/>
      <c r="C28" s="95"/>
      <c r="D28" s="96"/>
      <c r="E28" s="96"/>
      <c r="F28" s="96"/>
      <c r="G28" s="96"/>
      <c r="H28" s="96"/>
      <c r="I28" s="39"/>
      <c r="J28" s="41"/>
      <c r="K28" s="42"/>
      <c r="L28" s="32"/>
      <c r="M28" s="93"/>
      <c r="N28" s="34" t="str">
        <f t="shared" si="0"/>
        <v xml:space="preserve"> </v>
      </c>
    </row>
    <row r="29" spans="2:14" x14ac:dyDescent="0.25">
      <c r="B29" s="18"/>
      <c r="C29" s="95"/>
      <c r="D29" s="96"/>
      <c r="E29" s="96"/>
      <c r="F29" s="96"/>
      <c r="G29" s="96"/>
      <c r="H29" s="96"/>
      <c r="I29" s="39"/>
      <c r="J29" s="41"/>
      <c r="K29" s="42"/>
      <c r="L29" s="32"/>
      <c r="M29" s="93"/>
      <c r="N29" s="34" t="str">
        <f t="shared" si="0"/>
        <v xml:space="preserve"> </v>
      </c>
    </row>
    <row r="30" spans="2:14" x14ac:dyDescent="0.25">
      <c r="B30" s="18"/>
      <c r="C30" s="95"/>
      <c r="D30" s="96"/>
      <c r="E30" s="96"/>
      <c r="F30" s="96"/>
      <c r="G30" s="96"/>
      <c r="H30" s="96"/>
      <c r="I30" s="39"/>
      <c r="J30" s="41"/>
      <c r="K30" s="42"/>
      <c r="L30" s="32"/>
      <c r="M30" s="93"/>
      <c r="N30" s="34" t="str">
        <f t="shared" si="0"/>
        <v xml:space="preserve"> </v>
      </c>
    </row>
    <row r="31" spans="2:14" x14ac:dyDescent="0.25">
      <c r="B31" s="18"/>
      <c r="C31" s="95"/>
      <c r="D31" s="96"/>
      <c r="E31" s="96"/>
      <c r="F31" s="96"/>
      <c r="G31" s="96"/>
      <c r="H31" s="96"/>
      <c r="I31" s="39"/>
      <c r="J31" s="41"/>
      <c r="K31" s="42"/>
      <c r="L31" s="32"/>
      <c r="M31" s="93"/>
      <c r="N31" s="34" t="str">
        <f t="shared" si="0"/>
        <v xml:space="preserve"> </v>
      </c>
    </row>
    <row r="32" spans="2:14" x14ac:dyDescent="0.25">
      <c r="B32" s="19"/>
      <c r="C32" s="99"/>
      <c r="D32" s="100"/>
      <c r="E32" s="100"/>
      <c r="F32" s="100"/>
      <c r="G32" s="100"/>
      <c r="H32" s="100"/>
      <c r="I32" s="21"/>
      <c r="J32" s="21"/>
      <c r="K32" s="125"/>
      <c r="L32" s="21"/>
      <c r="M32" s="93"/>
      <c r="N32" s="34" t="str">
        <f t="shared" si="0"/>
        <v xml:space="preserve"> </v>
      </c>
    </row>
    <row r="33" spans="2:14" ht="15.75" x14ac:dyDescent="0.25">
      <c r="B33" s="43">
        <v>3</v>
      </c>
      <c r="C33" s="97" t="s">
        <v>28</v>
      </c>
      <c r="D33" s="97"/>
      <c r="E33" s="97"/>
      <c r="F33" s="97"/>
      <c r="G33" s="97"/>
      <c r="H33" s="97"/>
      <c r="I33" s="39"/>
      <c r="J33" s="39"/>
      <c r="K33" s="42"/>
      <c r="L33" s="39"/>
      <c r="M33" s="93"/>
      <c r="N33" s="34" t="str">
        <f t="shared" si="0"/>
        <v xml:space="preserve"> </v>
      </c>
    </row>
    <row r="34" spans="2:14" x14ac:dyDescent="0.25">
      <c r="B34" s="18"/>
      <c r="C34" s="95"/>
      <c r="D34" s="96"/>
      <c r="E34" s="96"/>
      <c r="F34" s="96"/>
      <c r="G34" s="96"/>
      <c r="H34" s="96"/>
      <c r="I34" s="39"/>
      <c r="J34" s="41"/>
      <c r="K34" s="42"/>
      <c r="L34" s="32"/>
      <c r="M34" s="93"/>
      <c r="N34" s="34" t="str">
        <f t="shared" si="0"/>
        <v xml:space="preserve"> </v>
      </c>
    </row>
    <row r="35" spans="2:14" x14ac:dyDescent="0.25">
      <c r="B35" s="18"/>
      <c r="C35" s="95" t="s">
        <v>62</v>
      </c>
      <c r="D35" s="96"/>
      <c r="E35" s="96"/>
      <c r="F35" s="96"/>
      <c r="G35" s="96"/>
      <c r="H35" s="96"/>
      <c r="I35" s="39">
        <v>3</v>
      </c>
      <c r="J35" s="41">
        <v>1</v>
      </c>
      <c r="K35" s="42">
        <v>1</v>
      </c>
      <c r="L35" s="32"/>
      <c r="M35" s="93"/>
      <c r="N35" s="34" t="str">
        <f t="shared" si="0"/>
        <v xml:space="preserve"> </v>
      </c>
    </row>
    <row r="36" spans="2:14" x14ac:dyDescent="0.25">
      <c r="B36" s="18"/>
      <c r="C36" s="95"/>
      <c r="D36" s="96"/>
      <c r="E36" s="96"/>
      <c r="F36" s="96"/>
      <c r="G36" s="96"/>
      <c r="H36" s="96"/>
      <c r="I36" s="39"/>
      <c r="J36" s="41"/>
      <c r="K36" s="42"/>
      <c r="L36" s="32"/>
      <c r="M36" s="93"/>
      <c r="N36" s="34" t="str">
        <f t="shared" si="0"/>
        <v xml:space="preserve"> </v>
      </c>
    </row>
    <row r="37" spans="2:14" x14ac:dyDescent="0.25">
      <c r="B37" s="18"/>
      <c r="C37" s="95" t="s">
        <v>63</v>
      </c>
      <c r="D37" s="96"/>
      <c r="E37" s="96"/>
      <c r="F37" s="96"/>
      <c r="G37" s="96"/>
      <c r="H37" s="96"/>
      <c r="I37" s="39">
        <v>10</v>
      </c>
      <c r="J37" s="41">
        <v>5</v>
      </c>
      <c r="K37" s="42">
        <v>6</v>
      </c>
      <c r="L37" s="32"/>
      <c r="M37" s="93"/>
      <c r="N37" s="34" t="str">
        <f t="shared" si="0"/>
        <v xml:space="preserve"> </v>
      </c>
    </row>
    <row r="38" spans="2:14" x14ac:dyDescent="0.25">
      <c r="B38" s="18"/>
      <c r="C38" s="95"/>
      <c r="D38" s="96"/>
      <c r="E38" s="96"/>
      <c r="F38" s="96"/>
      <c r="G38" s="96"/>
      <c r="H38" s="96"/>
      <c r="I38" s="39"/>
      <c r="J38" s="41"/>
      <c r="K38" s="42"/>
      <c r="L38" s="32"/>
      <c r="M38" s="93"/>
      <c r="N38" s="34" t="str">
        <f t="shared" si="0"/>
        <v xml:space="preserve"> </v>
      </c>
    </row>
    <row r="39" spans="2:14" x14ac:dyDescent="0.25">
      <c r="B39" s="18"/>
      <c r="C39" s="95" t="s">
        <v>64</v>
      </c>
      <c r="D39" s="96"/>
      <c r="E39" s="96"/>
      <c r="F39" s="96"/>
      <c r="G39" s="96"/>
      <c r="H39" s="96"/>
      <c r="I39" s="39">
        <v>2</v>
      </c>
      <c r="J39" s="41">
        <v>1</v>
      </c>
      <c r="K39" s="42">
        <v>1</v>
      </c>
      <c r="L39" s="32"/>
      <c r="M39" s="93"/>
      <c r="N39" s="34" t="str">
        <f t="shared" si="0"/>
        <v xml:space="preserve"> </v>
      </c>
    </row>
    <row r="40" spans="2:14" x14ac:dyDescent="0.25">
      <c r="B40" s="18"/>
      <c r="C40" s="95"/>
      <c r="D40" s="96"/>
      <c r="E40" s="96"/>
      <c r="F40" s="96"/>
      <c r="G40" s="96"/>
      <c r="H40" s="96"/>
      <c r="I40" s="39"/>
      <c r="J40" s="41"/>
      <c r="K40" s="42"/>
      <c r="L40" s="32"/>
      <c r="M40" s="93"/>
      <c r="N40" s="34" t="str">
        <f t="shared" si="0"/>
        <v xml:space="preserve"> </v>
      </c>
    </row>
    <row r="41" spans="2:14" x14ac:dyDescent="0.25">
      <c r="B41" s="18"/>
      <c r="C41" s="95"/>
      <c r="D41" s="96"/>
      <c r="E41" s="96"/>
      <c r="F41" s="96"/>
      <c r="G41" s="96"/>
      <c r="H41" s="96"/>
      <c r="I41" s="39"/>
      <c r="J41" s="41"/>
      <c r="K41" s="42"/>
      <c r="L41" s="32"/>
      <c r="M41" s="93"/>
      <c r="N41" s="34" t="str">
        <f t="shared" si="0"/>
        <v xml:space="preserve"> </v>
      </c>
    </row>
    <row r="42" spans="2:14" x14ac:dyDescent="0.25">
      <c r="B42" s="18"/>
      <c r="C42" s="95"/>
      <c r="D42" s="96"/>
      <c r="E42" s="96"/>
      <c r="F42" s="96"/>
      <c r="G42" s="96"/>
      <c r="H42" s="96"/>
      <c r="I42" s="39"/>
      <c r="J42" s="41"/>
      <c r="K42" s="42"/>
      <c r="L42" s="32"/>
      <c r="M42" s="93"/>
      <c r="N42" s="34" t="str">
        <f t="shared" si="0"/>
        <v xml:space="preserve"> </v>
      </c>
    </row>
    <row r="43" spans="2:14" x14ac:dyDescent="0.25">
      <c r="B43" s="19"/>
      <c r="C43" s="99"/>
      <c r="D43" s="100"/>
      <c r="E43" s="100"/>
      <c r="F43" s="100"/>
      <c r="G43" s="100"/>
      <c r="H43" s="100"/>
      <c r="I43" s="21"/>
      <c r="J43" s="21"/>
      <c r="K43" s="125"/>
      <c r="L43" s="21"/>
      <c r="M43" s="93"/>
      <c r="N43" s="34" t="str">
        <f t="shared" si="0"/>
        <v xml:space="preserve"> </v>
      </c>
    </row>
    <row r="44" spans="2:14" ht="15.75" x14ac:dyDescent="0.25">
      <c r="B44" s="43">
        <v>4</v>
      </c>
      <c r="C44" s="97" t="s">
        <v>29</v>
      </c>
      <c r="D44" s="97"/>
      <c r="E44" s="97"/>
      <c r="F44" s="97"/>
      <c r="G44" s="97"/>
      <c r="H44" s="97"/>
      <c r="I44" s="39"/>
      <c r="J44" s="39"/>
      <c r="K44" s="42"/>
      <c r="L44" s="39"/>
      <c r="M44" s="93"/>
      <c r="N44" s="34" t="str">
        <f t="shared" si="0"/>
        <v xml:space="preserve"> </v>
      </c>
    </row>
    <row r="45" spans="2:14" x14ac:dyDescent="0.25">
      <c r="B45" s="18"/>
      <c r="C45" s="95"/>
      <c r="D45" s="96"/>
      <c r="E45" s="96"/>
      <c r="F45" s="96"/>
      <c r="G45" s="96"/>
      <c r="H45" s="96"/>
      <c r="I45" s="39"/>
      <c r="J45" s="41"/>
      <c r="K45" s="42"/>
      <c r="L45" s="32"/>
      <c r="M45" s="93"/>
      <c r="N45" s="34" t="str">
        <f t="shared" si="0"/>
        <v xml:space="preserve"> </v>
      </c>
    </row>
    <row r="46" spans="2:14" x14ac:dyDescent="0.25">
      <c r="B46" s="18"/>
      <c r="C46" s="95" t="s">
        <v>65</v>
      </c>
      <c r="D46" s="96"/>
      <c r="E46" s="96"/>
      <c r="F46" s="96"/>
      <c r="G46" s="96"/>
      <c r="H46" s="96"/>
      <c r="I46" s="39">
        <v>10</v>
      </c>
      <c r="J46" s="41">
        <v>4</v>
      </c>
      <c r="K46" s="42">
        <v>4</v>
      </c>
      <c r="L46" s="32"/>
      <c r="M46" s="93"/>
      <c r="N46" s="34" t="str">
        <f t="shared" si="0"/>
        <v xml:space="preserve"> </v>
      </c>
    </row>
    <row r="47" spans="2:14" x14ac:dyDescent="0.25">
      <c r="B47" s="18"/>
      <c r="C47" s="95"/>
      <c r="D47" s="96"/>
      <c r="E47" s="96"/>
      <c r="F47" s="96"/>
      <c r="G47" s="96"/>
      <c r="H47" s="96"/>
      <c r="I47" s="39"/>
      <c r="J47" s="41"/>
      <c r="K47" s="42"/>
      <c r="L47" s="32"/>
      <c r="M47" s="93"/>
      <c r="N47" s="34" t="str">
        <f t="shared" si="0"/>
        <v xml:space="preserve"> </v>
      </c>
    </row>
    <row r="48" spans="2:14" ht="29.25" customHeight="1" x14ac:dyDescent="0.25">
      <c r="B48" s="18"/>
      <c r="C48" s="72" t="s">
        <v>66</v>
      </c>
      <c r="D48" s="96"/>
      <c r="E48" s="96"/>
      <c r="F48" s="96"/>
      <c r="G48" s="96"/>
      <c r="H48" s="96"/>
      <c r="I48" s="39">
        <v>20</v>
      </c>
      <c r="J48" s="41">
        <v>13</v>
      </c>
      <c r="K48" s="42">
        <v>13</v>
      </c>
      <c r="L48" s="32"/>
      <c r="M48" s="93"/>
      <c r="N48" s="34" t="str">
        <f t="shared" si="0"/>
        <v xml:space="preserve"> </v>
      </c>
    </row>
    <row r="49" spans="2:14" x14ac:dyDescent="0.25">
      <c r="B49" s="18"/>
      <c r="C49" s="95"/>
      <c r="D49" s="96"/>
      <c r="E49" s="96"/>
      <c r="F49" s="96"/>
      <c r="G49" s="96"/>
      <c r="H49" s="96"/>
      <c r="I49" s="39"/>
      <c r="J49" s="41"/>
      <c r="K49" s="42"/>
      <c r="L49" s="32"/>
      <c r="M49" s="93"/>
      <c r="N49" s="34" t="str">
        <f t="shared" si="0"/>
        <v xml:space="preserve"> </v>
      </c>
    </row>
    <row r="50" spans="2:14" x14ac:dyDescent="0.25">
      <c r="B50" s="18"/>
      <c r="C50" s="95" t="s">
        <v>67</v>
      </c>
      <c r="D50" s="96"/>
      <c r="E50" s="96"/>
      <c r="F50" s="96"/>
      <c r="G50" s="96"/>
      <c r="H50" s="96"/>
      <c r="I50" s="39">
        <v>5</v>
      </c>
      <c r="J50" s="41">
        <v>3</v>
      </c>
      <c r="K50" s="42">
        <v>3</v>
      </c>
      <c r="L50" s="32"/>
      <c r="M50" s="93"/>
      <c r="N50" s="34" t="str">
        <f t="shared" si="0"/>
        <v xml:space="preserve"> </v>
      </c>
    </row>
    <row r="51" spans="2:14" x14ac:dyDescent="0.25">
      <c r="B51" s="18"/>
      <c r="C51" s="95"/>
      <c r="D51" s="96"/>
      <c r="E51" s="96"/>
      <c r="F51" s="96"/>
      <c r="G51" s="96"/>
      <c r="H51" s="96"/>
      <c r="I51" s="39"/>
      <c r="J51" s="41"/>
      <c r="K51" s="42"/>
      <c r="L51" s="32"/>
      <c r="M51" s="93"/>
      <c r="N51" s="34" t="str">
        <f t="shared" si="0"/>
        <v xml:space="preserve"> </v>
      </c>
    </row>
    <row r="52" spans="2:14" x14ac:dyDescent="0.25">
      <c r="B52" s="18"/>
      <c r="C52" s="95" t="s">
        <v>68</v>
      </c>
      <c r="D52" s="96"/>
      <c r="E52" s="96"/>
      <c r="F52" s="96"/>
      <c r="G52" s="96"/>
      <c r="H52" s="96"/>
      <c r="I52" s="39">
        <v>5</v>
      </c>
      <c r="J52" s="41">
        <v>3</v>
      </c>
      <c r="K52" s="42">
        <v>3</v>
      </c>
      <c r="L52" s="32"/>
      <c r="M52" s="93"/>
      <c r="N52" s="34" t="str">
        <f t="shared" si="0"/>
        <v xml:space="preserve"> </v>
      </c>
    </row>
    <row r="53" spans="2:14" x14ac:dyDescent="0.25">
      <c r="B53" s="18"/>
      <c r="C53" s="95"/>
      <c r="D53" s="96"/>
      <c r="E53" s="96"/>
      <c r="F53" s="96"/>
      <c r="G53" s="96"/>
      <c r="H53" s="96"/>
      <c r="I53" s="39"/>
      <c r="J53" s="41"/>
      <c r="K53" s="42"/>
      <c r="L53" s="32"/>
      <c r="M53" s="93"/>
      <c r="N53" s="34" t="str">
        <f t="shared" si="0"/>
        <v xml:space="preserve"> </v>
      </c>
    </row>
    <row r="54" spans="2:14" x14ac:dyDescent="0.25">
      <c r="B54" s="18"/>
      <c r="C54" s="95"/>
      <c r="D54" s="96"/>
      <c r="E54" s="96"/>
      <c r="F54" s="96"/>
      <c r="G54" s="96"/>
      <c r="H54" s="96"/>
      <c r="I54" s="39"/>
      <c r="J54" s="41"/>
      <c r="K54" s="42"/>
      <c r="L54" s="32"/>
      <c r="M54" s="93"/>
      <c r="N54" s="34" t="str">
        <f t="shared" si="0"/>
        <v xml:space="preserve"> </v>
      </c>
    </row>
    <row r="55" spans="2:14" x14ac:dyDescent="0.25">
      <c r="B55" s="18"/>
      <c r="C55" s="95"/>
      <c r="D55" s="96"/>
      <c r="E55" s="96"/>
      <c r="F55" s="96"/>
      <c r="G55" s="96"/>
      <c r="H55" s="96"/>
      <c r="I55" s="39"/>
      <c r="J55" s="41"/>
      <c r="K55" s="42"/>
      <c r="L55" s="32"/>
      <c r="M55" s="93"/>
      <c r="N55" s="34" t="str">
        <f t="shared" si="0"/>
        <v xml:space="preserve"> </v>
      </c>
    </row>
    <row r="56" spans="2:14" x14ac:dyDescent="0.25">
      <c r="B56" s="18"/>
      <c r="C56" s="95"/>
      <c r="D56" s="96"/>
      <c r="E56" s="96"/>
      <c r="F56" s="96"/>
      <c r="G56" s="96"/>
      <c r="H56" s="96"/>
      <c r="I56" s="39"/>
      <c r="J56" s="41"/>
      <c r="K56" s="42"/>
      <c r="L56" s="32"/>
      <c r="M56" s="93"/>
      <c r="N56" s="34" t="str">
        <f t="shared" si="0"/>
        <v xml:space="preserve"> </v>
      </c>
    </row>
    <row r="57" spans="2:14" x14ac:dyDescent="0.25">
      <c r="B57" s="19"/>
      <c r="C57" s="99"/>
      <c r="D57" s="100"/>
      <c r="E57" s="100"/>
      <c r="F57" s="100"/>
      <c r="G57" s="100"/>
      <c r="H57" s="100"/>
      <c r="I57" s="21"/>
      <c r="J57" s="49"/>
      <c r="K57" s="125"/>
      <c r="L57" s="21"/>
      <c r="M57" s="93"/>
      <c r="N57" s="34" t="str">
        <f t="shared" si="0"/>
        <v xml:space="preserve"> </v>
      </c>
    </row>
    <row r="58" spans="2:14" ht="15.75" x14ac:dyDescent="0.25">
      <c r="B58" s="43">
        <v>5</v>
      </c>
      <c r="C58" s="97" t="s">
        <v>30</v>
      </c>
      <c r="D58" s="97"/>
      <c r="E58" s="97"/>
      <c r="F58" s="97"/>
      <c r="G58" s="97"/>
      <c r="H58" s="97"/>
      <c r="I58" s="39"/>
      <c r="J58" s="39"/>
      <c r="K58" s="42"/>
      <c r="L58" s="39"/>
      <c r="M58" s="93"/>
      <c r="N58" s="34" t="str">
        <f t="shared" si="0"/>
        <v xml:space="preserve"> </v>
      </c>
    </row>
    <row r="59" spans="2:14" x14ac:dyDescent="0.25">
      <c r="B59" s="18"/>
      <c r="C59" s="95"/>
      <c r="D59" s="96"/>
      <c r="E59" s="96"/>
      <c r="F59" s="96"/>
      <c r="G59" s="96"/>
      <c r="H59" s="96"/>
      <c r="I59" s="39"/>
      <c r="J59" s="41"/>
      <c r="K59" s="42"/>
      <c r="L59" s="32"/>
      <c r="M59" s="93"/>
      <c r="N59" s="34" t="str">
        <f t="shared" si="0"/>
        <v xml:space="preserve"> </v>
      </c>
    </row>
    <row r="60" spans="2:14" x14ac:dyDescent="0.25">
      <c r="B60" s="18"/>
      <c r="C60" s="95" t="s">
        <v>69</v>
      </c>
      <c r="D60" s="96"/>
      <c r="E60" s="96"/>
      <c r="F60" s="96"/>
      <c r="G60" s="96"/>
      <c r="H60" s="96"/>
      <c r="I60" s="39">
        <v>7</v>
      </c>
      <c r="J60" s="41">
        <v>4</v>
      </c>
      <c r="K60" s="42">
        <v>4</v>
      </c>
      <c r="L60" s="32"/>
      <c r="M60" s="93"/>
      <c r="N60" s="34" t="str">
        <f t="shared" si="0"/>
        <v xml:space="preserve"> </v>
      </c>
    </row>
    <row r="61" spans="2:14" x14ac:dyDescent="0.25">
      <c r="B61" s="18"/>
      <c r="C61" s="95"/>
      <c r="D61" s="96"/>
      <c r="E61" s="96"/>
      <c r="F61" s="96"/>
      <c r="G61" s="96"/>
      <c r="H61" s="96"/>
      <c r="I61" s="39"/>
      <c r="J61" s="41"/>
      <c r="K61" s="42"/>
      <c r="L61" s="32"/>
      <c r="M61" s="93"/>
      <c r="N61" s="34" t="str">
        <f t="shared" si="0"/>
        <v xml:space="preserve"> </v>
      </c>
    </row>
    <row r="62" spans="2:14" x14ac:dyDescent="0.25">
      <c r="B62" s="18"/>
      <c r="C62" s="95" t="s">
        <v>70</v>
      </c>
      <c r="D62" s="96"/>
      <c r="E62" s="96"/>
      <c r="F62" s="96"/>
      <c r="G62" s="96"/>
      <c r="H62" s="96"/>
      <c r="I62" s="39">
        <v>3</v>
      </c>
      <c r="J62" s="41">
        <v>1</v>
      </c>
      <c r="K62" s="42">
        <v>1</v>
      </c>
      <c r="L62" s="32"/>
      <c r="M62" s="93"/>
      <c r="N62" s="34" t="str">
        <f t="shared" si="0"/>
        <v xml:space="preserve"> </v>
      </c>
    </row>
    <row r="63" spans="2:14" x14ac:dyDescent="0.25">
      <c r="B63" s="18"/>
      <c r="C63" s="95"/>
      <c r="D63" s="96"/>
      <c r="E63" s="96"/>
      <c r="F63" s="96"/>
      <c r="G63" s="96"/>
      <c r="H63" s="96"/>
      <c r="I63" s="39"/>
      <c r="J63" s="41"/>
      <c r="K63" s="42"/>
      <c r="L63" s="32"/>
      <c r="M63" s="93"/>
      <c r="N63" s="34" t="str">
        <f t="shared" si="0"/>
        <v xml:space="preserve"> </v>
      </c>
    </row>
    <row r="64" spans="2:14" x14ac:dyDescent="0.25">
      <c r="B64" s="18"/>
      <c r="C64" s="95"/>
      <c r="D64" s="96"/>
      <c r="E64" s="96"/>
      <c r="F64" s="96"/>
      <c r="G64" s="96"/>
      <c r="H64" s="96"/>
      <c r="I64" s="39"/>
      <c r="J64" s="41"/>
      <c r="K64" s="42"/>
      <c r="L64" s="32"/>
      <c r="M64" s="93"/>
      <c r="N64" s="34" t="str">
        <f t="shared" si="0"/>
        <v xml:space="preserve"> </v>
      </c>
    </row>
    <row r="65" spans="2:14" x14ac:dyDescent="0.25">
      <c r="B65" s="19"/>
      <c r="C65" s="99"/>
      <c r="D65" s="100"/>
      <c r="E65" s="100"/>
      <c r="F65" s="100"/>
      <c r="G65" s="100"/>
      <c r="H65" s="100"/>
      <c r="I65" s="21"/>
      <c r="J65" s="21"/>
      <c r="K65" s="125"/>
      <c r="L65" s="21"/>
      <c r="M65" s="93"/>
    </row>
    <row r="66" spans="2:14" ht="22.5" customHeight="1" x14ac:dyDescent="0.25">
      <c r="B66" s="4"/>
      <c r="C66" s="106" t="s">
        <v>31</v>
      </c>
      <c r="D66" s="107"/>
      <c r="E66" s="107"/>
      <c r="F66" s="107"/>
      <c r="G66" s="107"/>
      <c r="H66" s="108"/>
      <c r="I66" s="22">
        <f>SUM(I11:I65)</f>
        <v>90</v>
      </c>
      <c r="J66" s="23">
        <f>SUM(J11:J65)</f>
        <v>47</v>
      </c>
      <c r="K66" s="24">
        <f>SUM(K11:K65)</f>
        <v>49</v>
      </c>
      <c r="L66" s="25">
        <f>SUM(L11:L65)</f>
        <v>0</v>
      </c>
      <c r="M66" s="38">
        <f>IF(L66&lt;&gt;0, L66,IF(K66&lt;&gt;0,K66,IF(J66&lt;&gt;0,J66,0)))</f>
        <v>49</v>
      </c>
    </row>
    <row r="67" spans="2:14" ht="22.5" hidden="1" customHeight="1" x14ac:dyDescent="0.25">
      <c r="B67" s="20"/>
      <c r="C67" s="31" t="s">
        <v>42</v>
      </c>
      <c r="D67" s="31">
        <f>SUM(I11:I18)</f>
        <v>10</v>
      </c>
      <c r="E67" s="31">
        <f>SUM(J11:J18)</f>
        <v>4</v>
      </c>
      <c r="F67" s="31">
        <f>SUM(K11:K18)</f>
        <v>5</v>
      </c>
      <c r="G67" s="31">
        <f>SUM(L11:L18)</f>
        <v>0</v>
      </c>
      <c r="H67" s="46">
        <f>IF(G67&gt;0,G67,IF(F67&gt;0,F67,IF(E67&gt;0,E67,0)))</f>
        <v>5</v>
      </c>
      <c r="I67" s="33"/>
      <c r="K67" s="33"/>
      <c r="L67" s="32"/>
      <c r="M67" s="32"/>
    </row>
    <row r="68" spans="2:14" ht="22.5" hidden="1" customHeight="1" x14ac:dyDescent="0.25">
      <c r="B68" s="20"/>
      <c r="C68" s="31" t="s">
        <v>43</v>
      </c>
      <c r="D68" s="31">
        <f>SUM(I20:I32)</f>
        <v>15</v>
      </c>
      <c r="E68" s="31">
        <f>SUM(J20:J32)</f>
        <v>8</v>
      </c>
      <c r="F68" s="31">
        <f>SUM(K20:K32)</f>
        <v>8</v>
      </c>
      <c r="G68" s="31">
        <f>SUM(L20:L32)</f>
        <v>0</v>
      </c>
      <c r="H68" s="46">
        <f t="shared" ref="H68:H71" si="1">IF(G68&gt;0,G68,IF(F68&gt;0,F68,IF(E68&gt;0,E68,0)))</f>
        <v>8</v>
      </c>
      <c r="I68" s="33"/>
      <c r="J68" s="31"/>
      <c r="K68" s="33"/>
      <c r="L68" s="32"/>
      <c r="M68" s="32"/>
    </row>
    <row r="69" spans="2:14" ht="22.5" hidden="1" customHeight="1" x14ac:dyDescent="0.25">
      <c r="B69" s="20"/>
      <c r="C69" s="31" t="s">
        <v>44</v>
      </c>
      <c r="D69" s="31">
        <f>SUM(I34:I43)</f>
        <v>15</v>
      </c>
      <c r="E69" s="31">
        <f>SUM(J34:J43)</f>
        <v>7</v>
      </c>
      <c r="F69" s="31">
        <f>SUM(K34:K43)</f>
        <v>8</v>
      </c>
      <c r="G69" s="31">
        <f>SUM(L34:L43)</f>
        <v>0</v>
      </c>
      <c r="H69" s="46">
        <f t="shared" si="1"/>
        <v>8</v>
      </c>
      <c r="I69" s="33"/>
      <c r="J69" s="31"/>
      <c r="K69" s="33"/>
      <c r="L69" s="32"/>
      <c r="M69" s="32"/>
    </row>
    <row r="70" spans="2:14" ht="22.5" hidden="1" customHeight="1" x14ac:dyDescent="0.25">
      <c r="B70" s="20"/>
      <c r="C70" s="31" t="s">
        <v>45</v>
      </c>
      <c r="D70" s="31">
        <f>SUM(I45:I57)</f>
        <v>40</v>
      </c>
      <c r="E70" s="31">
        <f>SUM(J45:J57)</f>
        <v>23</v>
      </c>
      <c r="F70" s="31">
        <f>SUM(K45:K57)</f>
        <v>23</v>
      </c>
      <c r="G70" s="31">
        <f>SUM(L45:L57)</f>
        <v>0</v>
      </c>
      <c r="H70" s="46">
        <f t="shared" si="1"/>
        <v>23</v>
      </c>
      <c r="I70" s="33"/>
      <c r="J70" s="31"/>
      <c r="K70" s="33"/>
      <c r="L70" s="32"/>
      <c r="M70" s="32"/>
    </row>
    <row r="71" spans="2:14" ht="22.5" hidden="1" customHeight="1" x14ac:dyDescent="0.25">
      <c r="B71" s="20"/>
      <c r="C71" s="31" t="s">
        <v>46</v>
      </c>
      <c r="D71" s="31">
        <f>SUM(I59:I65)</f>
        <v>10</v>
      </c>
      <c r="E71" s="31">
        <f t="shared" ref="E71:G71" si="2">SUM(J59:J65)</f>
        <v>5</v>
      </c>
      <c r="F71" s="31">
        <f t="shared" si="2"/>
        <v>5</v>
      </c>
      <c r="G71" s="31">
        <f t="shared" si="2"/>
        <v>0</v>
      </c>
      <c r="H71" s="46">
        <f t="shared" si="1"/>
        <v>5</v>
      </c>
      <c r="I71" s="33"/>
      <c r="J71" s="33"/>
      <c r="K71" s="33"/>
      <c r="L71" s="32"/>
      <c r="M71" s="32"/>
    </row>
    <row r="72" spans="2:14" ht="22.5" customHeight="1" x14ac:dyDescent="0.25">
      <c r="B72" s="4"/>
      <c r="C72" s="106" t="s">
        <v>71</v>
      </c>
      <c r="D72" s="107"/>
      <c r="E72" s="107"/>
      <c r="F72" s="107"/>
      <c r="G72" s="107"/>
      <c r="H72" s="108"/>
      <c r="I72" s="22">
        <v>10</v>
      </c>
      <c r="J72" s="23">
        <v>6</v>
      </c>
      <c r="K72" s="24">
        <v>6</v>
      </c>
      <c r="L72" s="25">
        <v>0</v>
      </c>
      <c r="M72" s="38">
        <f t="shared" ref="M72" si="3">IF(L72&lt;&gt;0, L72,IF(K72&lt;&gt;0,K72,IF(J72&lt;&gt;0,J72,0)))</f>
        <v>6</v>
      </c>
    </row>
    <row r="73" spans="2:14" s="16" customFormat="1" ht="27.75" customHeight="1" x14ac:dyDescent="0.25">
      <c r="B73" s="104" t="s">
        <v>35</v>
      </c>
      <c r="C73" s="113"/>
      <c r="D73" s="105"/>
      <c r="E73" s="110" t="s">
        <v>55</v>
      </c>
      <c r="F73" s="111"/>
      <c r="G73" s="112"/>
      <c r="H73" s="104" t="s">
        <v>38</v>
      </c>
      <c r="I73" s="105"/>
      <c r="J73" s="122" t="s">
        <v>55</v>
      </c>
      <c r="K73" s="123"/>
      <c r="L73" s="123"/>
      <c r="M73" s="124"/>
      <c r="N73" s="34"/>
    </row>
    <row r="74" spans="2:14" s="16" customFormat="1" ht="27.75" customHeight="1" x14ac:dyDescent="0.25">
      <c r="B74" s="104" t="s">
        <v>36</v>
      </c>
      <c r="C74" s="113"/>
      <c r="D74" s="105"/>
      <c r="E74" s="110" t="s">
        <v>56</v>
      </c>
      <c r="F74" s="111"/>
      <c r="G74" s="112"/>
      <c r="H74" s="104" t="s">
        <v>39</v>
      </c>
      <c r="I74" s="105"/>
      <c r="J74" s="122" t="s">
        <v>56</v>
      </c>
      <c r="K74" s="123"/>
      <c r="L74" s="123"/>
      <c r="M74" s="124"/>
      <c r="N74" s="34"/>
    </row>
    <row r="75" spans="2:14" s="16" customFormat="1" ht="27.75" customHeight="1" x14ac:dyDescent="0.25">
      <c r="B75" s="104" t="s">
        <v>37</v>
      </c>
      <c r="C75" s="113"/>
      <c r="D75" s="105"/>
      <c r="E75" s="110"/>
      <c r="F75" s="111"/>
      <c r="G75" s="112"/>
      <c r="H75" s="104" t="s">
        <v>40</v>
      </c>
      <c r="I75" s="105"/>
      <c r="J75" s="122"/>
      <c r="K75" s="123"/>
      <c r="L75" s="123"/>
      <c r="M75" s="124"/>
      <c r="N75" s="34"/>
    </row>
    <row r="76" spans="2:14" ht="28.5" customHeight="1" x14ac:dyDescent="0.25">
      <c r="B76" s="114" t="s">
        <v>33</v>
      </c>
      <c r="C76" s="115"/>
      <c r="D76" s="115"/>
      <c r="E76" s="115"/>
      <c r="F76" s="115"/>
      <c r="G76" s="115"/>
      <c r="H76" s="115"/>
      <c r="I76" s="115"/>
      <c r="J76" s="115"/>
      <c r="K76" s="115"/>
      <c r="L76" s="115"/>
      <c r="M76" s="116"/>
    </row>
    <row r="77" spans="2:14" ht="28.5" customHeight="1" x14ac:dyDescent="0.25">
      <c r="B77" s="117" t="s">
        <v>34</v>
      </c>
      <c r="C77" s="118"/>
      <c r="D77" s="118"/>
      <c r="E77" s="118"/>
      <c r="F77" s="118"/>
      <c r="G77" s="118"/>
      <c r="H77" s="118"/>
      <c r="I77" s="118"/>
      <c r="J77" s="118"/>
      <c r="K77" s="118"/>
      <c r="L77" s="118"/>
      <c r="M77" s="119"/>
    </row>
    <row r="79" spans="2:14" x14ac:dyDescent="0.25">
      <c r="B79" s="29" t="s">
        <v>41</v>
      </c>
    </row>
    <row r="80" spans="2:14" ht="41.25" customHeight="1" x14ac:dyDescent="0.25">
      <c r="B80" s="30">
        <v>1</v>
      </c>
      <c r="C80" s="120" t="s">
        <v>49</v>
      </c>
      <c r="D80" s="120"/>
      <c r="E80" s="120"/>
      <c r="F80" s="120"/>
      <c r="G80" s="120"/>
      <c r="H80" s="120"/>
      <c r="I80" s="120"/>
      <c r="J80" s="120"/>
      <c r="K80" s="120"/>
      <c r="L80" s="120"/>
      <c r="M80" s="120"/>
    </row>
    <row r="81" spans="2:13" ht="30.75" customHeight="1" x14ac:dyDescent="0.25">
      <c r="B81" s="30">
        <v>2</v>
      </c>
      <c r="C81" s="121" t="s">
        <v>50</v>
      </c>
      <c r="D81" s="121"/>
      <c r="E81" s="121"/>
      <c r="F81" s="121"/>
      <c r="G81" s="121"/>
      <c r="H81" s="121"/>
      <c r="I81" s="121"/>
      <c r="J81" s="121"/>
      <c r="K81" s="121"/>
      <c r="L81" s="121"/>
      <c r="M81" s="121"/>
    </row>
    <row r="82" spans="2:13" ht="26.25" customHeight="1" x14ac:dyDescent="0.25">
      <c r="B82" s="30">
        <v>3</v>
      </c>
      <c r="C82" s="109" t="s">
        <v>51</v>
      </c>
      <c r="D82" s="109"/>
      <c r="E82" s="109"/>
      <c r="F82" s="109"/>
      <c r="G82" s="109"/>
      <c r="H82" s="109"/>
      <c r="I82" s="109"/>
      <c r="J82" s="109"/>
      <c r="K82" s="109"/>
      <c r="L82" s="109"/>
      <c r="M82" s="109"/>
    </row>
  </sheetData>
  <mergeCells count="77">
    <mergeCell ref="C33:H33"/>
    <mergeCell ref="C42:H42"/>
    <mergeCell ref="C44:H44"/>
    <mergeCell ref="C51:H51"/>
    <mergeCell ref="C45:H45"/>
    <mergeCell ref="C46:H46"/>
    <mergeCell ref="C37:H37"/>
    <mergeCell ref="C55:H55"/>
    <mergeCell ref="C56:H56"/>
    <mergeCell ref="C49:H49"/>
    <mergeCell ref="C50:H50"/>
    <mergeCell ref="C38:H38"/>
    <mergeCell ref="C53:H53"/>
    <mergeCell ref="C52:H52"/>
    <mergeCell ref="C13:H13"/>
    <mergeCell ref="C14:H14"/>
    <mergeCell ref="C22:H22"/>
    <mergeCell ref="C23:H23"/>
    <mergeCell ref="C24:H24"/>
    <mergeCell ref="C82:M82"/>
    <mergeCell ref="E73:G73"/>
    <mergeCell ref="B74:D74"/>
    <mergeCell ref="E74:G74"/>
    <mergeCell ref="B76:M76"/>
    <mergeCell ref="B77:M77"/>
    <mergeCell ref="C80:M80"/>
    <mergeCell ref="C81:M81"/>
    <mergeCell ref="J73:M73"/>
    <mergeCell ref="J74:M74"/>
    <mergeCell ref="J75:M75"/>
    <mergeCell ref="B73:D73"/>
    <mergeCell ref="B75:D75"/>
    <mergeCell ref="E75:G75"/>
    <mergeCell ref="H73:I73"/>
    <mergeCell ref="H74:I74"/>
    <mergeCell ref="H75:I75"/>
    <mergeCell ref="C66:H66"/>
    <mergeCell ref="C61:H61"/>
    <mergeCell ref="C59:H59"/>
    <mergeCell ref="C60:H60"/>
    <mergeCell ref="C72:H72"/>
    <mergeCell ref="C62:H62"/>
    <mergeCell ref="C65:H65"/>
    <mergeCell ref="C63:H63"/>
    <mergeCell ref="C64:H64"/>
    <mergeCell ref="C57:H57"/>
    <mergeCell ref="C43:H43"/>
    <mergeCell ref="C16:H16"/>
    <mergeCell ref="C28:H28"/>
    <mergeCell ref="C18:H18"/>
    <mergeCell ref="C19:H19"/>
    <mergeCell ref="C17:H17"/>
    <mergeCell ref="C20:H20"/>
    <mergeCell ref="C21:H21"/>
    <mergeCell ref="C26:H26"/>
    <mergeCell ref="C27:H27"/>
    <mergeCell ref="C25:H25"/>
    <mergeCell ref="C47:H47"/>
    <mergeCell ref="C48:H48"/>
    <mergeCell ref="C32:H32"/>
    <mergeCell ref="C36:H36"/>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s>
  <conditionalFormatting sqref="I66">
    <cfRule type="cellIs" dxfId="2" priority="3" operator="notEqual">
      <formula>90</formula>
    </cfRule>
  </conditionalFormatting>
  <conditionalFormatting sqref="J66:L66 J72:L72">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2018-06-05T13:03:41Z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