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rys\Documents\Year 3\Mark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S482" i="1"/>
  <c r="S507" i="1"/>
  <c r="S550" i="1"/>
  <c r="S571" i="1"/>
  <c r="S614" i="1"/>
  <c r="S635" i="1"/>
  <c r="R478" i="1"/>
  <c r="S478" i="1" s="1"/>
  <c r="R479" i="1"/>
  <c r="S479" i="1" s="1"/>
  <c r="R480" i="1"/>
  <c r="S480" i="1" s="1"/>
  <c r="R481" i="1"/>
  <c r="S481" i="1" s="1"/>
  <c r="R482" i="1"/>
  <c r="R483" i="1"/>
  <c r="S483" i="1" s="1"/>
  <c r="R484" i="1"/>
  <c r="S484" i="1" s="1"/>
  <c r="R485" i="1"/>
  <c r="S485" i="1" s="1"/>
  <c r="R486" i="1"/>
  <c r="S486" i="1" s="1"/>
  <c r="R487" i="1"/>
  <c r="S487" i="1" s="1"/>
  <c r="R488" i="1"/>
  <c r="S488" i="1" s="1"/>
  <c r="R489" i="1"/>
  <c r="S489" i="1" s="1"/>
  <c r="R490" i="1"/>
  <c r="S490" i="1" s="1"/>
  <c r="R491" i="1"/>
  <c r="S491" i="1" s="1"/>
  <c r="R492" i="1"/>
  <c r="S492" i="1" s="1"/>
  <c r="R493" i="1"/>
  <c r="S493" i="1" s="1"/>
  <c r="R494" i="1"/>
  <c r="S494" i="1" s="1"/>
  <c r="R495" i="1"/>
  <c r="S495" i="1" s="1"/>
  <c r="R496" i="1"/>
  <c r="S496" i="1" s="1"/>
  <c r="R497" i="1"/>
  <c r="S497" i="1" s="1"/>
  <c r="R498" i="1"/>
  <c r="S498" i="1" s="1"/>
  <c r="R499" i="1"/>
  <c r="S499" i="1" s="1"/>
  <c r="R500" i="1"/>
  <c r="S500" i="1" s="1"/>
  <c r="R501" i="1"/>
  <c r="S501" i="1" s="1"/>
  <c r="R502" i="1"/>
  <c r="S502" i="1" s="1"/>
  <c r="R503" i="1"/>
  <c r="S503" i="1" s="1"/>
  <c r="R504" i="1"/>
  <c r="S504" i="1" s="1"/>
  <c r="R505" i="1"/>
  <c r="S505" i="1" s="1"/>
  <c r="R506" i="1"/>
  <c r="S506" i="1" s="1"/>
  <c r="R507" i="1"/>
  <c r="R508" i="1"/>
  <c r="S508" i="1" s="1"/>
  <c r="R509" i="1"/>
  <c r="S509" i="1" s="1"/>
  <c r="R510" i="1"/>
  <c r="S510" i="1" s="1"/>
  <c r="R511" i="1"/>
  <c r="S511" i="1" s="1"/>
  <c r="R512" i="1"/>
  <c r="S512" i="1" s="1"/>
  <c r="R513" i="1"/>
  <c r="S513" i="1" s="1"/>
  <c r="R514" i="1"/>
  <c r="S514" i="1" s="1"/>
  <c r="R515" i="1"/>
  <c r="S515" i="1" s="1"/>
  <c r="R516" i="1"/>
  <c r="S516" i="1" s="1"/>
  <c r="R517" i="1"/>
  <c r="S517" i="1" s="1"/>
  <c r="R518" i="1"/>
  <c r="S518" i="1" s="1"/>
  <c r="R519" i="1"/>
  <c r="S519" i="1" s="1"/>
  <c r="R520" i="1"/>
  <c r="S520" i="1" s="1"/>
  <c r="R521" i="1"/>
  <c r="S521" i="1" s="1"/>
  <c r="R522" i="1"/>
  <c r="S522" i="1" s="1"/>
  <c r="R523" i="1"/>
  <c r="S523" i="1" s="1"/>
  <c r="R524" i="1"/>
  <c r="S524" i="1" s="1"/>
  <c r="R525" i="1"/>
  <c r="S525" i="1" s="1"/>
  <c r="R526" i="1"/>
  <c r="S526" i="1" s="1"/>
  <c r="R527" i="1"/>
  <c r="S527" i="1" s="1"/>
  <c r="R528" i="1"/>
  <c r="S528" i="1" s="1"/>
  <c r="R529" i="1"/>
  <c r="S529" i="1" s="1"/>
  <c r="R530" i="1"/>
  <c r="S530" i="1" s="1"/>
  <c r="R531" i="1"/>
  <c r="S531" i="1" s="1"/>
  <c r="R532" i="1"/>
  <c r="S532" i="1" s="1"/>
  <c r="R533" i="1"/>
  <c r="S533" i="1" s="1"/>
  <c r="R534" i="1"/>
  <c r="S534" i="1" s="1"/>
  <c r="R535" i="1"/>
  <c r="S535" i="1" s="1"/>
  <c r="R536" i="1"/>
  <c r="S536" i="1" s="1"/>
  <c r="R537" i="1"/>
  <c r="S537" i="1" s="1"/>
  <c r="R538" i="1"/>
  <c r="S538" i="1" s="1"/>
  <c r="R539" i="1"/>
  <c r="S539" i="1" s="1"/>
  <c r="R540" i="1"/>
  <c r="S540" i="1" s="1"/>
  <c r="R541" i="1"/>
  <c r="S541" i="1" s="1"/>
  <c r="R542" i="1"/>
  <c r="S542" i="1" s="1"/>
  <c r="R543" i="1"/>
  <c r="S543" i="1" s="1"/>
  <c r="R544" i="1"/>
  <c r="S544" i="1" s="1"/>
  <c r="R545" i="1"/>
  <c r="S545" i="1" s="1"/>
  <c r="R546" i="1"/>
  <c r="S546" i="1" s="1"/>
  <c r="R547" i="1"/>
  <c r="S547" i="1" s="1"/>
  <c r="R548" i="1"/>
  <c r="S548" i="1" s="1"/>
  <c r="R549" i="1"/>
  <c r="S549" i="1" s="1"/>
  <c r="R550" i="1"/>
  <c r="R551" i="1"/>
  <c r="S551" i="1" s="1"/>
  <c r="R552" i="1"/>
  <c r="S552" i="1" s="1"/>
  <c r="R553" i="1"/>
  <c r="S553" i="1" s="1"/>
  <c r="R554" i="1"/>
  <c r="S554" i="1" s="1"/>
  <c r="R555" i="1"/>
  <c r="S555" i="1" s="1"/>
  <c r="R556" i="1"/>
  <c r="S556" i="1" s="1"/>
  <c r="R557" i="1"/>
  <c r="S557" i="1" s="1"/>
  <c r="R558" i="1"/>
  <c r="S558" i="1" s="1"/>
  <c r="R559" i="1"/>
  <c r="S559" i="1" s="1"/>
  <c r="R560" i="1"/>
  <c r="S560" i="1" s="1"/>
  <c r="R561" i="1"/>
  <c r="S561" i="1" s="1"/>
  <c r="R562" i="1"/>
  <c r="S562" i="1" s="1"/>
  <c r="R563" i="1"/>
  <c r="S563" i="1" s="1"/>
  <c r="R564" i="1"/>
  <c r="S564" i="1" s="1"/>
  <c r="R565" i="1"/>
  <c r="S565" i="1" s="1"/>
  <c r="R566" i="1"/>
  <c r="S566" i="1" s="1"/>
  <c r="R567" i="1"/>
  <c r="S567" i="1" s="1"/>
  <c r="R568" i="1"/>
  <c r="S568" i="1" s="1"/>
  <c r="R569" i="1"/>
  <c r="S569" i="1" s="1"/>
  <c r="R570" i="1"/>
  <c r="S570" i="1" s="1"/>
  <c r="R571" i="1"/>
  <c r="R572" i="1"/>
  <c r="S572" i="1" s="1"/>
  <c r="R573" i="1"/>
  <c r="S573" i="1" s="1"/>
  <c r="R574" i="1"/>
  <c r="S574" i="1" s="1"/>
  <c r="R575" i="1"/>
  <c r="S575" i="1" s="1"/>
  <c r="R576" i="1"/>
  <c r="S576" i="1" s="1"/>
  <c r="R577" i="1"/>
  <c r="S577" i="1" s="1"/>
  <c r="R578" i="1"/>
  <c r="S578" i="1" s="1"/>
  <c r="R579" i="1"/>
  <c r="S579" i="1" s="1"/>
  <c r="R580" i="1"/>
  <c r="S580" i="1" s="1"/>
  <c r="R581" i="1"/>
  <c r="S581" i="1" s="1"/>
  <c r="R582" i="1"/>
  <c r="S582" i="1" s="1"/>
  <c r="R583" i="1"/>
  <c r="S583" i="1" s="1"/>
  <c r="R584" i="1"/>
  <c r="S584" i="1" s="1"/>
  <c r="R585" i="1"/>
  <c r="S585" i="1" s="1"/>
  <c r="R586" i="1"/>
  <c r="S586" i="1" s="1"/>
  <c r="R587" i="1"/>
  <c r="S587" i="1" s="1"/>
  <c r="R588" i="1"/>
  <c r="S588" i="1" s="1"/>
  <c r="R589" i="1"/>
  <c r="S589" i="1" s="1"/>
  <c r="R590" i="1"/>
  <c r="S590" i="1" s="1"/>
  <c r="R591" i="1"/>
  <c r="S591" i="1" s="1"/>
  <c r="R592" i="1"/>
  <c r="S592" i="1" s="1"/>
  <c r="R593" i="1"/>
  <c r="S593" i="1" s="1"/>
  <c r="R594" i="1"/>
  <c r="S594" i="1" s="1"/>
  <c r="R595" i="1"/>
  <c r="S595" i="1" s="1"/>
  <c r="R596" i="1"/>
  <c r="S596" i="1" s="1"/>
  <c r="R597" i="1"/>
  <c r="S597" i="1" s="1"/>
  <c r="R598" i="1"/>
  <c r="S598" i="1" s="1"/>
  <c r="R599" i="1"/>
  <c r="S599" i="1" s="1"/>
  <c r="R600" i="1"/>
  <c r="S600" i="1" s="1"/>
  <c r="R601" i="1"/>
  <c r="S601" i="1" s="1"/>
  <c r="R602" i="1"/>
  <c r="S602" i="1" s="1"/>
  <c r="R603" i="1"/>
  <c r="S603" i="1" s="1"/>
  <c r="R604" i="1"/>
  <c r="S604" i="1" s="1"/>
  <c r="R605" i="1"/>
  <c r="S605" i="1" s="1"/>
  <c r="R606" i="1"/>
  <c r="S606" i="1" s="1"/>
  <c r="R607" i="1"/>
  <c r="S607" i="1" s="1"/>
  <c r="R608" i="1"/>
  <c r="S608" i="1" s="1"/>
  <c r="R609" i="1"/>
  <c r="S609" i="1" s="1"/>
  <c r="R610" i="1"/>
  <c r="S610" i="1" s="1"/>
  <c r="R611" i="1"/>
  <c r="S611" i="1" s="1"/>
  <c r="R612" i="1"/>
  <c r="S612" i="1" s="1"/>
  <c r="R613" i="1"/>
  <c r="S613" i="1" s="1"/>
  <c r="R614" i="1"/>
  <c r="R615" i="1"/>
  <c r="S615" i="1" s="1"/>
  <c r="R616" i="1"/>
  <c r="S616" i="1" s="1"/>
  <c r="R617" i="1"/>
  <c r="S617" i="1" s="1"/>
  <c r="R618" i="1"/>
  <c r="S618" i="1" s="1"/>
  <c r="R619" i="1"/>
  <c r="S619" i="1" s="1"/>
  <c r="R620" i="1"/>
  <c r="S620" i="1" s="1"/>
  <c r="R621" i="1"/>
  <c r="S621" i="1" s="1"/>
  <c r="R622" i="1"/>
  <c r="S622" i="1" s="1"/>
  <c r="R623" i="1"/>
  <c r="S623" i="1" s="1"/>
  <c r="R624" i="1"/>
  <c r="S624" i="1" s="1"/>
  <c r="R625" i="1"/>
  <c r="S625" i="1" s="1"/>
  <c r="R626" i="1"/>
  <c r="S626" i="1" s="1"/>
  <c r="R627" i="1"/>
  <c r="S627" i="1" s="1"/>
  <c r="R628" i="1"/>
  <c r="S628" i="1" s="1"/>
  <c r="R629" i="1"/>
  <c r="S629" i="1" s="1"/>
  <c r="R630" i="1"/>
  <c r="S630" i="1" s="1"/>
  <c r="R631" i="1"/>
  <c r="S631" i="1" s="1"/>
  <c r="R632" i="1"/>
  <c r="S632" i="1" s="1"/>
  <c r="R633" i="1"/>
  <c r="S633" i="1" s="1"/>
  <c r="R634" i="1"/>
  <c r="S634" i="1" s="1"/>
  <c r="R635" i="1"/>
  <c r="R636" i="1"/>
  <c r="S636" i="1" s="1"/>
  <c r="R637" i="1"/>
  <c r="S637" i="1" s="1"/>
  <c r="R638" i="1"/>
  <c r="S638" i="1" s="1"/>
  <c r="R639" i="1"/>
  <c r="S639" i="1" s="1"/>
  <c r="R640" i="1"/>
  <c r="S640" i="1" s="1"/>
  <c r="R641" i="1"/>
  <c r="S641" i="1" s="1"/>
  <c r="R642" i="1"/>
  <c r="S642" i="1" s="1"/>
  <c r="R643" i="1"/>
  <c r="S643" i="1" s="1"/>
  <c r="R644" i="1"/>
  <c r="S644" i="1" s="1"/>
  <c r="R645" i="1"/>
  <c r="S645" i="1" s="1"/>
  <c r="R646" i="1"/>
  <c r="S646" i="1" s="1"/>
  <c r="R647" i="1"/>
  <c r="S647" i="1" s="1"/>
  <c r="R648" i="1"/>
  <c r="S648" i="1" s="1"/>
  <c r="R649" i="1"/>
  <c r="S649" i="1" s="1"/>
  <c r="R650" i="1"/>
  <c r="S650" i="1" s="1"/>
  <c r="R651" i="1"/>
  <c r="S651" i="1" s="1"/>
  <c r="R652" i="1"/>
  <c r="S652" i="1" s="1"/>
  <c r="R653" i="1"/>
  <c r="S653" i="1" s="1"/>
  <c r="R654" i="1"/>
  <c r="S654" i="1" s="1"/>
  <c r="R655" i="1"/>
  <c r="S655" i="1" s="1"/>
  <c r="R656" i="1"/>
  <c r="S656" i="1" s="1"/>
  <c r="R657" i="1"/>
  <c r="S657" i="1" s="1"/>
  <c r="R658" i="1"/>
  <c r="S658" i="1" s="1"/>
  <c r="R659" i="1"/>
  <c r="S659" i="1" s="1"/>
  <c r="R660" i="1"/>
  <c r="S660" i="1" s="1"/>
  <c r="R661" i="1"/>
  <c r="S661" i="1" s="1"/>
  <c r="R662" i="1"/>
  <c r="S662" i="1" s="1"/>
  <c r="R477" i="1"/>
  <c r="S477" i="1" s="1"/>
  <c r="R399" i="1"/>
  <c r="S399" i="1" s="1"/>
  <c r="R400" i="1"/>
  <c r="S400" i="1" s="1"/>
  <c r="R401" i="1"/>
  <c r="S401" i="1" s="1"/>
  <c r="R402" i="1"/>
  <c r="S402" i="1" s="1"/>
  <c r="R403" i="1"/>
  <c r="S403" i="1" s="1"/>
  <c r="R404" i="1"/>
  <c r="S404" i="1" s="1"/>
  <c r="R405" i="1"/>
  <c r="S405" i="1" s="1"/>
  <c r="R406" i="1"/>
  <c r="S406" i="1" s="1"/>
  <c r="R407" i="1"/>
  <c r="S407" i="1" s="1"/>
  <c r="R408" i="1"/>
  <c r="S408" i="1" s="1"/>
  <c r="R409" i="1"/>
  <c r="S409" i="1" s="1"/>
  <c r="R410" i="1"/>
  <c r="S410" i="1" s="1"/>
  <c r="R411" i="1"/>
  <c r="S411" i="1" s="1"/>
  <c r="R412" i="1"/>
  <c r="S412" i="1" s="1"/>
  <c r="R413" i="1"/>
  <c r="S413" i="1" s="1"/>
  <c r="R414" i="1"/>
  <c r="S414" i="1" s="1"/>
  <c r="R415" i="1"/>
  <c r="S415" i="1" s="1"/>
  <c r="R416" i="1"/>
  <c r="S416" i="1" s="1"/>
  <c r="R417" i="1"/>
  <c r="S417" i="1" s="1"/>
  <c r="R418" i="1"/>
  <c r="S418" i="1" s="1"/>
  <c r="R419" i="1"/>
  <c r="S419" i="1" s="1"/>
  <c r="R420" i="1"/>
  <c r="S420" i="1" s="1"/>
  <c r="R421" i="1"/>
  <c r="S421" i="1" s="1"/>
  <c r="R422" i="1"/>
  <c r="S422" i="1" s="1"/>
  <c r="R423" i="1"/>
  <c r="S423" i="1" s="1"/>
  <c r="R424" i="1"/>
  <c r="S424" i="1" s="1"/>
  <c r="R425" i="1"/>
  <c r="S425" i="1" s="1"/>
  <c r="R426" i="1"/>
  <c r="S426" i="1" s="1"/>
  <c r="R427" i="1"/>
  <c r="S427" i="1" s="1"/>
  <c r="R428" i="1"/>
  <c r="S428" i="1" s="1"/>
  <c r="R429" i="1"/>
  <c r="S429" i="1" s="1"/>
  <c r="R430" i="1"/>
  <c r="S430" i="1" s="1"/>
  <c r="R431" i="1"/>
  <c r="S431" i="1" s="1"/>
  <c r="R432" i="1"/>
  <c r="S432" i="1" s="1"/>
  <c r="R433" i="1"/>
  <c r="S433" i="1" s="1"/>
  <c r="R434" i="1"/>
  <c r="S434" i="1" s="1"/>
  <c r="R435" i="1"/>
  <c r="S435" i="1" s="1"/>
  <c r="R436" i="1"/>
  <c r="S436" i="1" s="1"/>
  <c r="R437" i="1"/>
  <c r="S437" i="1" s="1"/>
  <c r="R438" i="1"/>
  <c r="S438" i="1" s="1"/>
  <c r="R439" i="1"/>
  <c r="S439" i="1" s="1"/>
  <c r="R440" i="1"/>
  <c r="S440" i="1" s="1"/>
  <c r="R441" i="1"/>
  <c r="S441" i="1" s="1"/>
  <c r="R442" i="1"/>
  <c r="S442" i="1" s="1"/>
  <c r="R443" i="1"/>
  <c r="S443" i="1" s="1"/>
  <c r="R444" i="1"/>
  <c r="S444" i="1" s="1"/>
  <c r="R445" i="1"/>
  <c r="S445" i="1" s="1"/>
  <c r="R446" i="1"/>
  <c r="S446" i="1" s="1"/>
  <c r="R447" i="1"/>
  <c r="S447" i="1" s="1"/>
  <c r="R448" i="1"/>
  <c r="S448" i="1" s="1"/>
  <c r="R449" i="1"/>
  <c r="S449" i="1" s="1"/>
  <c r="R450" i="1"/>
  <c r="S450" i="1" s="1"/>
  <c r="R451" i="1"/>
  <c r="S451" i="1" s="1"/>
  <c r="R452" i="1"/>
  <c r="S452" i="1" s="1"/>
  <c r="R453" i="1"/>
  <c r="S453" i="1" s="1"/>
  <c r="R454" i="1"/>
  <c r="S454" i="1" s="1"/>
  <c r="R455" i="1"/>
  <c r="S455" i="1" s="1"/>
  <c r="R456" i="1"/>
  <c r="S456" i="1" s="1"/>
  <c r="R457" i="1"/>
  <c r="S457" i="1" s="1"/>
  <c r="R458" i="1"/>
  <c r="S458" i="1" s="1"/>
  <c r="R459" i="1"/>
  <c r="S459" i="1" s="1"/>
  <c r="R460" i="1"/>
  <c r="S460" i="1" s="1"/>
  <c r="R461" i="1"/>
  <c r="S461" i="1" s="1"/>
  <c r="R462" i="1"/>
  <c r="S462" i="1" s="1"/>
  <c r="R463" i="1"/>
  <c r="S463" i="1" s="1"/>
  <c r="R464" i="1"/>
  <c r="S464" i="1" s="1"/>
  <c r="R465" i="1"/>
  <c r="S465" i="1" s="1"/>
  <c r="R466" i="1"/>
  <c r="S466" i="1" s="1"/>
  <c r="R467" i="1"/>
  <c r="S467" i="1" s="1"/>
  <c r="R468" i="1"/>
  <c r="S468" i="1" s="1"/>
  <c r="R469" i="1"/>
  <c r="S469" i="1" s="1"/>
  <c r="R470" i="1"/>
  <c r="S470" i="1" s="1"/>
  <c r="R471" i="1"/>
  <c r="S471" i="1" s="1"/>
  <c r="R472" i="1"/>
  <c r="S472" i="1" s="1"/>
  <c r="R473" i="1"/>
  <c r="S473" i="1" s="1"/>
  <c r="R474" i="1"/>
  <c r="S474" i="1" s="1"/>
  <c r="R475" i="1"/>
  <c r="S475" i="1" s="1"/>
  <c r="R476" i="1"/>
  <c r="S476" i="1" s="1"/>
  <c r="R398" i="1"/>
  <c r="S398" i="1" s="1"/>
  <c r="R369" i="1"/>
  <c r="S369" i="1" s="1"/>
  <c r="R370" i="1"/>
  <c r="S370" i="1" s="1"/>
  <c r="R371" i="1"/>
  <c r="S371" i="1" s="1"/>
  <c r="R372" i="1"/>
  <c r="S372" i="1" s="1"/>
  <c r="R373" i="1"/>
  <c r="S373" i="1" s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 s="1"/>
  <c r="R380" i="1"/>
  <c r="S380" i="1" s="1"/>
  <c r="R381" i="1"/>
  <c r="S381" i="1" s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 s="1"/>
  <c r="R388" i="1"/>
  <c r="S388" i="1" s="1"/>
  <c r="R389" i="1"/>
  <c r="S389" i="1" s="1"/>
  <c r="R390" i="1"/>
  <c r="S390" i="1" s="1"/>
  <c r="R391" i="1"/>
  <c r="S391" i="1" s="1"/>
  <c r="R392" i="1"/>
  <c r="S392" i="1" s="1"/>
  <c r="R393" i="1"/>
  <c r="S393" i="1" s="1"/>
  <c r="R394" i="1"/>
  <c r="S394" i="1" s="1"/>
  <c r="R395" i="1"/>
  <c r="S395" i="1" s="1"/>
  <c r="R396" i="1"/>
  <c r="S396" i="1" s="1"/>
  <c r="R397" i="1"/>
  <c r="S397" i="1" s="1"/>
  <c r="R368" i="1"/>
  <c r="S368" i="1" s="1"/>
  <c r="R358" i="1"/>
  <c r="S358" i="1" s="1"/>
  <c r="R359" i="1"/>
  <c r="S359" i="1" s="1"/>
  <c r="R360" i="1"/>
  <c r="S360" i="1" s="1"/>
  <c r="R361" i="1"/>
  <c r="S361" i="1" s="1"/>
  <c r="R362" i="1"/>
  <c r="S362" i="1" s="1"/>
  <c r="R363" i="1"/>
  <c r="S363" i="1" s="1"/>
  <c r="R364" i="1"/>
  <c r="S364" i="1" s="1"/>
  <c r="R365" i="1"/>
  <c r="S365" i="1" s="1"/>
  <c r="R366" i="1"/>
  <c r="S366" i="1" s="1"/>
  <c r="R367" i="1"/>
  <c r="S367" i="1" s="1"/>
  <c r="R357" i="1"/>
  <c r="S357" i="1" s="1"/>
  <c r="R229" i="1"/>
  <c r="S229" i="1" s="1"/>
  <c r="R230" i="1"/>
  <c r="S230" i="1" s="1"/>
  <c r="R231" i="1"/>
  <c r="S231" i="1" s="1"/>
  <c r="R232" i="1"/>
  <c r="S232" i="1" s="1"/>
  <c r="R233" i="1"/>
  <c r="S233" i="1" s="1"/>
  <c r="R234" i="1"/>
  <c r="S234" i="1" s="1"/>
  <c r="R235" i="1"/>
  <c r="S235" i="1" s="1"/>
  <c r="R236" i="1"/>
  <c r="S236" i="1" s="1"/>
  <c r="R237" i="1"/>
  <c r="S237" i="1" s="1"/>
  <c r="R238" i="1"/>
  <c r="S238" i="1" s="1"/>
  <c r="R239" i="1"/>
  <c r="S239" i="1" s="1"/>
  <c r="R240" i="1"/>
  <c r="S240" i="1" s="1"/>
  <c r="R241" i="1"/>
  <c r="S241" i="1" s="1"/>
  <c r="R242" i="1"/>
  <c r="S242" i="1" s="1"/>
  <c r="R243" i="1"/>
  <c r="S243" i="1" s="1"/>
  <c r="R244" i="1"/>
  <c r="S244" i="1" s="1"/>
  <c r="R245" i="1"/>
  <c r="S245" i="1" s="1"/>
  <c r="R246" i="1"/>
  <c r="S246" i="1" s="1"/>
  <c r="R247" i="1"/>
  <c r="S247" i="1" s="1"/>
  <c r="R248" i="1"/>
  <c r="S248" i="1" s="1"/>
  <c r="R249" i="1"/>
  <c r="S249" i="1" s="1"/>
  <c r="R250" i="1"/>
  <c r="S250" i="1" s="1"/>
  <c r="R251" i="1"/>
  <c r="S251" i="1" s="1"/>
  <c r="R252" i="1"/>
  <c r="S252" i="1" s="1"/>
  <c r="R253" i="1"/>
  <c r="S253" i="1" s="1"/>
  <c r="R254" i="1"/>
  <c r="S254" i="1" s="1"/>
  <c r="R255" i="1"/>
  <c r="S255" i="1" s="1"/>
  <c r="R256" i="1"/>
  <c r="S256" i="1" s="1"/>
  <c r="R257" i="1"/>
  <c r="S257" i="1" s="1"/>
  <c r="R258" i="1"/>
  <c r="S258" i="1" s="1"/>
  <c r="R259" i="1"/>
  <c r="S259" i="1" s="1"/>
  <c r="R260" i="1"/>
  <c r="S260" i="1" s="1"/>
  <c r="R261" i="1"/>
  <c r="S261" i="1" s="1"/>
  <c r="R262" i="1"/>
  <c r="S262" i="1" s="1"/>
  <c r="R263" i="1"/>
  <c r="S263" i="1" s="1"/>
  <c r="R264" i="1"/>
  <c r="S264" i="1" s="1"/>
  <c r="R265" i="1"/>
  <c r="S265" i="1" s="1"/>
  <c r="R266" i="1"/>
  <c r="S266" i="1" s="1"/>
  <c r="R267" i="1"/>
  <c r="S267" i="1" s="1"/>
  <c r="R268" i="1"/>
  <c r="S268" i="1" s="1"/>
  <c r="R269" i="1"/>
  <c r="S269" i="1" s="1"/>
  <c r="R270" i="1"/>
  <c r="S270" i="1" s="1"/>
  <c r="R271" i="1"/>
  <c r="S271" i="1" s="1"/>
  <c r="R272" i="1"/>
  <c r="S272" i="1" s="1"/>
  <c r="R273" i="1"/>
  <c r="S273" i="1" s="1"/>
  <c r="R274" i="1"/>
  <c r="S274" i="1" s="1"/>
  <c r="R275" i="1"/>
  <c r="S275" i="1" s="1"/>
  <c r="R276" i="1"/>
  <c r="S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 s="1"/>
  <c r="R283" i="1"/>
  <c r="S283" i="1" s="1"/>
  <c r="R284" i="1"/>
  <c r="S284" i="1" s="1"/>
  <c r="R285" i="1"/>
  <c r="S285" i="1" s="1"/>
  <c r="R286" i="1"/>
  <c r="S286" i="1" s="1"/>
  <c r="R287" i="1"/>
  <c r="S287" i="1" s="1"/>
  <c r="R288" i="1"/>
  <c r="S288" i="1" s="1"/>
  <c r="R289" i="1"/>
  <c r="S289" i="1" s="1"/>
  <c r="R290" i="1"/>
  <c r="S290" i="1" s="1"/>
  <c r="R291" i="1"/>
  <c r="S291" i="1" s="1"/>
  <c r="R292" i="1"/>
  <c r="S292" i="1" s="1"/>
  <c r="R293" i="1"/>
  <c r="S293" i="1" s="1"/>
  <c r="R294" i="1"/>
  <c r="S294" i="1" s="1"/>
  <c r="R295" i="1"/>
  <c r="S295" i="1" s="1"/>
  <c r="R296" i="1"/>
  <c r="S296" i="1" s="1"/>
  <c r="R297" i="1"/>
  <c r="S297" i="1" s="1"/>
  <c r="R298" i="1"/>
  <c r="S298" i="1" s="1"/>
  <c r="R299" i="1"/>
  <c r="S299" i="1" s="1"/>
  <c r="R300" i="1"/>
  <c r="S300" i="1" s="1"/>
  <c r="R301" i="1"/>
  <c r="S301" i="1" s="1"/>
  <c r="R302" i="1"/>
  <c r="S302" i="1" s="1"/>
  <c r="R303" i="1"/>
  <c r="S303" i="1" s="1"/>
  <c r="R304" i="1"/>
  <c r="S304" i="1" s="1"/>
  <c r="R305" i="1"/>
  <c r="S305" i="1" s="1"/>
  <c r="R306" i="1"/>
  <c r="S306" i="1" s="1"/>
  <c r="R307" i="1"/>
  <c r="S307" i="1" s="1"/>
  <c r="R308" i="1"/>
  <c r="S308" i="1" s="1"/>
  <c r="R309" i="1"/>
  <c r="S309" i="1" s="1"/>
  <c r="R310" i="1"/>
  <c r="S310" i="1" s="1"/>
  <c r="R311" i="1"/>
  <c r="S311" i="1" s="1"/>
  <c r="R312" i="1"/>
  <c r="S312" i="1" s="1"/>
  <c r="R313" i="1"/>
  <c r="S313" i="1" s="1"/>
  <c r="R314" i="1"/>
  <c r="S314" i="1" s="1"/>
  <c r="R315" i="1"/>
  <c r="S315" i="1" s="1"/>
  <c r="R316" i="1"/>
  <c r="S316" i="1" s="1"/>
  <c r="R317" i="1"/>
  <c r="S317" i="1" s="1"/>
  <c r="R318" i="1"/>
  <c r="S318" i="1" s="1"/>
  <c r="R319" i="1"/>
  <c r="S319" i="1" s="1"/>
  <c r="R320" i="1"/>
  <c r="S320" i="1" s="1"/>
  <c r="R321" i="1"/>
  <c r="S321" i="1" s="1"/>
  <c r="R322" i="1"/>
  <c r="S322" i="1" s="1"/>
  <c r="R323" i="1"/>
  <c r="S323" i="1" s="1"/>
  <c r="R324" i="1"/>
  <c r="S324" i="1" s="1"/>
  <c r="R325" i="1"/>
  <c r="S325" i="1" s="1"/>
  <c r="R326" i="1"/>
  <c r="S326" i="1" s="1"/>
  <c r="R327" i="1"/>
  <c r="S327" i="1" s="1"/>
  <c r="R328" i="1"/>
  <c r="S328" i="1" s="1"/>
  <c r="R329" i="1"/>
  <c r="S329" i="1" s="1"/>
  <c r="R330" i="1"/>
  <c r="S330" i="1" s="1"/>
  <c r="R331" i="1"/>
  <c r="S331" i="1" s="1"/>
  <c r="R332" i="1"/>
  <c r="S332" i="1" s="1"/>
  <c r="R333" i="1"/>
  <c r="S333" i="1" s="1"/>
  <c r="R334" i="1"/>
  <c r="S334" i="1" s="1"/>
  <c r="R335" i="1"/>
  <c r="S335" i="1" s="1"/>
  <c r="R336" i="1"/>
  <c r="S336" i="1" s="1"/>
  <c r="R337" i="1"/>
  <c r="S337" i="1" s="1"/>
  <c r="R338" i="1"/>
  <c r="S338" i="1" s="1"/>
  <c r="R339" i="1"/>
  <c r="S339" i="1" s="1"/>
  <c r="R340" i="1"/>
  <c r="S340" i="1" s="1"/>
  <c r="R341" i="1"/>
  <c r="S341" i="1" s="1"/>
  <c r="R342" i="1"/>
  <c r="S342" i="1" s="1"/>
  <c r="R343" i="1"/>
  <c r="S343" i="1" s="1"/>
  <c r="R344" i="1"/>
  <c r="S344" i="1" s="1"/>
  <c r="R345" i="1"/>
  <c r="S345" i="1" s="1"/>
  <c r="R346" i="1"/>
  <c r="S346" i="1" s="1"/>
  <c r="R347" i="1"/>
  <c r="S347" i="1" s="1"/>
  <c r="R348" i="1"/>
  <c r="S348" i="1" s="1"/>
  <c r="R349" i="1"/>
  <c r="S349" i="1" s="1"/>
  <c r="R350" i="1"/>
  <c r="S350" i="1" s="1"/>
  <c r="R351" i="1"/>
  <c r="S351" i="1" s="1"/>
  <c r="R352" i="1"/>
  <c r="S352" i="1" s="1"/>
  <c r="R353" i="1"/>
  <c r="S353" i="1" s="1"/>
  <c r="R354" i="1"/>
  <c r="S354" i="1" s="1"/>
  <c r="R355" i="1"/>
  <c r="S355" i="1" s="1"/>
  <c r="R356" i="1"/>
  <c r="S356" i="1" s="1"/>
  <c r="R228" i="1"/>
  <c r="S228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S183" i="1" s="1"/>
  <c r="R184" i="1"/>
  <c r="S184" i="1" s="1"/>
  <c r="R185" i="1"/>
  <c r="S185" i="1" s="1"/>
  <c r="R186" i="1"/>
  <c r="S186" i="1" s="1"/>
  <c r="R187" i="1"/>
  <c r="S187" i="1" s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R207" i="1"/>
  <c r="S207" i="1" s="1"/>
  <c r="R208" i="1"/>
  <c r="S208" i="1" s="1"/>
  <c r="R209" i="1"/>
  <c r="S209" i="1" s="1"/>
  <c r="R210" i="1"/>
  <c r="S210" i="1" s="1"/>
  <c r="R211" i="1"/>
  <c r="S211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4" i="1"/>
  <c r="S4" i="1" s="1"/>
  <c r="R5" i="1"/>
  <c r="S5" i="1" s="1"/>
  <c r="R6" i="1"/>
  <c r="S6" i="1" s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3" i="1"/>
  <c r="S3" i="1" s="1"/>
  <c r="D3" i="1"/>
  <c r="O3" i="1"/>
  <c r="P3" i="1" s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3" i="1"/>
  <c r="M4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47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39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58" i="1"/>
  <c r="L359" i="1"/>
  <c r="L360" i="1"/>
  <c r="L361" i="1"/>
  <c r="L362" i="1"/>
  <c r="L363" i="1"/>
  <c r="L364" i="1"/>
  <c r="L365" i="1"/>
  <c r="L366" i="1"/>
  <c r="L367" i="1"/>
  <c r="L35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227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3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8" i="1"/>
  <c r="F7" i="1"/>
  <c r="F6" i="1"/>
  <c r="F5" i="1"/>
  <c r="F4" i="1"/>
  <c r="D4" i="1"/>
  <c r="N662" i="1" l="1"/>
  <c r="O4" i="1"/>
  <c r="P4" i="1" s="1"/>
  <c r="N3" i="1"/>
  <c r="D5" i="1"/>
  <c r="D6" i="1" l="1"/>
  <c r="O5" i="1"/>
  <c r="P5" i="1" s="1"/>
  <c r="K4" i="1"/>
  <c r="N4" i="1" s="1"/>
  <c r="D7" i="1" l="1"/>
  <c r="O6" i="1"/>
  <c r="P6" i="1" s="1"/>
  <c r="K5" i="1"/>
  <c r="N5" i="1" s="1"/>
  <c r="D8" i="1" l="1"/>
  <c r="O7" i="1"/>
  <c r="P7" i="1" s="1"/>
  <c r="K6" i="1"/>
  <c r="N6" i="1" s="1"/>
  <c r="D9" i="1" l="1"/>
  <c r="O8" i="1"/>
  <c r="P8" i="1" s="1"/>
  <c r="K7" i="1"/>
  <c r="N7" i="1" s="1"/>
  <c r="D10" i="1" l="1"/>
  <c r="O9" i="1"/>
  <c r="P9" i="1" s="1"/>
  <c r="K8" i="1"/>
  <c r="N8" i="1" s="1"/>
  <c r="D11" i="1" l="1"/>
  <c r="O10" i="1"/>
  <c r="P10" i="1" s="1"/>
  <c r="K9" i="1"/>
  <c r="N9" i="1" s="1"/>
  <c r="D12" i="1" l="1"/>
  <c r="O11" i="1"/>
  <c r="P11" i="1" s="1"/>
  <c r="K10" i="1"/>
  <c r="N10" i="1" s="1"/>
  <c r="D13" i="1" l="1"/>
  <c r="O12" i="1"/>
  <c r="P12" i="1" s="1"/>
  <c r="K11" i="1"/>
  <c r="N11" i="1" s="1"/>
  <c r="D14" i="1" l="1"/>
  <c r="O13" i="1"/>
  <c r="P13" i="1" s="1"/>
  <c r="K12" i="1"/>
  <c r="N12" i="1" s="1"/>
  <c r="D15" i="1" l="1"/>
  <c r="O14" i="1"/>
  <c r="P14" i="1" s="1"/>
  <c r="K13" i="1"/>
  <c r="N13" i="1" s="1"/>
  <c r="D16" i="1" l="1"/>
  <c r="O15" i="1"/>
  <c r="P15" i="1" s="1"/>
  <c r="K14" i="1"/>
  <c r="N14" i="1" s="1"/>
  <c r="D17" i="1" l="1"/>
  <c r="O16" i="1"/>
  <c r="P16" i="1" s="1"/>
  <c r="K15" i="1"/>
  <c r="N15" i="1" s="1"/>
  <c r="D18" i="1" l="1"/>
  <c r="O17" i="1"/>
  <c r="P17" i="1" s="1"/>
  <c r="K16" i="1"/>
  <c r="N16" i="1" s="1"/>
  <c r="D19" i="1" l="1"/>
  <c r="O18" i="1"/>
  <c r="P18" i="1" s="1"/>
  <c r="K17" i="1"/>
  <c r="N17" i="1" s="1"/>
  <c r="D20" i="1" l="1"/>
  <c r="O19" i="1"/>
  <c r="P19" i="1" s="1"/>
  <c r="K18" i="1"/>
  <c r="N18" i="1" s="1"/>
  <c r="D21" i="1" l="1"/>
  <c r="O20" i="1"/>
  <c r="P20" i="1" s="1"/>
  <c r="K19" i="1"/>
  <c r="N19" i="1" s="1"/>
  <c r="D22" i="1" l="1"/>
  <c r="O21" i="1"/>
  <c r="P21" i="1" s="1"/>
  <c r="K20" i="1"/>
  <c r="N20" i="1" s="1"/>
  <c r="D23" i="1" l="1"/>
  <c r="O22" i="1"/>
  <c r="P22" i="1" s="1"/>
  <c r="K21" i="1"/>
  <c r="N21" i="1" s="1"/>
  <c r="D24" i="1" l="1"/>
  <c r="O23" i="1"/>
  <c r="P23" i="1" s="1"/>
  <c r="K22" i="1"/>
  <c r="N22" i="1" s="1"/>
  <c r="D25" i="1" l="1"/>
  <c r="O24" i="1"/>
  <c r="P24" i="1" s="1"/>
  <c r="K23" i="1"/>
  <c r="N23" i="1" s="1"/>
  <c r="D26" i="1" l="1"/>
  <c r="O25" i="1"/>
  <c r="P25" i="1" s="1"/>
  <c r="K24" i="1"/>
  <c r="N24" i="1" s="1"/>
  <c r="D27" i="1" l="1"/>
  <c r="O26" i="1"/>
  <c r="P26" i="1" s="1"/>
  <c r="K25" i="1"/>
  <c r="N25" i="1" s="1"/>
  <c r="D28" i="1" l="1"/>
  <c r="O27" i="1"/>
  <c r="P27" i="1" s="1"/>
  <c r="K26" i="1"/>
  <c r="N26" i="1" s="1"/>
  <c r="O28" i="1" l="1"/>
  <c r="P28" i="1" s="1"/>
  <c r="K27" i="1"/>
  <c r="N27" i="1" s="1"/>
  <c r="D29" i="1"/>
  <c r="D30" i="1" l="1"/>
  <c r="O29" i="1"/>
  <c r="P29" i="1" s="1"/>
  <c r="K28" i="1"/>
  <c r="N28" i="1" s="1"/>
  <c r="D31" i="1" l="1"/>
  <c r="O30" i="1"/>
  <c r="P30" i="1" s="1"/>
  <c r="K29" i="1"/>
  <c r="N29" i="1" s="1"/>
  <c r="O31" i="1" l="1"/>
  <c r="P31" i="1" s="1"/>
  <c r="K30" i="1"/>
  <c r="N30" i="1" s="1"/>
  <c r="D32" i="1"/>
  <c r="D33" i="1" l="1"/>
  <c r="O32" i="1"/>
  <c r="P32" i="1" s="1"/>
  <c r="K31" i="1"/>
  <c r="N31" i="1" s="1"/>
  <c r="D34" i="1" l="1"/>
  <c r="O33" i="1"/>
  <c r="P33" i="1" s="1"/>
  <c r="K32" i="1"/>
  <c r="N32" i="1" s="1"/>
  <c r="D35" i="1" l="1"/>
  <c r="O34" i="1"/>
  <c r="P34" i="1" s="1"/>
  <c r="K33" i="1"/>
  <c r="N33" i="1" s="1"/>
  <c r="D36" i="1" l="1"/>
  <c r="O35" i="1"/>
  <c r="P35" i="1" s="1"/>
  <c r="K34" i="1"/>
  <c r="N34" i="1" s="1"/>
  <c r="D37" i="1" l="1"/>
  <c r="O36" i="1"/>
  <c r="P36" i="1" s="1"/>
  <c r="K35" i="1"/>
  <c r="N35" i="1" s="1"/>
  <c r="D38" i="1" l="1"/>
  <c r="O37" i="1"/>
  <c r="P37" i="1" s="1"/>
  <c r="K36" i="1"/>
  <c r="N36" i="1" s="1"/>
  <c r="D39" i="1" l="1"/>
  <c r="O38" i="1"/>
  <c r="P38" i="1" s="1"/>
  <c r="K37" i="1"/>
  <c r="N37" i="1" s="1"/>
  <c r="D40" i="1" l="1"/>
  <c r="O39" i="1"/>
  <c r="P39" i="1" s="1"/>
  <c r="K38" i="1"/>
  <c r="N38" i="1" s="1"/>
  <c r="D41" i="1" l="1"/>
  <c r="O40" i="1"/>
  <c r="P40" i="1" s="1"/>
  <c r="K39" i="1"/>
  <c r="N39" i="1" s="1"/>
  <c r="D42" i="1" l="1"/>
  <c r="O41" i="1"/>
  <c r="P41" i="1" s="1"/>
  <c r="K40" i="1"/>
  <c r="N40" i="1" s="1"/>
  <c r="D43" i="1" l="1"/>
  <c r="O42" i="1"/>
  <c r="P42" i="1" s="1"/>
  <c r="K41" i="1"/>
  <c r="N41" i="1" s="1"/>
  <c r="D44" i="1" l="1"/>
  <c r="O43" i="1"/>
  <c r="P43" i="1" s="1"/>
  <c r="K42" i="1"/>
  <c r="N42" i="1" s="1"/>
  <c r="D45" i="1" l="1"/>
  <c r="O44" i="1"/>
  <c r="P44" i="1" s="1"/>
  <c r="K43" i="1"/>
  <c r="N43" i="1" s="1"/>
  <c r="D46" i="1" l="1"/>
  <c r="O45" i="1"/>
  <c r="P45" i="1" s="1"/>
  <c r="K44" i="1"/>
  <c r="N44" i="1" s="1"/>
  <c r="D47" i="1" l="1"/>
  <c r="O46" i="1"/>
  <c r="P46" i="1" s="1"/>
  <c r="K45" i="1"/>
  <c r="N45" i="1" s="1"/>
  <c r="D48" i="1" l="1"/>
  <c r="O47" i="1"/>
  <c r="P47" i="1" s="1"/>
  <c r="K46" i="1"/>
  <c r="N46" i="1" s="1"/>
  <c r="D49" i="1" l="1"/>
  <c r="O48" i="1"/>
  <c r="P48" i="1" s="1"/>
  <c r="K47" i="1"/>
  <c r="N47" i="1" s="1"/>
  <c r="D50" i="1" l="1"/>
  <c r="O49" i="1"/>
  <c r="P49" i="1" s="1"/>
  <c r="K48" i="1"/>
  <c r="N48" i="1" s="1"/>
  <c r="D51" i="1" l="1"/>
  <c r="O50" i="1"/>
  <c r="P50" i="1" s="1"/>
  <c r="K49" i="1"/>
  <c r="N49" i="1" s="1"/>
  <c r="D52" i="1" l="1"/>
  <c r="O51" i="1"/>
  <c r="P51" i="1" s="1"/>
  <c r="K50" i="1"/>
  <c r="N50" i="1" s="1"/>
  <c r="D53" i="1" l="1"/>
  <c r="O52" i="1"/>
  <c r="P52" i="1" s="1"/>
  <c r="K51" i="1"/>
  <c r="N51" i="1" s="1"/>
  <c r="D54" i="1" l="1"/>
  <c r="O53" i="1"/>
  <c r="P53" i="1" s="1"/>
  <c r="K52" i="1"/>
  <c r="N52" i="1" s="1"/>
  <c r="D55" i="1" l="1"/>
  <c r="O54" i="1"/>
  <c r="P54" i="1" s="1"/>
  <c r="K53" i="1"/>
  <c r="N53" i="1" s="1"/>
  <c r="D56" i="1" l="1"/>
  <c r="O55" i="1"/>
  <c r="P55" i="1" s="1"/>
  <c r="K54" i="1"/>
  <c r="N54" i="1" s="1"/>
  <c r="D57" i="1" l="1"/>
  <c r="O56" i="1"/>
  <c r="P56" i="1" s="1"/>
  <c r="K55" i="1"/>
  <c r="N55" i="1" s="1"/>
  <c r="D58" i="1" l="1"/>
  <c r="O57" i="1"/>
  <c r="P57" i="1" s="1"/>
  <c r="K56" i="1"/>
  <c r="N56" i="1" s="1"/>
  <c r="D59" i="1" l="1"/>
  <c r="O58" i="1"/>
  <c r="P58" i="1" s="1"/>
  <c r="K57" i="1"/>
  <c r="N57" i="1" s="1"/>
  <c r="D60" i="1" l="1"/>
  <c r="O59" i="1"/>
  <c r="P59" i="1" s="1"/>
  <c r="K58" i="1"/>
  <c r="N58" i="1" s="1"/>
  <c r="D61" i="1" l="1"/>
  <c r="O60" i="1"/>
  <c r="P60" i="1" s="1"/>
  <c r="K59" i="1"/>
  <c r="N59" i="1" s="1"/>
  <c r="D62" i="1" l="1"/>
  <c r="O61" i="1"/>
  <c r="P61" i="1" s="1"/>
  <c r="K60" i="1"/>
  <c r="N60" i="1" s="1"/>
  <c r="D63" i="1" l="1"/>
  <c r="O62" i="1"/>
  <c r="P62" i="1" s="1"/>
  <c r="K61" i="1"/>
  <c r="N61" i="1" s="1"/>
  <c r="D64" i="1" l="1"/>
  <c r="O63" i="1"/>
  <c r="P63" i="1" s="1"/>
  <c r="K62" i="1"/>
  <c r="N62" i="1" s="1"/>
  <c r="D65" i="1" l="1"/>
  <c r="O64" i="1"/>
  <c r="P64" i="1" s="1"/>
  <c r="K63" i="1"/>
  <c r="N63" i="1" s="1"/>
  <c r="D66" i="1" l="1"/>
  <c r="O65" i="1"/>
  <c r="P65" i="1" s="1"/>
  <c r="K64" i="1"/>
  <c r="N64" i="1" s="1"/>
  <c r="D67" i="1" l="1"/>
  <c r="O66" i="1"/>
  <c r="P66" i="1" s="1"/>
  <c r="K65" i="1"/>
  <c r="N65" i="1" s="1"/>
  <c r="D68" i="1" l="1"/>
  <c r="O67" i="1"/>
  <c r="P67" i="1" s="1"/>
  <c r="K66" i="1"/>
  <c r="N66" i="1" s="1"/>
  <c r="D69" i="1" l="1"/>
  <c r="O68" i="1"/>
  <c r="P68" i="1" s="1"/>
  <c r="K67" i="1"/>
  <c r="N67" i="1" s="1"/>
  <c r="D70" i="1" l="1"/>
  <c r="O69" i="1"/>
  <c r="P69" i="1" s="1"/>
  <c r="K68" i="1"/>
  <c r="N68" i="1" s="1"/>
  <c r="D71" i="1" l="1"/>
  <c r="O70" i="1"/>
  <c r="P70" i="1" s="1"/>
  <c r="K69" i="1"/>
  <c r="N69" i="1" s="1"/>
  <c r="D72" i="1" l="1"/>
  <c r="O71" i="1"/>
  <c r="P71" i="1" s="1"/>
  <c r="K70" i="1"/>
  <c r="N70" i="1" s="1"/>
  <c r="D73" i="1" l="1"/>
  <c r="O72" i="1"/>
  <c r="P72" i="1" s="1"/>
  <c r="K71" i="1"/>
  <c r="N71" i="1" s="1"/>
  <c r="D74" i="1" l="1"/>
  <c r="O73" i="1"/>
  <c r="P73" i="1" s="1"/>
  <c r="K72" i="1"/>
  <c r="N72" i="1" s="1"/>
  <c r="D75" i="1" l="1"/>
  <c r="O74" i="1"/>
  <c r="P74" i="1" s="1"/>
  <c r="K73" i="1"/>
  <c r="N73" i="1" s="1"/>
  <c r="D76" i="1" l="1"/>
  <c r="O75" i="1"/>
  <c r="P75" i="1" s="1"/>
  <c r="K74" i="1"/>
  <c r="N74" i="1" s="1"/>
  <c r="D77" i="1" l="1"/>
  <c r="O76" i="1"/>
  <c r="P76" i="1" s="1"/>
  <c r="K75" i="1"/>
  <c r="N75" i="1" s="1"/>
  <c r="D78" i="1" l="1"/>
  <c r="O77" i="1"/>
  <c r="P77" i="1" s="1"/>
  <c r="K76" i="1"/>
  <c r="N76" i="1" s="1"/>
  <c r="D79" i="1" l="1"/>
  <c r="O78" i="1"/>
  <c r="P78" i="1" s="1"/>
  <c r="K77" i="1"/>
  <c r="N77" i="1" s="1"/>
  <c r="D80" i="1" l="1"/>
  <c r="O79" i="1"/>
  <c r="P79" i="1" s="1"/>
  <c r="K78" i="1"/>
  <c r="N78" i="1" s="1"/>
  <c r="D81" i="1" l="1"/>
  <c r="O80" i="1"/>
  <c r="P80" i="1" s="1"/>
  <c r="K79" i="1"/>
  <c r="N79" i="1" s="1"/>
  <c r="D82" i="1" l="1"/>
  <c r="O81" i="1"/>
  <c r="P81" i="1" s="1"/>
  <c r="K80" i="1"/>
  <c r="N80" i="1" s="1"/>
  <c r="D83" i="1" l="1"/>
  <c r="O82" i="1"/>
  <c r="P82" i="1" s="1"/>
  <c r="K81" i="1"/>
  <c r="N81" i="1" s="1"/>
  <c r="D84" i="1" l="1"/>
  <c r="O83" i="1"/>
  <c r="P83" i="1" s="1"/>
  <c r="K82" i="1"/>
  <c r="N82" i="1" s="1"/>
  <c r="D85" i="1" l="1"/>
  <c r="O84" i="1"/>
  <c r="P84" i="1" s="1"/>
  <c r="K83" i="1"/>
  <c r="N83" i="1" s="1"/>
  <c r="D86" i="1" l="1"/>
  <c r="O85" i="1"/>
  <c r="P85" i="1" s="1"/>
  <c r="K84" i="1"/>
  <c r="N84" i="1" s="1"/>
  <c r="D87" i="1" l="1"/>
  <c r="O86" i="1"/>
  <c r="P86" i="1" s="1"/>
  <c r="K85" i="1"/>
  <c r="N85" i="1" s="1"/>
  <c r="D88" i="1" l="1"/>
  <c r="O87" i="1"/>
  <c r="P87" i="1" s="1"/>
  <c r="K86" i="1"/>
  <c r="N86" i="1" s="1"/>
  <c r="D89" i="1" l="1"/>
  <c r="O88" i="1"/>
  <c r="P88" i="1" s="1"/>
  <c r="K87" i="1"/>
  <c r="N87" i="1" s="1"/>
  <c r="D90" i="1" l="1"/>
  <c r="O89" i="1"/>
  <c r="P89" i="1" s="1"/>
  <c r="K88" i="1"/>
  <c r="N88" i="1" s="1"/>
  <c r="D91" i="1" l="1"/>
  <c r="O90" i="1"/>
  <c r="P90" i="1" s="1"/>
  <c r="K89" i="1"/>
  <c r="N89" i="1" s="1"/>
  <c r="D92" i="1" l="1"/>
  <c r="O91" i="1"/>
  <c r="P91" i="1" s="1"/>
  <c r="K90" i="1"/>
  <c r="N90" i="1" s="1"/>
  <c r="D93" i="1" l="1"/>
  <c r="O92" i="1"/>
  <c r="P92" i="1" s="1"/>
  <c r="K91" i="1"/>
  <c r="N91" i="1" s="1"/>
  <c r="D94" i="1" l="1"/>
  <c r="O93" i="1"/>
  <c r="P93" i="1" s="1"/>
  <c r="K92" i="1"/>
  <c r="N92" i="1" s="1"/>
  <c r="D95" i="1" l="1"/>
  <c r="O94" i="1"/>
  <c r="P94" i="1" s="1"/>
  <c r="K93" i="1"/>
  <c r="N93" i="1" s="1"/>
  <c r="D96" i="1" l="1"/>
  <c r="O95" i="1"/>
  <c r="P95" i="1" s="1"/>
  <c r="K94" i="1"/>
  <c r="N94" i="1" s="1"/>
  <c r="D97" i="1" l="1"/>
  <c r="O96" i="1"/>
  <c r="P96" i="1" s="1"/>
  <c r="K95" i="1"/>
  <c r="N95" i="1" s="1"/>
  <c r="D98" i="1" l="1"/>
  <c r="O97" i="1"/>
  <c r="P97" i="1" s="1"/>
  <c r="K96" i="1"/>
  <c r="N96" i="1" s="1"/>
  <c r="D99" i="1" l="1"/>
  <c r="O98" i="1"/>
  <c r="P98" i="1" s="1"/>
  <c r="K97" i="1"/>
  <c r="N97" i="1" s="1"/>
  <c r="D100" i="1" l="1"/>
  <c r="O99" i="1"/>
  <c r="P99" i="1" s="1"/>
  <c r="K98" i="1"/>
  <c r="N98" i="1" s="1"/>
  <c r="D101" i="1" l="1"/>
  <c r="O100" i="1"/>
  <c r="P100" i="1" s="1"/>
  <c r="K99" i="1"/>
  <c r="N99" i="1" s="1"/>
  <c r="D102" i="1" l="1"/>
  <c r="O101" i="1"/>
  <c r="P101" i="1" s="1"/>
  <c r="K100" i="1"/>
  <c r="N100" i="1" s="1"/>
  <c r="D103" i="1" l="1"/>
  <c r="O102" i="1"/>
  <c r="P102" i="1" s="1"/>
  <c r="K101" i="1"/>
  <c r="N101" i="1" s="1"/>
  <c r="D104" i="1" l="1"/>
  <c r="O103" i="1"/>
  <c r="P103" i="1" s="1"/>
  <c r="K102" i="1"/>
  <c r="N102" i="1" s="1"/>
  <c r="D105" i="1" l="1"/>
  <c r="O104" i="1"/>
  <c r="P104" i="1" s="1"/>
  <c r="K103" i="1"/>
  <c r="N103" i="1" s="1"/>
  <c r="D106" i="1" l="1"/>
  <c r="O105" i="1"/>
  <c r="P105" i="1" s="1"/>
  <c r="K104" i="1"/>
  <c r="N104" i="1" s="1"/>
  <c r="D107" i="1" l="1"/>
  <c r="O106" i="1"/>
  <c r="P106" i="1" s="1"/>
  <c r="K105" i="1"/>
  <c r="N105" i="1" s="1"/>
  <c r="D108" i="1" l="1"/>
  <c r="O107" i="1"/>
  <c r="P107" i="1" s="1"/>
  <c r="K106" i="1"/>
  <c r="N106" i="1" s="1"/>
  <c r="D109" i="1" l="1"/>
  <c r="O108" i="1"/>
  <c r="P108" i="1" s="1"/>
  <c r="K107" i="1"/>
  <c r="N107" i="1" s="1"/>
  <c r="D110" i="1" l="1"/>
  <c r="O109" i="1"/>
  <c r="P109" i="1" s="1"/>
  <c r="K108" i="1"/>
  <c r="N108" i="1" s="1"/>
  <c r="D111" i="1" l="1"/>
  <c r="O110" i="1"/>
  <c r="P110" i="1" s="1"/>
  <c r="K109" i="1"/>
  <c r="N109" i="1" s="1"/>
  <c r="D112" i="1" l="1"/>
  <c r="O111" i="1"/>
  <c r="P111" i="1" s="1"/>
  <c r="K110" i="1"/>
  <c r="N110" i="1" s="1"/>
  <c r="D113" i="1" l="1"/>
  <c r="O112" i="1"/>
  <c r="P112" i="1" s="1"/>
  <c r="K111" i="1"/>
  <c r="N111" i="1" s="1"/>
  <c r="D114" i="1" l="1"/>
  <c r="O113" i="1"/>
  <c r="P113" i="1" s="1"/>
  <c r="K112" i="1"/>
  <c r="N112" i="1" s="1"/>
  <c r="D115" i="1" l="1"/>
  <c r="O114" i="1"/>
  <c r="P114" i="1" s="1"/>
  <c r="K113" i="1"/>
  <c r="N113" i="1" s="1"/>
  <c r="D116" i="1" l="1"/>
  <c r="O115" i="1"/>
  <c r="P115" i="1" s="1"/>
  <c r="K114" i="1"/>
  <c r="N114" i="1" s="1"/>
  <c r="D117" i="1" l="1"/>
  <c r="O116" i="1"/>
  <c r="P116" i="1" s="1"/>
  <c r="K115" i="1"/>
  <c r="N115" i="1" s="1"/>
  <c r="D118" i="1" l="1"/>
  <c r="O117" i="1"/>
  <c r="P117" i="1" s="1"/>
  <c r="K116" i="1"/>
  <c r="N116" i="1" s="1"/>
  <c r="D119" i="1" l="1"/>
  <c r="O118" i="1"/>
  <c r="P118" i="1" s="1"/>
  <c r="K117" i="1"/>
  <c r="N117" i="1" s="1"/>
  <c r="D120" i="1" l="1"/>
  <c r="O119" i="1"/>
  <c r="P119" i="1" s="1"/>
  <c r="K118" i="1"/>
  <c r="N118" i="1" s="1"/>
  <c r="D121" i="1" l="1"/>
  <c r="O120" i="1"/>
  <c r="P120" i="1" s="1"/>
  <c r="K119" i="1"/>
  <c r="N119" i="1" s="1"/>
  <c r="D122" i="1" l="1"/>
  <c r="O121" i="1"/>
  <c r="P121" i="1" s="1"/>
  <c r="K120" i="1"/>
  <c r="N120" i="1" s="1"/>
  <c r="D123" i="1" l="1"/>
  <c r="O122" i="1"/>
  <c r="P122" i="1" s="1"/>
  <c r="K121" i="1"/>
  <c r="N121" i="1" s="1"/>
  <c r="D124" i="1" l="1"/>
  <c r="O123" i="1"/>
  <c r="P123" i="1" s="1"/>
  <c r="K122" i="1"/>
  <c r="N122" i="1" s="1"/>
  <c r="D125" i="1" l="1"/>
  <c r="O124" i="1"/>
  <c r="P124" i="1" s="1"/>
  <c r="K123" i="1"/>
  <c r="N123" i="1" s="1"/>
  <c r="D126" i="1" l="1"/>
  <c r="O125" i="1"/>
  <c r="P125" i="1" s="1"/>
  <c r="K124" i="1"/>
  <c r="N124" i="1" s="1"/>
  <c r="D127" i="1" l="1"/>
  <c r="O126" i="1"/>
  <c r="P126" i="1" s="1"/>
  <c r="K125" i="1"/>
  <c r="N125" i="1" s="1"/>
  <c r="D128" i="1" l="1"/>
  <c r="O127" i="1"/>
  <c r="P127" i="1" s="1"/>
  <c r="K126" i="1"/>
  <c r="N126" i="1" s="1"/>
  <c r="D129" i="1" l="1"/>
  <c r="O128" i="1"/>
  <c r="P128" i="1" s="1"/>
  <c r="K127" i="1"/>
  <c r="N127" i="1" s="1"/>
  <c r="D130" i="1" l="1"/>
  <c r="O129" i="1"/>
  <c r="P129" i="1" s="1"/>
  <c r="K128" i="1"/>
  <c r="N128" i="1" s="1"/>
  <c r="D131" i="1" l="1"/>
  <c r="O130" i="1"/>
  <c r="P130" i="1" s="1"/>
  <c r="K129" i="1"/>
  <c r="N129" i="1" s="1"/>
  <c r="D132" i="1" l="1"/>
  <c r="O131" i="1"/>
  <c r="P131" i="1" s="1"/>
  <c r="K130" i="1"/>
  <c r="N130" i="1" s="1"/>
  <c r="D133" i="1" l="1"/>
  <c r="O132" i="1"/>
  <c r="P132" i="1" s="1"/>
  <c r="K131" i="1"/>
  <c r="N131" i="1" s="1"/>
  <c r="D134" i="1" l="1"/>
  <c r="O133" i="1"/>
  <c r="P133" i="1" s="1"/>
  <c r="K132" i="1"/>
  <c r="N132" i="1" s="1"/>
  <c r="D135" i="1" l="1"/>
  <c r="O134" i="1"/>
  <c r="P134" i="1" s="1"/>
  <c r="K133" i="1"/>
  <c r="N133" i="1" s="1"/>
  <c r="D136" i="1" l="1"/>
  <c r="O135" i="1"/>
  <c r="P135" i="1" s="1"/>
  <c r="K134" i="1"/>
  <c r="N134" i="1" s="1"/>
  <c r="D137" i="1" l="1"/>
  <c r="O136" i="1"/>
  <c r="P136" i="1" s="1"/>
  <c r="K135" i="1"/>
  <c r="N135" i="1" s="1"/>
  <c r="D138" i="1" l="1"/>
  <c r="O137" i="1"/>
  <c r="P137" i="1" s="1"/>
  <c r="K136" i="1"/>
  <c r="N136" i="1" s="1"/>
  <c r="D139" i="1" l="1"/>
  <c r="O138" i="1"/>
  <c r="P138" i="1" s="1"/>
  <c r="K137" i="1"/>
  <c r="N137" i="1" s="1"/>
  <c r="D140" i="1" l="1"/>
  <c r="O139" i="1"/>
  <c r="P139" i="1" s="1"/>
  <c r="K138" i="1"/>
  <c r="N138" i="1" s="1"/>
  <c r="D141" i="1" l="1"/>
  <c r="O140" i="1"/>
  <c r="P140" i="1" s="1"/>
  <c r="K139" i="1"/>
  <c r="N139" i="1" s="1"/>
  <c r="D142" i="1" l="1"/>
  <c r="O141" i="1"/>
  <c r="P141" i="1" s="1"/>
  <c r="K140" i="1"/>
  <c r="N140" i="1" s="1"/>
  <c r="D143" i="1" l="1"/>
  <c r="O142" i="1"/>
  <c r="P142" i="1" s="1"/>
  <c r="K141" i="1"/>
  <c r="N141" i="1" s="1"/>
  <c r="D144" i="1" l="1"/>
  <c r="O143" i="1"/>
  <c r="P143" i="1" s="1"/>
  <c r="K142" i="1"/>
  <c r="N142" i="1" s="1"/>
  <c r="D145" i="1" l="1"/>
  <c r="O144" i="1"/>
  <c r="P144" i="1" s="1"/>
  <c r="K143" i="1"/>
  <c r="N143" i="1" s="1"/>
  <c r="D146" i="1" l="1"/>
  <c r="O145" i="1"/>
  <c r="P145" i="1" s="1"/>
  <c r="K144" i="1"/>
  <c r="N144" i="1" s="1"/>
  <c r="D147" i="1" l="1"/>
  <c r="O146" i="1"/>
  <c r="P146" i="1" s="1"/>
  <c r="K145" i="1"/>
  <c r="N145" i="1" s="1"/>
  <c r="D148" i="1" l="1"/>
  <c r="O147" i="1"/>
  <c r="P147" i="1" s="1"/>
  <c r="K146" i="1"/>
  <c r="N146" i="1" s="1"/>
  <c r="D149" i="1" l="1"/>
  <c r="O148" i="1"/>
  <c r="P148" i="1" s="1"/>
  <c r="K147" i="1"/>
  <c r="N147" i="1" s="1"/>
  <c r="D150" i="1" l="1"/>
  <c r="O149" i="1"/>
  <c r="P149" i="1" s="1"/>
  <c r="K148" i="1"/>
  <c r="N148" i="1" s="1"/>
  <c r="D151" i="1" l="1"/>
  <c r="O150" i="1"/>
  <c r="P150" i="1" s="1"/>
  <c r="K149" i="1"/>
  <c r="N149" i="1" s="1"/>
  <c r="D152" i="1" l="1"/>
  <c r="O151" i="1"/>
  <c r="P151" i="1" s="1"/>
  <c r="K150" i="1"/>
  <c r="N150" i="1" s="1"/>
  <c r="D153" i="1" l="1"/>
  <c r="O152" i="1"/>
  <c r="P152" i="1" s="1"/>
  <c r="K151" i="1"/>
  <c r="N151" i="1" s="1"/>
  <c r="D154" i="1" l="1"/>
  <c r="O153" i="1"/>
  <c r="P153" i="1" s="1"/>
  <c r="K152" i="1"/>
  <c r="N152" i="1" s="1"/>
  <c r="D155" i="1" l="1"/>
  <c r="O154" i="1"/>
  <c r="P154" i="1" s="1"/>
  <c r="K153" i="1"/>
  <c r="N153" i="1" s="1"/>
  <c r="D156" i="1" l="1"/>
  <c r="O155" i="1"/>
  <c r="P155" i="1" s="1"/>
  <c r="K154" i="1"/>
  <c r="N154" i="1" s="1"/>
  <c r="D157" i="1" l="1"/>
  <c r="O156" i="1"/>
  <c r="P156" i="1" s="1"/>
  <c r="K155" i="1"/>
  <c r="N155" i="1" s="1"/>
  <c r="D158" i="1" l="1"/>
  <c r="O157" i="1"/>
  <c r="P157" i="1" s="1"/>
  <c r="K156" i="1"/>
  <c r="N156" i="1" s="1"/>
  <c r="D159" i="1" l="1"/>
  <c r="O158" i="1"/>
  <c r="P158" i="1" s="1"/>
  <c r="K157" i="1"/>
  <c r="N157" i="1" s="1"/>
  <c r="D160" i="1" l="1"/>
  <c r="O159" i="1"/>
  <c r="P159" i="1" s="1"/>
  <c r="K158" i="1"/>
  <c r="N158" i="1" s="1"/>
  <c r="D161" i="1" l="1"/>
  <c r="O160" i="1"/>
  <c r="P160" i="1" s="1"/>
  <c r="K159" i="1"/>
  <c r="N159" i="1" s="1"/>
  <c r="D162" i="1" l="1"/>
  <c r="O161" i="1"/>
  <c r="P161" i="1" s="1"/>
  <c r="K160" i="1"/>
  <c r="N160" i="1" s="1"/>
  <c r="D163" i="1" l="1"/>
  <c r="O162" i="1"/>
  <c r="P162" i="1" s="1"/>
  <c r="K161" i="1"/>
  <c r="N161" i="1" s="1"/>
  <c r="D164" i="1" l="1"/>
  <c r="O163" i="1"/>
  <c r="P163" i="1" s="1"/>
  <c r="K162" i="1"/>
  <c r="N162" i="1" s="1"/>
  <c r="D165" i="1" l="1"/>
  <c r="O164" i="1"/>
  <c r="P164" i="1" s="1"/>
  <c r="K163" i="1"/>
  <c r="N163" i="1" s="1"/>
  <c r="D166" i="1" l="1"/>
  <c r="O165" i="1"/>
  <c r="P165" i="1" s="1"/>
  <c r="K164" i="1"/>
  <c r="N164" i="1" s="1"/>
  <c r="D167" i="1" l="1"/>
  <c r="O166" i="1"/>
  <c r="P166" i="1" s="1"/>
  <c r="K165" i="1"/>
  <c r="N165" i="1" s="1"/>
  <c r="D168" i="1" l="1"/>
  <c r="O167" i="1"/>
  <c r="P167" i="1" s="1"/>
  <c r="K166" i="1"/>
  <c r="N166" i="1" s="1"/>
  <c r="D169" i="1" l="1"/>
  <c r="O168" i="1"/>
  <c r="P168" i="1" s="1"/>
  <c r="K167" i="1"/>
  <c r="N167" i="1" s="1"/>
  <c r="D170" i="1" l="1"/>
  <c r="O169" i="1"/>
  <c r="P169" i="1" s="1"/>
  <c r="K168" i="1"/>
  <c r="N168" i="1" s="1"/>
  <c r="D171" i="1" l="1"/>
  <c r="O170" i="1"/>
  <c r="P170" i="1" s="1"/>
  <c r="K169" i="1"/>
  <c r="N169" i="1" s="1"/>
  <c r="D172" i="1" l="1"/>
  <c r="O171" i="1"/>
  <c r="P171" i="1" s="1"/>
  <c r="K170" i="1"/>
  <c r="N170" i="1" s="1"/>
  <c r="D173" i="1" l="1"/>
  <c r="O172" i="1"/>
  <c r="P172" i="1" s="1"/>
  <c r="K171" i="1"/>
  <c r="N171" i="1" s="1"/>
  <c r="D174" i="1" l="1"/>
  <c r="O173" i="1"/>
  <c r="P173" i="1" s="1"/>
  <c r="K172" i="1"/>
  <c r="N172" i="1" s="1"/>
  <c r="D175" i="1" l="1"/>
  <c r="O174" i="1"/>
  <c r="P174" i="1" s="1"/>
  <c r="K173" i="1"/>
  <c r="N173" i="1" s="1"/>
  <c r="D176" i="1" l="1"/>
  <c r="O175" i="1"/>
  <c r="P175" i="1" s="1"/>
  <c r="K174" i="1"/>
  <c r="N174" i="1" s="1"/>
  <c r="D177" i="1" l="1"/>
  <c r="O176" i="1"/>
  <c r="P176" i="1" s="1"/>
  <c r="K175" i="1"/>
  <c r="N175" i="1" s="1"/>
  <c r="D178" i="1" l="1"/>
  <c r="O177" i="1"/>
  <c r="P177" i="1" s="1"/>
  <c r="K176" i="1"/>
  <c r="N176" i="1" s="1"/>
  <c r="D179" i="1" l="1"/>
  <c r="O178" i="1"/>
  <c r="P178" i="1" s="1"/>
  <c r="K177" i="1"/>
  <c r="N177" i="1" s="1"/>
  <c r="D180" i="1" l="1"/>
  <c r="O179" i="1"/>
  <c r="P179" i="1" s="1"/>
  <c r="K178" i="1"/>
  <c r="N178" i="1" s="1"/>
  <c r="D181" i="1" l="1"/>
  <c r="O180" i="1"/>
  <c r="P180" i="1" s="1"/>
  <c r="K179" i="1"/>
  <c r="N179" i="1" s="1"/>
  <c r="D182" i="1" l="1"/>
  <c r="O181" i="1"/>
  <c r="P181" i="1" s="1"/>
  <c r="K180" i="1"/>
  <c r="N180" i="1" s="1"/>
  <c r="D183" i="1" l="1"/>
  <c r="O182" i="1"/>
  <c r="P182" i="1" s="1"/>
  <c r="K181" i="1"/>
  <c r="N181" i="1" s="1"/>
  <c r="D184" i="1" l="1"/>
  <c r="O183" i="1"/>
  <c r="P183" i="1" s="1"/>
  <c r="K182" i="1"/>
  <c r="N182" i="1" s="1"/>
  <c r="D185" i="1" l="1"/>
  <c r="O184" i="1"/>
  <c r="P184" i="1" s="1"/>
  <c r="K183" i="1"/>
  <c r="N183" i="1" s="1"/>
  <c r="D186" i="1" l="1"/>
  <c r="O185" i="1"/>
  <c r="P185" i="1" s="1"/>
  <c r="K184" i="1"/>
  <c r="N184" i="1" s="1"/>
  <c r="D187" i="1" l="1"/>
  <c r="O186" i="1"/>
  <c r="P186" i="1" s="1"/>
  <c r="K185" i="1"/>
  <c r="N185" i="1" s="1"/>
  <c r="D188" i="1" l="1"/>
  <c r="O187" i="1"/>
  <c r="P187" i="1" s="1"/>
  <c r="K186" i="1"/>
  <c r="N186" i="1" s="1"/>
  <c r="D189" i="1" l="1"/>
  <c r="O188" i="1"/>
  <c r="P188" i="1" s="1"/>
  <c r="K187" i="1"/>
  <c r="N187" i="1" s="1"/>
  <c r="D190" i="1" l="1"/>
  <c r="O189" i="1"/>
  <c r="P189" i="1" s="1"/>
  <c r="K188" i="1"/>
  <c r="N188" i="1" s="1"/>
  <c r="D191" i="1" l="1"/>
  <c r="O190" i="1"/>
  <c r="P190" i="1" s="1"/>
  <c r="K189" i="1"/>
  <c r="N189" i="1" s="1"/>
  <c r="D192" i="1" l="1"/>
  <c r="O191" i="1"/>
  <c r="P191" i="1" s="1"/>
  <c r="K190" i="1"/>
  <c r="N190" i="1" s="1"/>
  <c r="D193" i="1" l="1"/>
  <c r="O192" i="1"/>
  <c r="P192" i="1" s="1"/>
  <c r="K191" i="1"/>
  <c r="N191" i="1" s="1"/>
  <c r="D194" i="1" l="1"/>
  <c r="O193" i="1"/>
  <c r="P193" i="1" s="1"/>
  <c r="K192" i="1"/>
  <c r="N192" i="1" s="1"/>
  <c r="D195" i="1" l="1"/>
  <c r="O194" i="1"/>
  <c r="P194" i="1" s="1"/>
  <c r="K193" i="1"/>
  <c r="N193" i="1" s="1"/>
  <c r="D196" i="1" l="1"/>
  <c r="O195" i="1"/>
  <c r="P195" i="1" s="1"/>
  <c r="K194" i="1"/>
  <c r="N194" i="1" s="1"/>
  <c r="D197" i="1" l="1"/>
  <c r="O196" i="1"/>
  <c r="P196" i="1" s="1"/>
  <c r="K195" i="1"/>
  <c r="N195" i="1" s="1"/>
  <c r="D198" i="1" l="1"/>
  <c r="O197" i="1"/>
  <c r="P197" i="1" s="1"/>
  <c r="K196" i="1"/>
  <c r="N196" i="1" s="1"/>
  <c r="D199" i="1" l="1"/>
  <c r="O198" i="1"/>
  <c r="P198" i="1" s="1"/>
  <c r="K197" i="1"/>
  <c r="N197" i="1" s="1"/>
  <c r="D200" i="1" l="1"/>
  <c r="O199" i="1"/>
  <c r="P199" i="1" s="1"/>
  <c r="K198" i="1"/>
  <c r="N198" i="1" s="1"/>
  <c r="D201" i="1" l="1"/>
  <c r="O200" i="1"/>
  <c r="P200" i="1" s="1"/>
  <c r="K199" i="1"/>
  <c r="N199" i="1" s="1"/>
  <c r="D202" i="1" l="1"/>
  <c r="O201" i="1"/>
  <c r="P201" i="1" s="1"/>
  <c r="K200" i="1"/>
  <c r="N200" i="1" s="1"/>
  <c r="D203" i="1" l="1"/>
  <c r="O202" i="1"/>
  <c r="P202" i="1" s="1"/>
  <c r="K201" i="1"/>
  <c r="N201" i="1" s="1"/>
  <c r="D204" i="1" l="1"/>
  <c r="O203" i="1"/>
  <c r="P203" i="1" s="1"/>
  <c r="K202" i="1"/>
  <c r="N202" i="1" s="1"/>
  <c r="D205" i="1" l="1"/>
  <c r="O204" i="1"/>
  <c r="P204" i="1" s="1"/>
  <c r="K203" i="1"/>
  <c r="N203" i="1" s="1"/>
  <c r="D206" i="1" l="1"/>
  <c r="O205" i="1"/>
  <c r="P205" i="1" s="1"/>
  <c r="K204" i="1"/>
  <c r="N204" i="1" s="1"/>
  <c r="D207" i="1" l="1"/>
  <c r="O206" i="1"/>
  <c r="P206" i="1" s="1"/>
  <c r="K205" i="1"/>
  <c r="N205" i="1" s="1"/>
  <c r="D208" i="1" l="1"/>
  <c r="O207" i="1"/>
  <c r="P207" i="1" s="1"/>
  <c r="K206" i="1"/>
  <c r="N206" i="1" s="1"/>
  <c r="D209" i="1" l="1"/>
  <c r="O208" i="1"/>
  <c r="P208" i="1" s="1"/>
  <c r="K207" i="1"/>
  <c r="N207" i="1" s="1"/>
  <c r="D210" i="1" l="1"/>
  <c r="O209" i="1"/>
  <c r="P209" i="1" s="1"/>
  <c r="K208" i="1"/>
  <c r="N208" i="1" s="1"/>
  <c r="D211" i="1" l="1"/>
  <c r="O210" i="1"/>
  <c r="P210" i="1" s="1"/>
  <c r="K209" i="1"/>
  <c r="N209" i="1" s="1"/>
  <c r="D212" i="1" l="1"/>
  <c r="O211" i="1"/>
  <c r="P211" i="1" s="1"/>
  <c r="K210" i="1"/>
  <c r="N210" i="1" s="1"/>
  <c r="D213" i="1" l="1"/>
  <c r="O212" i="1"/>
  <c r="P212" i="1" s="1"/>
  <c r="K211" i="1"/>
  <c r="N211" i="1" s="1"/>
  <c r="D214" i="1" l="1"/>
  <c r="O213" i="1"/>
  <c r="P213" i="1" s="1"/>
  <c r="K212" i="1"/>
  <c r="N212" i="1" s="1"/>
  <c r="D215" i="1" l="1"/>
  <c r="O214" i="1"/>
  <c r="P214" i="1" s="1"/>
  <c r="K213" i="1"/>
  <c r="N213" i="1" s="1"/>
  <c r="D216" i="1" l="1"/>
  <c r="O215" i="1"/>
  <c r="P215" i="1" s="1"/>
  <c r="K214" i="1"/>
  <c r="N214" i="1" s="1"/>
  <c r="D217" i="1" l="1"/>
  <c r="O216" i="1"/>
  <c r="P216" i="1" s="1"/>
  <c r="K215" i="1"/>
  <c r="N215" i="1" s="1"/>
  <c r="D218" i="1" l="1"/>
  <c r="O217" i="1"/>
  <c r="P217" i="1" s="1"/>
  <c r="K216" i="1"/>
  <c r="N216" i="1" s="1"/>
  <c r="D219" i="1" l="1"/>
  <c r="O218" i="1"/>
  <c r="P218" i="1" s="1"/>
  <c r="K217" i="1"/>
  <c r="N217" i="1" s="1"/>
  <c r="D220" i="1" l="1"/>
  <c r="O219" i="1"/>
  <c r="P219" i="1" s="1"/>
  <c r="K218" i="1"/>
  <c r="N218" i="1" s="1"/>
  <c r="D221" i="1" l="1"/>
  <c r="O220" i="1"/>
  <c r="P220" i="1" s="1"/>
  <c r="K219" i="1"/>
  <c r="N219" i="1" s="1"/>
  <c r="D222" i="1" l="1"/>
  <c r="O221" i="1"/>
  <c r="P221" i="1" s="1"/>
  <c r="K220" i="1"/>
  <c r="N220" i="1" s="1"/>
  <c r="D223" i="1" l="1"/>
  <c r="O222" i="1"/>
  <c r="P222" i="1" s="1"/>
  <c r="K221" i="1"/>
  <c r="N221" i="1" s="1"/>
  <c r="D224" i="1" l="1"/>
  <c r="O223" i="1"/>
  <c r="P223" i="1" s="1"/>
  <c r="K222" i="1"/>
  <c r="N222" i="1" s="1"/>
  <c r="D225" i="1" l="1"/>
  <c r="O224" i="1"/>
  <c r="P224" i="1" s="1"/>
  <c r="K223" i="1"/>
  <c r="N223" i="1" s="1"/>
  <c r="D226" i="1" l="1"/>
  <c r="O225" i="1"/>
  <c r="P225" i="1" s="1"/>
  <c r="K224" i="1"/>
  <c r="N224" i="1" s="1"/>
  <c r="D227" i="1" l="1"/>
  <c r="O226" i="1"/>
  <c r="P226" i="1" s="1"/>
  <c r="K225" i="1"/>
  <c r="N225" i="1" s="1"/>
  <c r="D228" i="1" l="1"/>
  <c r="O227" i="1"/>
  <c r="P227" i="1" s="1"/>
  <c r="K226" i="1"/>
  <c r="N226" i="1" s="1"/>
  <c r="D229" i="1" l="1"/>
  <c r="O228" i="1"/>
  <c r="P228" i="1" s="1"/>
  <c r="K227" i="1"/>
  <c r="N227" i="1" s="1"/>
  <c r="D230" i="1" l="1"/>
  <c r="O229" i="1"/>
  <c r="P229" i="1" s="1"/>
  <c r="K228" i="1"/>
  <c r="N228" i="1" s="1"/>
  <c r="D231" i="1" l="1"/>
  <c r="O230" i="1"/>
  <c r="P230" i="1" s="1"/>
  <c r="K229" i="1"/>
  <c r="N229" i="1" s="1"/>
  <c r="D232" i="1" l="1"/>
  <c r="O231" i="1"/>
  <c r="P231" i="1" s="1"/>
  <c r="K230" i="1"/>
  <c r="N230" i="1" s="1"/>
  <c r="D233" i="1" l="1"/>
  <c r="O232" i="1"/>
  <c r="P232" i="1" s="1"/>
  <c r="K231" i="1"/>
  <c r="N231" i="1" s="1"/>
  <c r="D234" i="1" l="1"/>
  <c r="O233" i="1"/>
  <c r="P233" i="1" s="1"/>
  <c r="K232" i="1"/>
  <c r="N232" i="1" s="1"/>
  <c r="D235" i="1" l="1"/>
  <c r="O234" i="1"/>
  <c r="P234" i="1" s="1"/>
  <c r="K233" i="1"/>
  <c r="N233" i="1" s="1"/>
  <c r="D236" i="1" l="1"/>
  <c r="O235" i="1"/>
  <c r="P235" i="1" s="1"/>
  <c r="K234" i="1"/>
  <c r="N234" i="1" s="1"/>
  <c r="D237" i="1" l="1"/>
  <c r="O236" i="1"/>
  <c r="P236" i="1" s="1"/>
  <c r="K235" i="1"/>
  <c r="N235" i="1" s="1"/>
  <c r="D238" i="1" l="1"/>
  <c r="O237" i="1"/>
  <c r="P237" i="1" s="1"/>
  <c r="K236" i="1"/>
  <c r="N236" i="1" s="1"/>
  <c r="D239" i="1" l="1"/>
  <c r="O238" i="1"/>
  <c r="P238" i="1" s="1"/>
  <c r="K237" i="1"/>
  <c r="N237" i="1" s="1"/>
  <c r="D240" i="1" l="1"/>
  <c r="O239" i="1"/>
  <c r="P239" i="1" s="1"/>
  <c r="K238" i="1"/>
  <c r="N238" i="1" s="1"/>
  <c r="D241" i="1" l="1"/>
  <c r="O240" i="1"/>
  <c r="P240" i="1" s="1"/>
  <c r="K239" i="1"/>
  <c r="N239" i="1" s="1"/>
  <c r="D242" i="1" l="1"/>
  <c r="O241" i="1"/>
  <c r="P241" i="1" s="1"/>
  <c r="K240" i="1"/>
  <c r="N240" i="1" s="1"/>
  <c r="D243" i="1" l="1"/>
  <c r="O242" i="1"/>
  <c r="P242" i="1" s="1"/>
  <c r="K241" i="1"/>
  <c r="N241" i="1" s="1"/>
  <c r="D244" i="1" l="1"/>
  <c r="O243" i="1"/>
  <c r="P243" i="1" s="1"/>
  <c r="K242" i="1"/>
  <c r="N242" i="1" s="1"/>
  <c r="D245" i="1" l="1"/>
  <c r="O244" i="1"/>
  <c r="P244" i="1" s="1"/>
  <c r="K243" i="1"/>
  <c r="N243" i="1" s="1"/>
  <c r="D246" i="1" l="1"/>
  <c r="O245" i="1"/>
  <c r="P245" i="1" s="1"/>
  <c r="K244" i="1"/>
  <c r="N244" i="1" s="1"/>
  <c r="D247" i="1" l="1"/>
  <c r="O246" i="1"/>
  <c r="P246" i="1" s="1"/>
  <c r="K245" i="1"/>
  <c r="N245" i="1" s="1"/>
  <c r="D248" i="1" l="1"/>
  <c r="O247" i="1"/>
  <c r="P247" i="1" s="1"/>
  <c r="K246" i="1"/>
  <c r="N246" i="1" s="1"/>
  <c r="D249" i="1" l="1"/>
  <c r="O248" i="1"/>
  <c r="P248" i="1" s="1"/>
  <c r="K247" i="1"/>
  <c r="N247" i="1" s="1"/>
  <c r="D250" i="1" l="1"/>
  <c r="O249" i="1"/>
  <c r="P249" i="1" s="1"/>
  <c r="K248" i="1"/>
  <c r="N248" i="1" s="1"/>
  <c r="D251" i="1" l="1"/>
  <c r="O250" i="1"/>
  <c r="P250" i="1" s="1"/>
  <c r="K249" i="1"/>
  <c r="N249" i="1" s="1"/>
  <c r="D252" i="1" l="1"/>
  <c r="O251" i="1"/>
  <c r="P251" i="1" s="1"/>
  <c r="K250" i="1"/>
  <c r="N250" i="1" s="1"/>
  <c r="D253" i="1" l="1"/>
  <c r="O252" i="1"/>
  <c r="P252" i="1" s="1"/>
  <c r="K251" i="1"/>
  <c r="N251" i="1" s="1"/>
  <c r="D254" i="1" l="1"/>
  <c r="O253" i="1"/>
  <c r="P253" i="1" s="1"/>
  <c r="K252" i="1"/>
  <c r="N252" i="1" s="1"/>
  <c r="D255" i="1" l="1"/>
  <c r="O254" i="1"/>
  <c r="P254" i="1" s="1"/>
  <c r="K253" i="1"/>
  <c r="N253" i="1" s="1"/>
  <c r="D256" i="1" l="1"/>
  <c r="O255" i="1"/>
  <c r="P255" i="1" s="1"/>
  <c r="K254" i="1"/>
  <c r="N254" i="1" s="1"/>
  <c r="D257" i="1" l="1"/>
  <c r="O256" i="1"/>
  <c r="P256" i="1" s="1"/>
  <c r="K255" i="1"/>
  <c r="N255" i="1" s="1"/>
  <c r="D258" i="1" l="1"/>
  <c r="O257" i="1"/>
  <c r="P257" i="1" s="1"/>
  <c r="K256" i="1"/>
  <c r="N256" i="1" s="1"/>
  <c r="D259" i="1" l="1"/>
  <c r="O258" i="1"/>
  <c r="P258" i="1" s="1"/>
  <c r="K257" i="1"/>
  <c r="N257" i="1" s="1"/>
  <c r="D260" i="1" l="1"/>
  <c r="O259" i="1"/>
  <c r="P259" i="1" s="1"/>
  <c r="K258" i="1"/>
  <c r="N258" i="1" s="1"/>
  <c r="D261" i="1" l="1"/>
  <c r="O260" i="1"/>
  <c r="P260" i="1" s="1"/>
  <c r="K259" i="1"/>
  <c r="N259" i="1" s="1"/>
  <c r="D262" i="1" l="1"/>
  <c r="O261" i="1"/>
  <c r="P261" i="1" s="1"/>
  <c r="K260" i="1"/>
  <c r="N260" i="1" s="1"/>
  <c r="D263" i="1" l="1"/>
  <c r="O262" i="1"/>
  <c r="P262" i="1" s="1"/>
  <c r="K261" i="1"/>
  <c r="N261" i="1" s="1"/>
  <c r="D264" i="1" l="1"/>
  <c r="O263" i="1"/>
  <c r="P263" i="1" s="1"/>
  <c r="K262" i="1"/>
  <c r="N262" i="1" s="1"/>
  <c r="D265" i="1" l="1"/>
  <c r="O264" i="1"/>
  <c r="P264" i="1" s="1"/>
  <c r="K263" i="1"/>
  <c r="N263" i="1" s="1"/>
  <c r="D266" i="1" l="1"/>
  <c r="O265" i="1"/>
  <c r="P265" i="1" s="1"/>
  <c r="K264" i="1"/>
  <c r="N264" i="1" s="1"/>
  <c r="D267" i="1" l="1"/>
  <c r="O266" i="1"/>
  <c r="P266" i="1" s="1"/>
  <c r="K265" i="1"/>
  <c r="N265" i="1" s="1"/>
  <c r="D268" i="1" l="1"/>
  <c r="O267" i="1"/>
  <c r="P267" i="1" s="1"/>
  <c r="K266" i="1"/>
  <c r="N266" i="1" s="1"/>
  <c r="D269" i="1" l="1"/>
  <c r="O268" i="1"/>
  <c r="P268" i="1" s="1"/>
  <c r="K267" i="1"/>
  <c r="N267" i="1" s="1"/>
  <c r="D270" i="1" l="1"/>
  <c r="O269" i="1"/>
  <c r="P269" i="1" s="1"/>
  <c r="K268" i="1"/>
  <c r="N268" i="1" s="1"/>
  <c r="D271" i="1" l="1"/>
  <c r="O270" i="1"/>
  <c r="P270" i="1" s="1"/>
  <c r="K269" i="1"/>
  <c r="N269" i="1" s="1"/>
  <c r="D272" i="1" l="1"/>
  <c r="O271" i="1"/>
  <c r="P271" i="1" s="1"/>
  <c r="K270" i="1"/>
  <c r="N270" i="1" s="1"/>
  <c r="D273" i="1" l="1"/>
  <c r="O272" i="1"/>
  <c r="P272" i="1" s="1"/>
  <c r="K271" i="1"/>
  <c r="N271" i="1" s="1"/>
  <c r="D274" i="1" l="1"/>
  <c r="O273" i="1"/>
  <c r="P273" i="1" s="1"/>
  <c r="K272" i="1"/>
  <c r="N272" i="1" s="1"/>
  <c r="D275" i="1" l="1"/>
  <c r="O274" i="1"/>
  <c r="P274" i="1" s="1"/>
  <c r="K273" i="1"/>
  <c r="N273" i="1" s="1"/>
  <c r="D276" i="1" l="1"/>
  <c r="O275" i="1"/>
  <c r="P275" i="1" s="1"/>
  <c r="K274" i="1"/>
  <c r="N274" i="1" s="1"/>
  <c r="D277" i="1" l="1"/>
  <c r="O276" i="1"/>
  <c r="P276" i="1" s="1"/>
  <c r="K275" i="1"/>
  <c r="N275" i="1" s="1"/>
  <c r="D278" i="1" l="1"/>
  <c r="O277" i="1"/>
  <c r="P277" i="1" s="1"/>
  <c r="K276" i="1"/>
  <c r="N276" i="1" s="1"/>
  <c r="D279" i="1" l="1"/>
  <c r="O278" i="1"/>
  <c r="P278" i="1" s="1"/>
  <c r="K277" i="1"/>
  <c r="N277" i="1" s="1"/>
  <c r="D280" i="1" l="1"/>
  <c r="O279" i="1"/>
  <c r="P279" i="1" s="1"/>
  <c r="K278" i="1"/>
  <c r="N278" i="1" s="1"/>
  <c r="D281" i="1" l="1"/>
  <c r="O280" i="1"/>
  <c r="P280" i="1" s="1"/>
  <c r="K279" i="1"/>
  <c r="N279" i="1" s="1"/>
  <c r="D282" i="1" l="1"/>
  <c r="O281" i="1"/>
  <c r="P281" i="1" s="1"/>
  <c r="K280" i="1"/>
  <c r="N280" i="1" s="1"/>
  <c r="D283" i="1" l="1"/>
  <c r="O282" i="1"/>
  <c r="P282" i="1" s="1"/>
  <c r="K281" i="1"/>
  <c r="N281" i="1" s="1"/>
  <c r="D284" i="1" l="1"/>
  <c r="O283" i="1"/>
  <c r="P283" i="1" s="1"/>
  <c r="K282" i="1"/>
  <c r="N282" i="1" s="1"/>
  <c r="D285" i="1" l="1"/>
  <c r="O284" i="1"/>
  <c r="P284" i="1" s="1"/>
  <c r="K283" i="1"/>
  <c r="N283" i="1" s="1"/>
  <c r="D286" i="1" l="1"/>
  <c r="O285" i="1"/>
  <c r="P285" i="1" s="1"/>
  <c r="K284" i="1"/>
  <c r="N284" i="1" s="1"/>
  <c r="D287" i="1" l="1"/>
  <c r="O286" i="1"/>
  <c r="P286" i="1" s="1"/>
  <c r="K285" i="1"/>
  <c r="N285" i="1" s="1"/>
  <c r="D288" i="1" l="1"/>
  <c r="O287" i="1"/>
  <c r="P287" i="1" s="1"/>
  <c r="K286" i="1"/>
  <c r="N286" i="1" s="1"/>
  <c r="D289" i="1" l="1"/>
  <c r="O288" i="1"/>
  <c r="P288" i="1" s="1"/>
  <c r="K287" i="1"/>
  <c r="N287" i="1" s="1"/>
  <c r="D290" i="1" l="1"/>
  <c r="O289" i="1"/>
  <c r="P289" i="1" s="1"/>
  <c r="K288" i="1"/>
  <c r="N288" i="1" s="1"/>
  <c r="D291" i="1" l="1"/>
  <c r="O290" i="1"/>
  <c r="P290" i="1" s="1"/>
  <c r="K289" i="1"/>
  <c r="N289" i="1" s="1"/>
  <c r="D292" i="1" l="1"/>
  <c r="O291" i="1"/>
  <c r="P291" i="1" s="1"/>
  <c r="K290" i="1"/>
  <c r="N290" i="1" s="1"/>
  <c r="D293" i="1" l="1"/>
  <c r="O292" i="1"/>
  <c r="P292" i="1" s="1"/>
  <c r="K291" i="1"/>
  <c r="N291" i="1" s="1"/>
  <c r="D294" i="1" l="1"/>
  <c r="O293" i="1"/>
  <c r="P293" i="1" s="1"/>
  <c r="K292" i="1"/>
  <c r="N292" i="1" s="1"/>
  <c r="D295" i="1" l="1"/>
  <c r="O294" i="1"/>
  <c r="P294" i="1" s="1"/>
  <c r="K293" i="1"/>
  <c r="N293" i="1" s="1"/>
  <c r="D296" i="1" l="1"/>
  <c r="O295" i="1"/>
  <c r="P295" i="1" s="1"/>
  <c r="K294" i="1"/>
  <c r="N294" i="1" s="1"/>
  <c r="D297" i="1" l="1"/>
  <c r="O296" i="1"/>
  <c r="P296" i="1" s="1"/>
  <c r="K295" i="1"/>
  <c r="N295" i="1" s="1"/>
  <c r="D298" i="1" l="1"/>
  <c r="O297" i="1"/>
  <c r="P297" i="1" s="1"/>
  <c r="K296" i="1"/>
  <c r="N296" i="1" s="1"/>
  <c r="D299" i="1" l="1"/>
  <c r="O298" i="1"/>
  <c r="P298" i="1" s="1"/>
  <c r="K297" i="1"/>
  <c r="N297" i="1" s="1"/>
  <c r="D300" i="1" l="1"/>
  <c r="O299" i="1"/>
  <c r="P299" i="1" s="1"/>
  <c r="K298" i="1"/>
  <c r="N298" i="1" s="1"/>
  <c r="D301" i="1" l="1"/>
  <c r="O300" i="1"/>
  <c r="P300" i="1" s="1"/>
  <c r="K299" i="1"/>
  <c r="N299" i="1" s="1"/>
  <c r="D302" i="1" l="1"/>
  <c r="O301" i="1"/>
  <c r="P301" i="1" s="1"/>
  <c r="K300" i="1"/>
  <c r="N300" i="1" s="1"/>
  <c r="D303" i="1" l="1"/>
  <c r="O302" i="1"/>
  <c r="P302" i="1" s="1"/>
  <c r="K301" i="1"/>
  <c r="N301" i="1" s="1"/>
  <c r="D304" i="1" l="1"/>
  <c r="O303" i="1"/>
  <c r="P303" i="1" s="1"/>
  <c r="K302" i="1"/>
  <c r="N302" i="1" s="1"/>
  <c r="D305" i="1" l="1"/>
  <c r="O304" i="1"/>
  <c r="P304" i="1" s="1"/>
  <c r="K303" i="1"/>
  <c r="N303" i="1" s="1"/>
  <c r="D306" i="1" l="1"/>
  <c r="O305" i="1"/>
  <c r="P305" i="1" s="1"/>
  <c r="K304" i="1"/>
  <c r="N304" i="1" s="1"/>
  <c r="D307" i="1" l="1"/>
  <c r="O306" i="1"/>
  <c r="P306" i="1" s="1"/>
  <c r="K305" i="1"/>
  <c r="N305" i="1" s="1"/>
  <c r="D308" i="1" l="1"/>
  <c r="O307" i="1"/>
  <c r="P307" i="1" s="1"/>
  <c r="K306" i="1"/>
  <c r="N306" i="1" s="1"/>
  <c r="D309" i="1" l="1"/>
  <c r="O308" i="1"/>
  <c r="P308" i="1" s="1"/>
  <c r="K307" i="1"/>
  <c r="N307" i="1" s="1"/>
  <c r="D310" i="1" l="1"/>
  <c r="O309" i="1"/>
  <c r="P309" i="1" s="1"/>
  <c r="K308" i="1"/>
  <c r="N308" i="1" s="1"/>
  <c r="D311" i="1" l="1"/>
  <c r="O310" i="1"/>
  <c r="P310" i="1" s="1"/>
  <c r="K309" i="1"/>
  <c r="N309" i="1" s="1"/>
  <c r="D312" i="1" l="1"/>
  <c r="O311" i="1"/>
  <c r="P311" i="1" s="1"/>
  <c r="K310" i="1"/>
  <c r="N310" i="1" s="1"/>
  <c r="D313" i="1" l="1"/>
  <c r="O312" i="1"/>
  <c r="P312" i="1" s="1"/>
  <c r="K311" i="1"/>
  <c r="N311" i="1" s="1"/>
  <c r="D314" i="1" l="1"/>
  <c r="O313" i="1"/>
  <c r="P313" i="1" s="1"/>
  <c r="K312" i="1"/>
  <c r="N312" i="1" s="1"/>
  <c r="D315" i="1" l="1"/>
  <c r="O314" i="1"/>
  <c r="P314" i="1" s="1"/>
  <c r="K313" i="1"/>
  <c r="N313" i="1" s="1"/>
  <c r="D316" i="1" l="1"/>
  <c r="O315" i="1"/>
  <c r="P315" i="1" s="1"/>
  <c r="K314" i="1"/>
  <c r="N314" i="1" s="1"/>
  <c r="D317" i="1" l="1"/>
  <c r="O316" i="1"/>
  <c r="P316" i="1" s="1"/>
  <c r="K315" i="1"/>
  <c r="N315" i="1" s="1"/>
  <c r="D318" i="1" l="1"/>
  <c r="O317" i="1"/>
  <c r="P317" i="1" s="1"/>
  <c r="K316" i="1"/>
  <c r="N316" i="1" s="1"/>
  <c r="D319" i="1" l="1"/>
  <c r="O318" i="1"/>
  <c r="P318" i="1" s="1"/>
  <c r="K317" i="1"/>
  <c r="N317" i="1" s="1"/>
  <c r="D320" i="1" l="1"/>
  <c r="O319" i="1"/>
  <c r="P319" i="1" s="1"/>
  <c r="K318" i="1"/>
  <c r="N318" i="1" s="1"/>
  <c r="D321" i="1" l="1"/>
  <c r="O320" i="1"/>
  <c r="P320" i="1" s="1"/>
  <c r="K319" i="1"/>
  <c r="N319" i="1" s="1"/>
  <c r="D322" i="1" l="1"/>
  <c r="O321" i="1"/>
  <c r="P321" i="1" s="1"/>
  <c r="K320" i="1"/>
  <c r="N320" i="1" s="1"/>
  <c r="D323" i="1" l="1"/>
  <c r="O322" i="1"/>
  <c r="P322" i="1" s="1"/>
  <c r="K321" i="1"/>
  <c r="N321" i="1" s="1"/>
  <c r="D324" i="1" l="1"/>
  <c r="O323" i="1"/>
  <c r="P323" i="1" s="1"/>
  <c r="K322" i="1"/>
  <c r="N322" i="1" s="1"/>
  <c r="D325" i="1" l="1"/>
  <c r="O324" i="1"/>
  <c r="P324" i="1" s="1"/>
  <c r="K323" i="1"/>
  <c r="N323" i="1" s="1"/>
  <c r="D326" i="1" l="1"/>
  <c r="O325" i="1"/>
  <c r="P325" i="1" s="1"/>
  <c r="K324" i="1"/>
  <c r="N324" i="1" s="1"/>
  <c r="D327" i="1" l="1"/>
  <c r="O326" i="1"/>
  <c r="P326" i="1" s="1"/>
  <c r="K325" i="1"/>
  <c r="N325" i="1" s="1"/>
  <c r="D328" i="1" l="1"/>
  <c r="O327" i="1"/>
  <c r="P327" i="1" s="1"/>
  <c r="K326" i="1"/>
  <c r="N326" i="1" s="1"/>
  <c r="D329" i="1" l="1"/>
  <c r="O328" i="1"/>
  <c r="P328" i="1" s="1"/>
  <c r="K327" i="1"/>
  <c r="N327" i="1" s="1"/>
  <c r="D330" i="1" l="1"/>
  <c r="O329" i="1"/>
  <c r="P329" i="1" s="1"/>
  <c r="K328" i="1"/>
  <c r="N328" i="1" s="1"/>
  <c r="D331" i="1" l="1"/>
  <c r="O330" i="1"/>
  <c r="P330" i="1" s="1"/>
  <c r="K329" i="1"/>
  <c r="N329" i="1" s="1"/>
  <c r="D332" i="1" l="1"/>
  <c r="O331" i="1"/>
  <c r="P331" i="1" s="1"/>
  <c r="K330" i="1"/>
  <c r="N330" i="1" s="1"/>
  <c r="D333" i="1" l="1"/>
  <c r="O332" i="1"/>
  <c r="P332" i="1" s="1"/>
  <c r="K331" i="1"/>
  <c r="N331" i="1" s="1"/>
  <c r="D334" i="1" l="1"/>
  <c r="O333" i="1"/>
  <c r="P333" i="1" s="1"/>
  <c r="K332" i="1"/>
  <c r="N332" i="1" s="1"/>
  <c r="D335" i="1" l="1"/>
  <c r="O334" i="1"/>
  <c r="P334" i="1" s="1"/>
  <c r="K333" i="1"/>
  <c r="N333" i="1" s="1"/>
  <c r="D336" i="1" l="1"/>
  <c r="O335" i="1"/>
  <c r="P335" i="1" s="1"/>
  <c r="K334" i="1"/>
  <c r="N334" i="1" s="1"/>
  <c r="D337" i="1" l="1"/>
  <c r="O336" i="1"/>
  <c r="P336" i="1" s="1"/>
  <c r="K335" i="1"/>
  <c r="N335" i="1" s="1"/>
  <c r="D338" i="1" l="1"/>
  <c r="O337" i="1"/>
  <c r="P337" i="1" s="1"/>
  <c r="K336" i="1"/>
  <c r="N336" i="1" s="1"/>
  <c r="D339" i="1" l="1"/>
  <c r="O338" i="1"/>
  <c r="P338" i="1" s="1"/>
  <c r="K337" i="1"/>
  <c r="N337" i="1" s="1"/>
  <c r="D340" i="1" l="1"/>
  <c r="O339" i="1"/>
  <c r="P339" i="1" s="1"/>
  <c r="K338" i="1"/>
  <c r="N338" i="1" s="1"/>
  <c r="D341" i="1" l="1"/>
  <c r="O340" i="1"/>
  <c r="P340" i="1" s="1"/>
  <c r="K339" i="1"/>
  <c r="N339" i="1" s="1"/>
  <c r="D342" i="1" l="1"/>
  <c r="O341" i="1"/>
  <c r="P341" i="1" s="1"/>
  <c r="K340" i="1"/>
  <c r="N340" i="1" s="1"/>
  <c r="D343" i="1" l="1"/>
  <c r="O342" i="1"/>
  <c r="P342" i="1" s="1"/>
  <c r="K341" i="1"/>
  <c r="N341" i="1" s="1"/>
  <c r="D344" i="1" l="1"/>
  <c r="O343" i="1"/>
  <c r="P343" i="1" s="1"/>
  <c r="K342" i="1"/>
  <c r="N342" i="1" s="1"/>
  <c r="D345" i="1" l="1"/>
  <c r="O344" i="1"/>
  <c r="P344" i="1" s="1"/>
  <c r="K343" i="1"/>
  <c r="N343" i="1" s="1"/>
  <c r="D346" i="1" l="1"/>
  <c r="O345" i="1"/>
  <c r="P345" i="1" s="1"/>
  <c r="K344" i="1"/>
  <c r="N344" i="1" s="1"/>
  <c r="D347" i="1" l="1"/>
  <c r="O346" i="1"/>
  <c r="P346" i="1" s="1"/>
  <c r="K345" i="1"/>
  <c r="N345" i="1" s="1"/>
  <c r="D348" i="1" l="1"/>
  <c r="O347" i="1"/>
  <c r="P347" i="1" s="1"/>
  <c r="K346" i="1"/>
  <c r="N346" i="1" s="1"/>
  <c r="D349" i="1" l="1"/>
  <c r="O348" i="1"/>
  <c r="P348" i="1" s="1"/>
  <c r="K347" i="1"/>
  <c r="N347" i="1" s="1"/>
  <c r="D350" i="1" l="1"/>
  <c r="O349" i="1"/>
  <c r="P349" i="1" s="1"/>
  <c r="K348" i="1"/>
  <c r="N348" i="1" s="1"/>
  <c r="D351" i="1" l="1"/>
  <c r="O350" i="1"/>
  <c r="P350" i="1" s="1"/>
  <c r="K349" i="1"/>
  <c r="N349" i="1" s="1"/>
  <c r="D352" i="1" l="1"/>
  <c r="O351" i="1"/>
  <c r="P351" i="1" s="1"/>
  <c r="K350" i="1"/>
  <c r="N350" i="1" s="1"/>
  <c r="D353" i="1" l="1"/>
  <c r="O352" i="1"/>
  <c r="P352" i="1" s="1"/>
  <c r="K351" i="1"/>
  <c r="N351" i="1" s="1"/>
  <c r="D354" i="1" l="1"/>
  <c r="O353" i="1"/>
  <c r="P353" i="1" s="1"/>
  <c r="K352" i="1"/>
  <c r="N352" i="1" s="1"/>
  <c r="D355" i="1" l="1"/>
  <c r="O354" i="1"/>
  <c r="P354" i="1" s="1"/>
  <c r="K353" i="1"/>
  <c r="N353" i="1" s="1"/>
  <c r="D356" i="1" l="1"/>
  <c r="O355" i="1"/>
  <c r="P355" i="1" s="1"/>
  <c r="K354" i="1"/>
  <c r="N354" i="1" s="1"/>
  <c r="D357" i="1" l="1"/>
  <c r="O356" i="1"/>
  <c r="P356" i="1" s="1"/>
  <c r="K355" i="1"/>
  <c r="N355" i="1" s="1"/>
  <c r="D358" i="1" l="1"/>
  <c r="O357" i="1"/>
  <c r="P357" i="1" s="1"/>
  <c r="K356" i="1"/>
  <c r="N356" i="1" s="1"/>
  <c r="D359" i="1" l="1"/>
  <c r="O358" i="1"/>
  <c r="P358" i="1" s="1"/>
  <c r="K357" i="1"/>
  <c r="N357" i="1" s="1"/>
  <c r="D360" i="1" l="1"/>
  <c r="O359" i="1"/>
  <c r="P359" i="1" s="1"/>
  <c r="K358" i="1"/>
  <c r="N358" i="1" s="1"/>
  <c r="D361" i="1" l="1"/>
  <c r="O360" i="1"/>
  <c r="P360" i="1" s="1"/>
  <c r="K359" i="1"/>
  <c r="N359" i="1" s="1"/>
  <c r="D362" i="1" l="1"/>
  <c r="O361" i="1"/>
  <c r="P361" i="1" s="1"/>
  <c r="K360" i="1"/>
  <c r="N360" i="1" s="1"/>
  <c r="D363" i="1" l="1"/>
  <c r="O362" i="1"/>
  <c r="P362" i="1" s="1"/>
  <c r="K361" i="1"/>
  <c r="N361" i="1" s="1"/>
  <c r="D364" i="1" l="1"/>
  <c r="O363" i="1"/>
  <c r="P363" i="1" s="1"/>
  <c r="K362" i="1"/>
  <c r="N362" i="1" s="1"/>
  <c r="D365" i="1" l="1"/>
  <c r="O364" i="1"/>
  <c r="P364" i="1" s="1"/>
  <c r="K363" i="1"/>
  <c r="N363" i="1" s="1"/>
  <c r="D366" i="1" l="1"/>
  <c r="O365" i="1"/>
  <c r="P365" i="1" s="1"/>
  <c r="K364" i="1"/>
  <c r="N364" i="1" s="1"/>
  <c r="D367" i="1" l="1"/>
  <c r="O366" i="1"/>
  <c r="P366" i="1" s="1"/>
  <c r="K365" i="1"/>
  <c r="N365" i="1" s="1"/>
  <c r="D368" i="1" l="1"/>
  <c r="O367" i="1"/>
  <c r="P367" i="1" s="1"/>
  <c r="K366" i="1"/>
  <c r="N366" i="1" s="1"/>
  <c r="D369" i="1" l="1"/>
  <c r="O368" i="1"/>
  <c r="P368" i="1" s="1"/>
  <c r="K367" i="1"/>
  <c r="N367" i="1" s="1"/>
  <c r="D370" i="1" l="1"/>
  <c r="O369" i="1"/>
  <c r="P369" i="1" s="1"/>
  <c r="K368" i="1"/>
  <c r="N368" i="1" s="1"/>
  <c r="D371" i="1" l="1"/>
  <c r="O370" i="1"/>
  <c r="P370" i="1" s="1"/>
  <c r="K369" i="1"/>
  <c r="N369" i="1" s="1"/>
  <c r="D372" i="1" l="1"/>
  <c r="O371" i="1"/>
  <c r="P371" i="1" s="1"/>
  <c r="K370" i="1"/>
  <c r="N370" i="1" s="1"/>
  <c r="D373" i="1" l="1"/>
  <c r="O372" i="1"/>
  <c r="P372" i="1" s="1"/>
  <c r="K371" i="1"/>
  <c r="N371" i="1" s="1"/>
  <c r="D374" i="1" l="1"/>
  <c r="O373" i="1"/>
  <c r="P373" i="1" s="1"/>
  <c r="K372" i="1"/>
  <c r="N372" i="1" s="1"/>
  <c r="D375" i="1" l="1"/>
  <c r="O374" i="1"/>
  <c r="P374" i="1" s="1"/>
  <c r="K373" i="1"/>
  <c r="N373" i="1" s="1"/>
  <c r="D376" i="1" l="1"/>
  <c r="O375" i="1"/>
  <c r="P375" i="1" s="1"/>
  <c r="K374" i="1"/>
  <c r="N374" i="1" s="1"/>
  <c r="D377" i="1" l="1"/>
  <c r="O376" i="1"/>
  <c r="P376" i="1" s="1"/>
  <c r="K375" i="1"/>
  <c r="N375" i="1" s="1"/>
  <c r="D378" i="1" l="1"/>
  <c r="O377" i="1"/>
  <c r="P377" i="1" s="1"/>
  <c r="K376" i="1"/>
  <c r="N376" i="1" s="1"/>
  <c r="D379" i="1" l="1"/>
  <c r="O378" i="1"/>
  <c r="P378" i="1" s="1"/>
  <c r="K377" i="1"/>
  <c r="N377" i="1" s="1"/>
  <c r="D380" i="1" l="1"/>
  <c r="O379" i="1"/>
  <c r="P379" i="1" s="1"/>
  <c r="K378" i="1"/>
  <c r="N378" i="1" s="1"/>
  <c r="D381" i="1" l="1"/>
  <c r="O380" i="1"/>
  <c r="P380" i="1" s="1"/>
  <c r="K379" i="1"/>
  <c r="N379" i="1" s="1"/>
  <c r="D382" i="1" l="1"/>
  <c r="O381" i="1"/>
  <c r="P381" i="1" s="1"/>
  <c r="K380" i="1"/>
  <c r="N380" i="1" s="1"/>
  <c r="D383" i="1" l="1"/>
  <c r="O382" i="1"/>
  <c r="P382" i="1" s="1"/>
  <c r="K381" i="1"/>
  <c r="N381" i="1" s="1"/>
  <c r="D384" i="1" l="1"/>
  <c r="O383" i="1"/>
  <c r="P383" i="1" s="1"/>
  <c r="K382" i="1"/>
  <c r="N382" i="1" s="1"/>
  <c r="D385" i="1" l="1"/>
  <c r="O384" i="1"/>
  <c r="P384" i="1" s="1"/>
  <c r="K383" i="1"/>
  <c r="N383" i="1" s="1"/>
  <c r="D386" i="1" l="1"/>
  <c r="O385" i="1"/>
  <c r="P385" i="1" s="1"/>
  <c r="K384" i="1"/>
  <c r="N384" i="1" s="1"/>
  <c r="D387" i="1" l="1"/>
  <c r="O386" i="1"/>
  <c r="P386" i="1" s="1"/>
  <c r="K385" i="1"/>
  <c r="N385" i="1" s="1"/>
  <c r="D388" i="1" l="1"/>
  <c r="O387" i="1"/>
  <c r="P387" i="1" s="1"/>
  <c r="K386" i="1"/>
  <c r="N386" i="1" s="1"/>
  <c r="D389" i="1" l="1"/>
  <c r="O388" i="1"/>
  <c r="P388" i="1" s="1"/>
  <c r="K387" i="1"/>
  <c r="N387" i="1" s="1"/>
  <c r="D390" i="1" l="1"/>
  <c r="O389" i="1"/>
  <c r="P389" i="1" s="1"/>
  <c r="K388" i="1"/>
  <c r="N388" i="1" s="1"/>
  <c r="D391" i="1" l="1"/>
  <c r="O390" i="1"/>
  <c r="P390" i="1" s="1"/>
  <c r="K389" i="1"/>
  <c r="N389" i="1" s="1"/>
  <c r="D392" i="1" l="1"/>
  <c r="O391" i="1"/>
  <c r="P391" i="1" s="1"/>
  <c r="K390" i="1"/>
  <c r="N390" i="1" s="1"/>
  <c r="D393" i="1" l="1"/>
  <c r="O392" i="1"/>
  <c r="P392" i="1" s="1"/>
  <c r="K391" i="1"/>
  <c r="N391" i="1" s="1"/>
  <c r="D394" i="1" l="1"/>
  <c r="O393" i="1"/>
  <c r="P393" i="1" s="1"/>
  <c r="K392" i="1"/>
  <c r="N392" i="1" s="1"/>
  <c r="D395" i="1" l="1"/>
  <c r="O394" i="1"/>
  <c r="P394" i="1" s="1"/>
  <c r="K393" i="1"/>
  <c r="N393" i="1" s="1"/>
  <c r="D396" i="1" l="1"/>
  <c r="O395" i="1"/>
  <c r="P395" i="1" s="1"/>
  <c r="K394" i="1"/>
  <c r="N394" i="1" s="1"/>
  <c r="D397" i="1" l="1"/>
  <c r="O396" i="1"/>
  <c r="P396" i="1" s="1"/>
  <c r="K395" i="1"/>
  <c r="N395" i="1" s="1"/>
  <c r="D398" i="1" l="1"/>
  <c r="O397" i="1"/>
  <c r="P397" i="1" s="1"/>
  <c r="K396" i="1"/>
  <c r="N396" i="1" s="1"/>
  <c r="D399" i="1" l="1"/>
  <c r="O398" i="1"/>
  <c r="P398" i="1" s="1"/>
  <c r="K397" i="1"/>
  <c r="N397" i="1" s="1"/>
  <c r="D400" i="1" l="1"/>
  <c r="O399" i="1"/>
  <c r="P399" i="1" s="1"/>
  <c r="K398" i="1"/>
  <c r="N398" i="1" s="1"/>
  <c r="D401" i="1" l="1"/>
  <c r="O400" i="1"/>
  <c r="P400" i="1" s="1"/>
  <c r="K399" i="1"/>
  <c r="N399" i="1" s="1"/>
  <c r="D402" i="1" l="1"/>
  <c r="O401" i="1"/>
  <c r="P401" i="1" s="1"/>
  <c r="K400" i="1"/>
  <c r="N400" i="1" s="1"/>
  <c r="D403" i="1" l="1"/>
  <c r="O402" i="1"/>
  <c r="P402" i="1" s="1"/>
  <c r="K401" i="1"/>
  <c r="N401" i="1" s="1"/>
  <c r="D404" i="1" l="1"/>
  <c r="O403" i="1"/>
  <c r="P403" i="1" s="1"/>
  <c r="K402" i="1"/>
  <c r="N402" i="1" s="1"/>
  <c r="D405" i="1" l="1"/>
  <c r="O404" i="1"/>
  <c r="P404" i="1" s="1"/>
  <c r="K403" i="1"/>
  <c r="N403" i="1" s="1"/>
  <c r="D406" i="1" l="1"/>
  <c r="O405" i="1"/>
  <c r="P405" i="1" s="1"/>
  <c r="K404" i="1"/>
  <c r="N404" i="1" s="1"/>
  <c r="D407" i="1" l="1"/>
  <c r="O406" i="1"/>
  <c r="P406" i="1" s="1"/>
  <c r="K405" i="1"/>
  <c r="N405" i="1" s="1"/>
  <c r="D408" i="1" l="1"/>
  <c r="O407" i="1"/>
  <c r="P407" i="1" s="1"/>
  <c r="K406" i="1"/>
  <c r="N406" i="1" s="1"/>
  <c r="D409" i="1" l="1"/>
  <c r="O408" i="1"/>
  <c r="P408" i="1" s="1"/>
  <c r="K407" i="1"/>
  <c r="N407" i="1" s="1"/>
  <c r="D410" i="1" l="1"/>
  <c r="O409" i="1"/>
  <c r="P409" i="1" s="1"/>
  <c r="K408" i="1"/>
  <c r="N408" i="1" s="1"/>
  <c r="D411" i="1" l="1"/>
  <c r="O410" i="1"/>
  <c r="P410" i="1" s="1"/>
  <c r="K409" i="1"/>
  <c r="N409" i="1" s="1"/>
  <c r="D412" i="1" l="1"/>
  <c r="O411" i="1"/>
  <c r="P411" i="1" s="1"/>
  <c r="K410" i="1"/>
  <c r="N410" i="1" s="1"/>
  <c r="D413" i="1" l="1"/>
  <c r="O412" i="1"/>
  <c r="P412" i="1" s="1"/>
  <c r="K411" i="1"/>
  <c r="N411" i="1" s="1"/>
  <c r="D414" i="1" l="1"/>
  <c r="O413" i="1"/>
  <c r="P413" i="1" s="1"/>
  <c r="K412" i="1"/>
  <c r="N412" i="1" s="1"/>
  <c r="D415" i="1" l="1"/>
  <c r="O414" i="1"/>
  <c r="P414" i="1" s="1"/>
  <c r="K413" i="1"/>
  <c r="N413" i="1" s="1"/>
  <c r="D416" i="1" l="1"/>
  <c r="O415" i="1"/>
  <c r="P415" i="1" s="1"/>
  <c r="K414" i="1"/>
  <c r="N414" i="1" s="1"/>
  <c r="D417" i="1" l="1"/>
  <c r="O416" i="1"/>
  <c r="P416" i="1" s="1"/>
  <c r="K415" i="1"/>
  <c r="N415" i="1" s="1"/>
  <c r="D418" i="1" l="1"/>
  <c r="O417" i="1"/>
  <c r="P417" i="1" s="1"/>
  <c r="K416" i="1"/>
  <c r="N416" i="1" s="1"/>
  <c r="D419" i="1" l="1"/>
  <c r="O418" i="1"/>
  <c r="P418" i="1" s="1"/>
  <c r="K417" i="1"/>
  <c r="N417" i="1" s="1"/>
  <c r="D420" i="1" l="1"/>
  <c r="O419" i="1"/>
  <c r="P419" i="1" s="1"/>
  <c r="K418" i="1"/>
  <c r="N418" i="1" s="1"/>
  <c r="D421" i="1" l="1"/>
  <c r="O420" i="1"/>
  <c r="P420" i="1" s="1"/>
  <c r="K419" i="1"/>
  <c r="N419" i="1" s="1"/>
  <c r="D422" i="1" l="1"/>
  <c r="O421" i="1"/>
  <c r="P421" i="1" s="1"/>
  <c r="K420" i="1"/>
  <c r="N420" i="1" s="1"/>
  <c r="D423" i="1" l="1"/>
  <c r="O422" i="1"/>
  <c r="P422" i="1" s="1"/>
  <c r="K421" i="1"/>
  <c r="N421" i="1" s="1"/>
  <c r="D424" i="1" l="1"/>
  <c r="O423" i="1"/>
  <c r="P423" i="1" s="1"/>
  <c r="K422" i="1"/>
  <c r="N422" i="1" s="1"/>
  <c r="D425" i="1" l="1"/>
  <c r="O424" i="1"/>
  <c r="P424" i="1" s="1"/>
  <c r="K423" i="1"/>
  <c r="N423" i="1" s="1"/>
  <c r="D426" i="1" l="1"/>
  <c r="O425" i="1"/>
  <c r="P425" i="1" s="1"/>
  <c r="K424" i="1"/>
  <c r="N424" i="1" s="1"/>
  <c r="D427" i="1" l="1"/>
  <c r="O426" i="1"/>
  <c r="P426" i="1" s="1"/>
  <c r="K425" i="1"/>
  <c r="N425" i="1" s="1"/>
  <c r="D428" i="1" l="1"/>
  <c r="O427" i="1"/>
  <c r="P427" i="1" s="1"/>
  <c r="K426" i="1"/>
  <c r="N426" i="1" s="1"/>
  <c r="D429" i="1" l="1"/>
  <c r="O428" i="1"/>
  <c r="P428" i="1" s="1"/>
  <c r="K427" i="1"/>
  <c r="N427" i="1" s="1"/>
  <c r="D430" i="1" l="1"/>
  <c r="O429" i="1"/>
  <c r="P429" i="1" s="1"/>
  <c r="K428" i="1"/>
  <c r="N428" i="1" s="1"/>
  <c r="D431" i="1" l="1"/>
  <c r="O430" i="1"/>
  <c r="P430" i="1" s="1"/>
  <c r="K429" i="1"/>
  <c r="N429" i="1" s="1"/>
  <c r="D432" i="1" l="1"/>
  <c r="O431" i="1"/>
  <c r="P431" i="1" s="1"/>
  <c r="K430" i="1"/>
  <c r="N430" i="1" s="1"/>
  <c r="D433" i="1" l="1"/>
  <c r="O432" i="1"/>
  <c r="P432" i="1" s="1"/>
  <c r="K431" i="1"/>
  <c r="N431" i="1" s="1"/>
  <c r="D434" i="1" l="1"/>
  <c r="O433" i="1"/>
  <c r="P433" i="1" s="1"/>
  <c r="K432" i="1"/>
  <c r="N432" i="1" s="1"/>
  <c r="D435" i="1" l="1"/>
  <c r="O434" i="1"/>
  <c r="P434" i="1" s="1"/>
  <c r="K433" i="1"/>
  <c r="N433" i="1" s="1"/>
  <c r="D436" i="1" l="1"/>
  <c r="O435" i="1"/>
  <c r="P435" i="1" s="1"/>
  <c r="K434" i="1"/>
  <c r="N434" i="1" s="1"/>
  <c r="D437" i="1" l="1"/>
  <c r="O436" i="1"/>
  <c r="P436" i="1" s="1"/>
  <c r="K435" i="1"/>
  <c r="N435" i="1" s="1"/>
  <c r="D438" i="1" l="1"/>
  <c r="O437" i="1"/>
  <c r="P437" i="1" s="1"/>
  <c r="K436" i="1"/>
  <c r="N436" i="1" s="1"/>
  <c r="D439" i="1" l="1"/>
  <c r="O438" i="1"/>
  <c r="P438" i="1" s="1"/>
  <c r="K437" i="1"/>
  <c r="N437" i="1" s="1"/>
  <c r="D440" i="1" l="1"/>
  <c r="O439" i="1"/>
  <c r="P439" i="1" s="1"/>
  <c r="K438" i="1"/>
  <c r="N438" i="1" s="1"/>
  <c r="D441" i="1" l="1"/>
  <c r="O440" i="1"/>
  <c r="P440" i="1" s="1"/>
  <c r="K439" i="1"/>
  <c r="N439" i="1" s="1"/>
  <c r="D442" i="1" l="1"/>
  <c r="O441" i="1"/>
  <c r="P441" i="1" s="1"/>
  <c r="K440" i="1"/>
  <c r="N440" i="1" s="1"/>
  <c r="D443" i="1" l="1"/>
  <c r="O442" i="1"/>
  <c r="P442" i="1" s="1"/>
  <c r="K441" i="1"/>
  <c r="N441" i="1" s="1"/>
  <c r="D444" i="1" l="1"/>
  <c r="O443" i="1"/>
  <c r="P443" i="1" s="1"/>
  <c r="K442" i="1"/>
  <c r="N442" i="1" s="1"/>
  <c r="D445" i="1" l="1"/>
  <c r="O444" i="1"/>
  <c r="P444" i="1" s="1"/>
  <c r="K443" i="1"/>
  <c r="N443" i="1" s="1"/>
  <c r="D446" i="1" l="1"/>
  <c r="O445" i="1"/>
  <c r="P445" i="1" s="1"/>
  <c r="K444" i="1"/>
  <c r="N444" i="1" s="1"/>
  <c r="D447" i="1" l="1"/>
  <c r="O446" i="1"/>
  <c r="P446" i="1" s="1"/>
  <c r="K445" i="1"/>
  <c r="N445" i="1" s="1"/>
  <c r="D448" i="1" l="1"/>
  <c r="O447" i="1"/>
  <c r="P447" i="1" s="1"/>
  <c r="K446" i="1"/>
  <c r="N446" i="1" s="1"/>
  <c r="D449" i="1" l="1"/>
  <c r="O448" i="1"/>
  <c r="P448" i="1" s="1"/>
  <c r="K447" i="1"/>
  <c r="N447" i="1" s="1"/>
  <c r="D450" i="1" l="1"/>
  <c r="O449" i="1"/>
  <c r="P449" i="1" s="1"/>
  <c r="K448" i="1"/>
  <c r="N448" i="1" s="1"/>
  <c r="D451" i="1" l="1"/>
  <c r="O450" i="1"/>
  <c r="P450" i="1" s="1"/>
  <c r="K449" i="1"/>
  <c r="N449" i="1" s="1"/>
  <c r="D452" i="1" l="1"/>
  <c r="O451" i="1"/>
  <c r="P451" i="1" s="1"/>
  <c r="K450" i="1"/>
  <c r="N450" i="1" s="1"/>
  <c r="D453" i="1" l="1"/>
  <c r="O452" i="1"/>
  <c r="P452" i="1" s="1"/>
  <c r="K451" i="1"/>
  <c r="N451" i="1" s="1"/>
  <c r="D454" i="1" l="1"/>
  <c r="O453" i="1"/>
  <c r="P453" i="1" s="1"/>
  <c r="K452" i="1"/>
  <c r="N452" i="1" s="1"/>
  <c r="D455" i="1" l="1"/>
  <c r="O454" i="1"/>
  <c r="P454" i="1" s="1"/>
  <c r="K453" i="1"/>
  <c r="N453" i="1" s="1"/>
  <c r="D456" i="1" l="1"/>
  <c r="O455" i="1"/>
  <c r="P455" i="1" s="1"/>
  <c r="K454" i="1"/>
  <c r="N454" i="1" s="1"/>
  <c r="D457" i="1" l="1"/>
  <c r="O456" i="1"/>
  <c r="P456" i="1" s="1"/>
  <c r="K455" i="1"/>
  <c r="N455" i="1" s="1"/>
  <c r="D458" i="1" l="1"/>
  <c r="O457" i="1"/>
  <c r="P457" i="1" s="1"/>
  <c r="K456" i="1"/>
  <c r="N456" i="1" s="1"/>
  <c r="D459" i="1" l="1"/>
  <c r="O458" i="1"/>
  <c r="P458" i="1" s="1"/>
  <c r="K457" i="1"/>
  <c r="N457" i="1" s="1"/>
  <c r="D460" i="1" l="1"/>
  <c r="O459" i="1"/>
  <c r="P459" i="1" s="1"/>
  <c r="K458" i="1"/>
  <c r="N458" i="1" s="1"/>
  <c r="D461" i="1" l="1"/>
  <c r="O460" i="1"/>
  <c r="P460" i="1" s="1"/>
  <c r="K459" i="1"/>
  <c r="N459" i="1" s="1"/>
  <c r="D462" i="1" l="1"/>
  <c r="O461" i="1"/>
  <c r="P461" i="1" s="1"/>
  <c r="K460" i="1"/>
  <c r="N460" i="1" s="1"/>
  <c r="D463" i="1" l="1"/>
  <c r="O462" i="1"/>
  <c r="P462" i="1" s="1"/>
  <c r="K461" i="1"/>
  <c r="N461" i="1" s="1"/>
  <c r="D464" i="1" l="1"/>
  <c r="O463" i="1"/>
  <c r="P463" i="1" s="1"/>
  <c r="K462" i="1"/>
  <c r="N462" i="1" s="1"/>
  <c r="D465" i="1" l="1"/>
  <c r="O464" i="1"/>
  <c r="P464" i="1" s="1"/>
  <c r="K463" i="1"/>
  <c r="N463" i="1" s="1"/>
  <c r="D466" i="1" l="1"/>
  <c r="O465" i="1"/>
  <c r="P465" i="1" s="1"/>
  <c r="K464" i="1"/>
  <c r="N464" i="1" s="1"/>
  <c r="D467" i="1" l="1"/>
  <c r="O466" i="1"/>
  <c r="P466" i="1" s="1"/>
  <c r="K465" i="1"/>
  <c r="N465" i="1" s="1"/>
  <c r="D468" i="1" l="1"/>
  <c r="O467" i="1"/>
  <c r="P467" i="1" s="1"/>
  <c r="K466" i="1"/>
  <c r="N466" i="1" s="1"/>
  <c r="D469" i="1" l="1"/>
  <c r="O468" i="1"/>
  <c r="P468" i="1" s="1"/>
  <c r="K467" i="1"/>
  <c r="N467" i="1" s="1"/>
  <c r="D470" i="1" l="1"/>
  <c r="O469" i="1"/>
  <c r="P469" i="1" s="1"/>
  <c r="K468" i="1"/>
  <c r="N468" i="1" s="1"/>
  <c r="D471" i="1" l="1"/>
  <c r="O470" i="1"/>
  <c r="P470" i="1" s="1"/>
  <c r="K469" i="1"/>
  <c r="N469" i="1" s="1"/>
  <c r="D472" i="1" l="1"/>
  <c r="O471" i="1"/>
  <c r="P471" i="1" s="1"/>
  <c r="K470" i="1"/>
  <c r="N470" i="1" s="1"/>
  <c r="D473" i="1" l="1"/>
  <c r="O472" i="1"/>
  <c r="P472" i="1" s="1"/>
  <c r="K471" i="1"/>
  <c r="N471" i="1" s="1"/>
  <c r="D474" i="1" l="1"/>
  <c r="O473" i="1"/>
  <c r="P473" i="1" s="1"/>
  <c r="K472" i="1"/>
  <c r="N472" i="1" s="1"/>
  <c r="D475" i="1" l="1"/>
  <c r="O474" i="1"/>
  <c r="P474" i="1" s="1"/>
  <c r="K473" i="1"/>
  <c r="N473" i="1" s="1"/>
  <c r="D476" i="1" l="1"/>
  <c r="O475" i="1"/>
  <c r="P475" i="1" s="1"/>
  <c r="K474" i="1"/>
  <c r="N474" i="1" s="1"/>
  <c r="D477" i="1" l="1"/>
  <c r="O476" i="1"/>
  <c r="P476" i="1" s="1"/>
  <c r="K475" i="1"/>
  <c r="N475" i="1" s="1"/>
  <c r="D478" i="1" l="1"/>
  <c r="O477" i="1"/>
  <c r="P477" i="1" s="1"/>
  <c r="K476" i="1"/>
  <c r="N476" i="1" s="1"/>
  <c r="D479" i="1" l="1"/>
  <c r="O478" i="1"/>
  <c r="P478" i="1" s="1"/>
  <c r="K477" i="1"/>
  <c r="N477" i="1" s="1"/>
  <c r="D480" i="1" l="1"/>
  <c r="O479" i="1"/>
  <c r="P479" i="1" s="1"/>
  <c r="K478" i="1"/>
  <c r="N478" i="1" s="1"/>
  <c r="D481" i="1" l="1"/>
  <c r="O480" i="1"/>
  <c r="P480" i="1" s="1"/>
  <c r="K479" i="1"/>
  <c r="N479" i="1" s="1"/>
  <c r="D482" i="1" l="1"/>
  <c r="O481" i="1"/>
  <c r="P481" i="1" s="1"/>
  <c r="K480" i="1"/>
  <c r="N480" i="1" s="1"/>
  <c r="D483" i="1" l="1"/>
  <c r="O482" i="1"/>
  <c r="P482" i="1" s="1"/>
  <c r="K481" i="1"/>
  <c r="N481" i="1" s="1"/>
  <c r="D484" i="1" l="1"/>
  <c r="O483" i="1"/>
  <c r="P483" i="1" s="1"/>
  <c r="K482" i="1"/>
  <c r="N482" i="1" s="1"/>
  <c r="D485" i="1" l="1"/>
  <c r="O484" i="1"/>
  <c r="P484" i="1" s="1"/>
  <c r="K483" i="1"/>
  <c r="N483" i="1" s="1"/>
  <c r="D486" i="1" l="1"/>
  <c r="O485" i="1"/>
  <c r="P485" i="1" s="1"/>
  <c r="K484" i="1"/>
  <c r="N484" i="1" s="1"/>
  <c r="D487" i="1" l="1"/>
  <c r="O486" i="1"/>
  <c r="P486" i="1" s="1"/>
  <c r="K485" i="1"/>
  <c r="N485" i="1" s="1"/>
  <c r="D488" i="1" l="1"/>
  <c r="O487" i="1"/>
  <c r="P487" i="1" s="1"/>
  <c r="K486" i="1"/>
  <c r="N486" i="1" s="1"/>
  <c r="D489" i="1" l="1"/>
  <c r="O488" i="1"/>
  <c r="P488" i="1" s="1"/>
  <c r="K487" i="1"/>
  <c r="N487" i="1" s="1"/>
  <c r="D490" i="1" l="1"/>
  <c r="O489" i="1"/>
  <c r="P489" i="1" s="1"/>
  <c r="K488" i="1"/>
  <c r="N488" i="1" s="1"/>
  <c r="D491" i="1" l="1"/>
  <c r="O490" i="1"/>
  <c r="P490" i="1" s="1"/>
  <c r="K489" i="1"/>
  <c r="N489" i="1" s="1"/>
  <c r="D492" i="1" l="1"/>
  <c r="O491" i="1"/>
  <c r="P491" i="1" s="1"/>
  <c r="K490" i="1"/>
  <c r="N490" i="1" s="1"/>
  <c r="D493" i="1" l="1"/>
  <c r="O492" i="1"/>
  <c r="P492" i="1" s="1"/>
  <c r="K491" i="1"/>
  <c r="N491" i="1" s="1"/>
  <c r="D494" i="1" l="1"/>
  <c r="O493" i="1"/>
  <c r="P493" i="1" s="1"/>
  <c r="K492" i="1"/>
  <c r="N492" i="1" s="1"/>
  <c r="D495" i="1" l="1"/>
  <c r="O494" i="1"/>
  <c r="P494" i="1" s="1"/>
  <c r="K493" i="1"/>
  <c r="N493" i="1" s="1"/>
  <c r="D496" i="1" l="1"/>
  <c r="O495" i="1"/>
  <c r="P495" i="1" s="1"/>
  <c r="K494" i="1"/>
  <c r="N494" i="1" s="1"/>
  <c r="D497" i="1" l="1"/>
  <c r="O496" i="1"/>
  <c r="P496" i="1" s="1"/>
  <c r="K495" i="1"/>
  <c r="N495" i="1" s="1"/>
  <c r="D498" i="1" l="1"/>
  <c r="O497" i="1"/>
  <c r="P497" i="1" s="1"/>
  <c r="K496" i="1"/>
  <c r="N496" i="1" s="1"/>
  <c r="D499" i="1" l="1"/>
  <c r="O498" i="1"/>
  <c r="P498" i="1" s="1"/>
  <c r="K497" i="1"/>
  <c r="N497" i="1" s="1"/>
  <c r="D500" i="1" l="1"/>
  <c r="O499" i="1"/>
  <c r="P499" i="1" s="1"/>
  <c r="K498" i="1"/>
  <c r="N498" i="1" s="1"/>
  <c r="D501" i="1" l="1"/>
  <c r="O500" i="1"/>
  <c r="P500" i="1" s="1"/>
  <c r="K499" i="1"/>
  <c r="N499" i="1" s="1"/>
  <c r="D502" i="1" l="1"/>
  <c r="O501" i="1"/>
  <c r="P501" i="1" s="1"/>
  <c r="K500" i="1"/>
  <c r="N500" i="1" s="1"/>
  <c r="D503" i="1" l="1"/>
  <c r="O502" i="1"/>
  <c r="P502" i="1" s="1"/>
  <c r="K501" i="1"/>
  <c r="N501" i="1" s="1"/>
  <c r="D504" i="1" l="1"/>
  <c r="O503" i="1"/>
  <c r="P503" i="1" s="1"/>
  <c r="K502" i="1"/>
  <c r="N502" i="1" s="1"/>
  <c r="D505" i="1" l="1"/>
  <c r="O504" i="1"/>
  <c r="P504" i="1" s="1"/>
  <c r="K503" i="1"/>
  <c r="N503" i="1" s="1"/>
  <c r="D506" i="1" l="1"/>
  <c r="O505" i="1"/>
  <c r="P505" i="1" s="1"/>
  <c r="K504" i="1"/>
  <c r="N504" i="1" s="1"/>
  <c r="D507" i="1" l="1"/>
  <c r="O506" i="1"/>
  <c r="P506" i="1" s="1"/>
  <c r="K505" i="1"/>
  <c r="N505" i="1" s="1"/>
  <c r="D508" i="1" l="1"/>
  <c r="O507" i="1"/>
  <c r="P507" i="1" s="1"/>
  <c r="K506" i="1"/>
  <c r="N506" i="1" s="1"/>
  <c r="D509" i="1" l="1"/>
  <c r="O508" i="1"/>
  <c r="P508" i="1" s="1"/>
  <c r="K507" i="1"/>
  <c r="N507" i="1" s="1"/>
  <c r="D510" i="1" l="1"/>
  <c r="O509" i="1"/>
  <c r="P509" i="1" s="1"/>
  <c r="K508" i="1"/>
  <c r="N508" i="1" s="1"/>
  <c r="D511" i="1" l="1"/>
  <c r="O510" i="1"/>
  <c r="P510" i="1" s="1"/>
  <c r="K509" i="1"/>
  <c r="N509" i="1" s="1"/>
  <c r="D512" i="1" l="1"/>
  <c r="O511" i="1"/>
  <c r="P511" i="1" s="1"/>
  <c r="K510" i="1"/>
  <c r="N510" i="1" s="1"/>
  <c r="D513" i="1" l="1"/>
  <c r="O512" i="1"/>
  <c r="P512" i="1" s="1"/>
  <c r="K511" i="1"/>
  <c r="N511" i="1" s="1"/>
  <c r="D514" i="1" l="1"/>
  <c r="O513" i="1"/>
  <c r="P513" i="1" s="1"/>
  <c r="K512" i="1"/>
  <c r="N512" i="1" s="1"/>
  <c r="D515" i="1" l="1"/>
  <c r="O514" i="1"/>
  <c r="P514" i="1" s="1"/>
  <c r="K513" i="1"/>
  <c r="N513" i="1" s="1"/>
  <c r="D516" i="1" l="1"/>
  <c r="O515" i="1"/>
  <c r="P515" i="1" s="1"/>
  <c r="K514" i="1"/>
  <c r="N514" i="1" s="1"/>
  <c r="D517" i="1" l="1"/>
  <c r="O516" i="1"/>
  <c r="P516" i="1" s="1"/>
  <c r="K515" i="1"/>
  <c r="N515" i="1" s="1"/>
  <c r="D518" i="1" l="1"/>
  <c r="O517" i="1"/>
  <c r="P517" i="1" s="1"/>
  <c r="K516" i="1"/>
  <c r="N516" i="1" s="1"/>
  <c r="D519" i="1" l="1"/>
  <c r="O518" i="1"/>
  <c r="P518" i="1" s="1"/>
  <c r="K517" i="1"/>
  <c r="N517" i="1" s="1"/>
  <c r="D520" i="1" l="1"/>
  <c r="O519" i="1"/>
  <c r="P519" i="1" s="1"/>
  <c r="K518" i="1"/>
  <c r="N518" i="1" s="1"/>
  <c r="D521" i="1" l="1"/>
  <c r="O520" i="1"/>
  <c r="P520" i="1" s="1"/>
  <c r="K519" i="1"/>
  <c r="N519" i="1" s="1"/>
  <c r="D522" i="1" l="1"/>
  <c r="O521" i="1"/>
  <c r="P521" i="1" s="1"/>
  <c r="K520" i="1"/>
  <c r="N520" i="1" s="1"/>
  <c r="D523" i="1" l="1"/>
  <c r="O522" i="1"/>
  <c r="P522" i="1" s="1"/>
  <c r="K521" i="1"/>
  <c r="N521" i="1" s="1"/>
  <c r="D524" i="1" l="1"/>
  <c r="O523" i="1"/>
  <c r="P523" i="1" s="1"/>
  <c r="K522" i="1"/>
  <c r="N522" i="1" s="1"/>
  <c r="D525" i="1" l="1"/>
  <c r="O524" i="1"/>
  <c r="P524" i="1" s="1"/>
  <c r="K523" i="1"/>
  <c r="N523" i="1" s="1"/>
  <c r="D526" i="1" l="1"/>
  <c r="O525" i="1"/>
  <c r="P525" i="1" s="1"/>
  <c r="K524" i="1"/>
  <c r="N524" i="1" s="1"/>
  <c r="D527" i="1" l="1"/>
  <c r="O526" i="1"/>
  <c r="P526" i="1" s="1"/>
  <c r="K525" i="1"/>
  <c r="N525" i="1" s="1"/>
  <c r="D528" i="1" l="1"/>
  <c r="O527" i="1"/>
  <c r="P527" i="1" s="1"/>
  <c r="K526" i="1"/>
  <c r="N526" i="1" s="1"/>
  <c r="D529" i="1" l="1"/>
  <c r="O528" i="1"/>
  <c r="P528" i="1" s="1"/>
  <c r="K527" i="1"/>
  <c r="N527" i="1" s="1"/>
  <c r="D530" i="1" l="1"/>
  <c r="O529" i="1"/>
  <c r="P529" i="1" s="1"/>
  <c r="K528" i="1"/>
  <c r="N528" i="1" s="1"/>
  <c r="D531" i="1" l="1"/>
  <c r="O530" i="1"/>
  <c r="P530" i="1" s="1"/>
  <c r="K529" i="1"/>
  <c r="N529" i="1" s="1"/>
  <c r="D532" i="1" l="1"/>
  <c r="O531" i="1"/>
  <c r="P531" i="1" s="1"/>
  <c r="K530" i="1"/>
  <c r="N530" i="1" s="1"/>
  <c r="D533" i="1" l="1"/>
  <c r="O532" i="1"/>
  <c r="P532" i="1" s="1"/>
  <c r="K531" i="1"/>
  <c r="N531" i="1" s="1"/>
  <c r="D534" i="1" l="1"/>
  <c r="O533" i="1"/>
  <c r="P533" i="1" s="1"/>
  <c r="K532" i="1"/>
  <c r="N532" i="1" s="1"/>
  <c r="D535" i="1" l="1"/>
  <c r="O534" i="1"/>
  <c r="P534" i="1" s="1"/>
  <c r="K533" i="1"/>
  <c r="N533" i="1" s="1"/>
  <c r="D536" i="1" l="1"/>
  <c r="O535" i="1"/>
  <c r="P535" i="1" s="1"/>
  <c r="K534" i="1"/>
  <c r="N534" i="1" s="1"/>
  <c r="D537" i="1" l="1"/>
  <c r="O536" i="1"/>
  <c r="P536" i="1" s="1"/>
  <c r="K535" i="1"/>
  <c r="N535" i="1" s="1"/>
  <c r="D538" i="1" l="1"/>
  <c r="O537" i="1"/>
  <c r="P537" i="1" s="1"/>
  <c r="K536" i="1"/>
  <c r="N536" i="1" s="1"/>
  <c r="D539" i="1" l="1"/>
  <c r="O538" i="1"/>
  <c r="P538" i="1" s="1"/>
  <c r="K537" i="1"/>
  <c r="N537" i="1" s="1"/>
  <c r="D540" i="1" l="1"/>
  <c r="O539" i="1"/>
  <c r="P539" i="1" s="1"/>
  <c r="K538" i="1"/>
  <c r="N538" i="1" s="1"/>
  <c r="D541" i="1" l="1"/>
  <c r="O540" i="1"/>
  <c r="P540" i="1" s="1"/>
  <c r="K539" i="1"/>
  <c r="N539" i="1" s="1"/>
  <c r="D542" i="1" l="1"/>
  <c r="O541" i="1"/>
  <c r="P541" i="1" s="1"/>
  <c r="K540" i="1"/>
  <c r="N540" i="1" s="1"/>
  <c r="D543" i="1" l="1"/>
  <c r="O542" i="1"/>
  <c r="P542" i="1" s="1"/>
  <c r="K541" i="1"/>
  <c r="N541" i="1" s="1"/>
  <c r="D544" i="1" l="1"/>
  <c r="O543" i="1"/>
  <c r="P543" i="1" s="1"/>
  <c r="K542" i="1"/>
  <c r="N542" i="1" s="1"/>
  <c r="D545" i="1" l="1"/>
  <c r="O544" i="1"/>
  <c r="P544" i="1" s="1"/>
  <c r="K543" i="1"/>
  <c r="N543" i="1" s="1"/>
  <c r="D546" i="1" l="1"/>
  <c r="O545" i="1"/>
  <c r="P545" i="1" s="1"/>
  <c r="K544" i="1"/>
  <c r="N544" i="1" s="1"/>
  <c r="D547" i="1" l="1"/>
  <c r="O546" i="1"/>
  <c r="P546" i="1" s="1"/>
  <c r="K545" i="1"/>
  <c r="N545" i="1" s="1"/>
  <c r="D548" i="1" l="1"/>
  <c r="O547" i="1"/>
  <c r="P547" i="1" s="1"/>
  <c r="K546" i="1"/>
  <c r="N546" i="1" s="1"/>
  <c r="D549" i="1" l="1"/>
  <c r="O548" i="1"/>
  <c r="P548" i="1" s="1"/>
  <c r="K547" i="1"/>
  <c r="N547" i="1" s="1"/>
  <c r="D550" i="1" l="1"/>
  <c r="O549" i="1"/>
  <c r="P549" i="1" s="1"/>
  <c r="K548" i="1"/>
  <c r="N548" i="1" s="1"/>
  <c r="D551" i="1" l="1"/>
  <c r="O550" i="1"/>
  <c r="P550" i="1" s="1"/>
  <c r="K549" i="1"/>
  <c r="N549" i="1" s="1"/>
  <c r="D552" i="1" l="1"/>
  <c r="O551" i="1"/>
  <c r="P551" i="1" s="1"/>
  <c r="K550" i="1"/>
  <c r="N550" i="1" s="1"/>
  <c r="D553" i="1" l="1"/>
  <c r="O552" i="1"/>
  <c r="P552" i="1" s="1"/>
  <c r="K551" i="1"/>
  <c r="N551" i="1" s="1"/>
  <c r="D554" i="1" l="1"/>
  <c r="O553" i="1"/>
  <c r="P553" i="1" s="1"/>
  <c r="K552" i="1"/>
  <c r="N552" i="1" s="1"/>
  <c r="D555" i="1" l="1"/>
  <c r="O554" i="1"/>
  <c r="P554" i="1" s="1"/>
  <c r="K553" i="1"/>
  <c r="N553" i="1" s="1"/>
  <c r="D556" i="1" l="1"/>
  <c r="O555" i="1"/>
  <c r="P555" i="1" s="1"/>
  <c r="K554" i="1"/>
  <c r="N554" i="1" s="1"/>
  <c r="D557" i="1" l="1"/>
  <c r="O556" i="1"/>
  <c r="P556" i="1" s="1"/>
  <c r="K555" i="1"/>
  <c r="N555" i="1" s="1"/>
  <c r="D558" i="1" l="1"/>
  <c r="O557" i="1"/>
  <c r="P557" i="1" s="1"/>
  <c r="K556" i="1"/>
  <c r="N556" i="1" s="1"/>
  <c r="D559" i="1" l="1"/>
  <c r="O558" i="1"/>
  <c r="P558" i="1" s="1"/>
  <c r="K557" i="1"/>
  <c r="N557" i="1" s="1"/>
  <c r="D560" i="1" l="1"/>
  <c r="O559" i="1"/>
  <c r="P559" i="1" s="1"/>
  <c r="K558" i="1"/>
  <c r="N558" i="1" s="1"/>
  <c r="D561" i="1" l="1"/>
  <c r="O560" i="1"/>
  <c r="P560" i="1" s="1"/>
  <c r="K559" i="1"/>
  <c r="N559" i="1" s="1"/>
  <c r="D562" i="1" l="1"/>
  <c r="O561" i="1"/>
  <c r="P561" i="1" s="1"/>
  <c r="K560" i="1"/>
  <c r="N560" i="1" s="1"/>
  <c r="D563" i="1" l="1"/>
  <c r="O562" i="1"/>
  <c r="P562" i="1" s="1"/>
  <c r="K561" i="1"/>
  <c r="N561" i="1" s="1"/>
  <c r="D564" i="1" l="1"/>
  <c r="O563" i="1"/>
  <c r="P563" i="1" s="1"/>
  <c r="K562" i="1"/>
  <c r="N562" i="1" s="1"/>
  <c r="D565" i="1" l="1"/>
  <c r="O564" i="1"/>
  <c r="P564" i="1" s="1"/>
  <c r="K563" i="1"/>
  <c r="N563" i="1" s="1"/>
  <c r="D566" i="1" l="1"/>
  <c r="O565" i="1"/>
  <c r="P565" i="1" s="1"/>
  <c r="K564" i="1"/>
  <c r="N564" i="1" s="1"/>
  <c r="D567" i="1" l="1"/>
  <c r="O566" i="1"/>
  <c r="P566" i="1" s="1"/>
  <c r="K565" i="1"/>
  <c r="N565" i="1" s="1"/>
  <c r="D568" i="1" l="1"/>
  <c r="O567" i="1"/>
  <c r="P567" i="1" s="1"/>
  <c r="K566" i="1"/>
  <c r="N566" i="1" s="1"/>
  <c r="D569" i="1" l="1"/>
  <c r="O568" i="1"/>
  <c r="P568" i="1" s="1"/>
  <c r="K567" i="1"/>
  <c r="N567" i="1" s="1"/>
  <c r="D570" i="1" l="1"/>
  <c r="O569" i="1"/>
  <c r="P569" i="1" s="1"/>
  <c r="K568" i="1"/>
  <c r="N568" i="1" s="1"/>
  <c r="D571" i="1" l="1"/>
  <c r="O570" i="1"/>
  <c r="P570" i="1" s="1"/>
  <c r="K569" i="1"/>
  <c r="N569" i="1" s="1"/>
  <c r="D572" i="1" l="1"/>
  <c r="O571" i="1"/>
  <c r="P571" i="1" s="1"/>
  <c r="K570" i="1"/>
  <c r="N570" i="1" s="1"/>
  <c r="D573" i="1" l="1"/>
  <c r="O572" i="1"/>
  <c r="P572" i="1" s="1"/>
  <c r="K571" i="1"/>
  <c r="N571" i="1" s="1"/>
  <c r="D574" i="1" l="1"/>
  <c r="O573" i="1"/>
  <c r="P573" i="1" s="1"/>
  <c r="K572" i="1"/>
  <c r="N572" i="1" s="1"/>
  <c r="D575" i="1" l="1"/>
  <c r="O574" i="1"/>
  <c r="P574" i="1" s="1"/>
  <c r="K573" i="1"/>
  <c r="N573" i="1" s="1"/>
  <c r="D576" i="1" l="1"/>
  <c r="O575" i="1"/>
  <c r="P575" i="1" s="1"/>
  <c r="K574" i="1"/>
  <c r="N574" i="1" s="1"/>
  <c r="D577" i="1" l="1"/>
  <c r="O576" i="1"/>
  <c r="P576" i="1" s="1"/>
  <c r="K575" i="1"/>
  <c r="N575" i="1" s="1"/>
  <c r="D578" i="1" l="1"/>
  <c r="O577" i="1"/>
  <c r="P577" i="1" s="1"/>
  <c r="K576" i="1"/>
  <c r="N576" i="1" s="1"/>
  <c r="D579" i="1" l="1"/>
  <c r="O578" i="1"/>
  <c r="P578" i="1" s="1"/>
  <c r="K577" i="1"/>
  <c r="N577" i="1" s="1"/>
  <c r="D580" i="1" l="1"/>
  <c r="O579" i="1"/>
  <c r="P579" i="1" s="1"/>
  <c r="K578" i="1"/>
  <c r="N578" i="1" s="1"/>
  <c r="D581" i="1" l="1"/>
  <c r="O580" i="1"/>
  <c r="P580" i="1" s="1"/>
  <c r="K579" i="1"/>
  <c r="N579" i="1" s="1"/>
  <c r="D582" i="1" l="1"/>
  <c r="O581" i="1"/>
  <c r="P581" i="1" s="1"/>
  <c r="K580" i="1"/>
  <c r="N580" i="1" s="1"/>
  <c r="D583" i="1" l="1"/>
  <c r="O582" i="1"/>
  <c r="P582" i="1" s="1"/>
  <c r="K581" i="1"/>
  <c r="N581" i="1" s="1"/>
  <c r="D584" i="1" l="1"/>
  <c r="O583" i="1"/>
  <c r="P583" i="1" s="1"/>
  <c r="K582" i="1"/>
  <c r="N582" i="1" s="1"/>
  <c r="D585" i="1" l="1"/>
  <c r="O584" i="1"/>
  <c r="P584" i="1" s="1"/>
  <c r="K583" i="1"/>
  <c r="N583" i="1" s="1"/>
  <c r="D586" i="1" l="1"/>
  <c r="O585" i="1"/>
  <c r="P585" i="1" s="1"/>
  <c r="K584" i="1"/>
  <c r="N584" i="1" s="1"/>
  <c r="D587" i="1" l="1"/>
  <c r="O586" i="1"/>
  <c r="P586" i="1" s="1"/>
  <c r="K585" i="1"/>
  <c r="N585" i="1" s="1"/>
  <c r="D588" i="1" l="1"/>
  <c r="O587" i="1"/>
  <c r="P587" i="1" s="1"/>
  <c r="K586" i="1"/>
  <c r="N586" i="1" s="1"/>
  <c r="D589" i="1" l="1"/>
  <c r="O588" i="1"/>
  <c r="P588" i="1" s="1"/>
  <c r="K587" i="1"/>
  <c r="N587" i="1" s="1"/>
  <c r="D590" i="1" l="1"/>
  <c r="O589" i="1"/>
  <c r="P589" i="1" s="1"/>
  <c r="K588" i="1"/>
  <c r="N588" i="1" s="1"/>
  <c r="D591" i="1" l="1"/>
  <c r="O590" i="1"/>
  <c r="P590" i="1" s="1"/>
  <c r="K589" i="1"/>
  <c r="N589" i="1" s="1"/>
  <c r="D592" i="1" l="1"/>
  <c r="O591" i="1"/>
  <c r="P591" i="1" s="1"/>
  <c r="K590" i="1"/>
  <c r="N590" i="1" s="1"/>
  <c r="D593" i="1" l="1"/>
  <c r="O592" i="1"/>
  <c r="P592" i="1" s="1"/>
  <c r="K591" i="1"/>
  <c r="N591" i="1" s="1"/>
  <c r="D594" i="1" l="1"/>
  <c r="O593" i="1"/>
  <c r="P593" i="1" s="1"/>
  <c r="K592" i="1"/>
  <c r="N592" i="1" s="1"/>
  <c r="D595" i="1" l="1"/>
  <c r="O594" i="1"/>
  <c r="P594" i="1" s="1"/>
  <c r="K593" i="1"/>
  <c r="N593" i="1" s="1"/>
  <c r="D596" i="1" l="1"/>
  <c r="O595" i="1"/>
  <c r="P595" i="1" s="1"/>
  <c r="K594" i="1"/>
  <c r="N594" i="1" s="1"/>
  <c r="D597" i="1" l="1"/>
  <c r="O596" i="1"/>
  <c r="P596" i="1" s="1"/>
  <c r="K595" i="1"/>
  <c r="N595" i="1" s="1"/>
  <c r="D598" i="1" l="1"/>
  <c r="O597" i="1"/>
  <c r="P597" i="1" s="1"/>
  <c r="K596" i="1"/>
  <c r="N596" i="1" s="1"/>
  <c r="D599" i="1" l="1"/>
  <c r="O598" i="1"/>
  <c r="P598" i="1" s="1"/>
  <c r="K597" i="1"/>
  <c r="N597" i="1" s="1"/>
  <c r="D600" i="1" l="1"/>
  <c r="O599" i="1"/>
  <c r="P599" i="1" s="1"/>
  <c r="K598" i="1"/>
  <c r="N598" i="1" s="1"/>
  <c r="D601" i="1" l="1"/>
  <c r="O600" i="1"/>
  <c r="P600" i="1" s="1"/>
  <c r="K599" i="1"/>
  <c r="N599" i="1" s="1"/>
  <c r="D602" i="1" l="1"/>
  <c r="O601" i="1"/>
  <c r="P601" i="1" s="1"/>
  <c r="K600" i="1"/>
  <c r="N600" i="1" s="1"/>
  <c r="D603" i="1" l="1"/>
  <c r="O602" i="1"/>
  <c r="P602" i="1" s="1"/>
  <c r="K601" i="1"/>
  <c r="N601" i="1" s="1"/>
  <c r="D604" i="1" l="1"/>
  <c r="O603" i="1"/>
  <c r="P603" i="1" s="1"/>
  <c r="K602" i="1"/>
  <c r="N602" i="1" s="1"/>
  <c r="D605" i="1" l="1"/>
  <c r="O604" i="1"/>
  <c r="P604" i="1" s="1"/>
  <c r="K603" i="1"/>
  <c r="N603" i="1" s="1"/>
  <c r="D606" i="1" l="1"/>
  <c r="O605" i="1"/>
  <c r="P605" i="1" s="1"/>
  <c r="K604" i="1"/>
  <c r="N604" i="1" s="1"/>
  <c r="D607" i="1" l="1"/>
  <c r="O606" i="1"/>
  <c r="P606" i="1" s="1"/>
  <c r="K605" i="1"/>
  <c r="N605" i="1" s="1"/>
  <c r="D608" i="1" l="1"/>
  <c r="O607" i="1"/>
  <c r="P607" i="1" s="1"/>
  <c r="K606" i="1"/>
  <c r="N606" i="1" s="1"/>
  <c r="D609" i="1" l="1"/>
  <c r="O608" i="1"/>
  <c r="P608" i="1" s="1"/>
  <c r="K607" i="1"/>
  <c r="N607" i="1" s="1"/>
  <c r="D610" i="1" l="1"/>
  <c r="O609" i="1"/>
  <c r="P609" i="1" s="1"/>
  <c r="K608" i="1"/>
  <c r="N608" i="1" s="1"/>
  <c r="D611" i="1" l="1"/>
  <c r="O610" i="1"/>
  <c r="P610" i="1" s="1"/>
  <c r="K609" i="1"/>
  <c r="N609" i="1" s="1"/>
  <c r="D612" i="1" l="1"/>
  <c r="O611" i="1"/>
  <c r="P611" i="1" s="1"/>
  <c r="K610" i="1"/>
  <c r="N610" i="1" s="1"/>
  <c r="D613" i="1" l="1"/>
  <c r="O612" i="1"/>
  <c r="P612" i="1" s="1"/>
  <c r="K611" i="1"/>
  <c r="N611" i="1" s="1"/>
  <c r="D614" i="1" l="1"/>
  <c r="O613" i="1"/>
  <c r="P613" i="1" s="1"/>
  <c r="K612" i="1"/>
  <c r="N612" i="1" s="1"/>
  <c r="D615" i="1" l="1"/>
  <c r="O614" i="1"/>
  <c r="P614" i="1" s="1"/>
  <c r="K613" i="1"/>
  <c r="N613" i="1" s="1"/>
  <c r="D616" i="1" l="1"/>
  <c r="O615" i="1"/>
  <c r="P615" i="1" s="1"/>
  <c r="K614" i="1"/>
  <c r="N614" i="1" s="1"/>
  <c r="D617" i="1" l="1"/>
  <c r="O616" i="1"/>
  <c r="P616" i="1" s="1"/>
  <c r="K615" i="1"/>
  <c r="N615" i="1" s="1"/>
  <c r="D618" i="1" l="1"/>
  <c r="O617" i="1"/>
  <c r="P617" i="1" s="1"/>
  <c r="K616" i="1"/>
  <c r="N616" i="1" s="1"/>
  <c r="D619" i="1" l="1"/>
  <c r="O618" i="1"/>
  <c r="P618" i="1" s="1"/>
  <c r="K617" i="1"/>
  <c r="N617" i="1" s="1"/>
  <c r="D620" i="1" l="1"/>
  <c r="O619" i="1"/>
  <c r="P619" i="1" s="1"/>
  <c r="K618" i="1"/>
  <c r="N618" i="1" s="1"/>
  <c r="D621" i="1" l="1"/>
  <c r="O620" i="1"/>
  <c r="P620" i="1" s="1"/>
  <c r="K619" i="1"/>
  <c r="N619" i="1" s="1"/>
  <c r="D622" i="1" l="1"/>
  <c r="O621" i="1"/>
  <c r="P621" i="1" s="1"/>
  <c r="K620" i="1"/>
  <c r="N620" i="1" s="1"/>
  <c r="D623" i="1" l="1"/>
  <c r="O622" i="1"/>
  <c r="P622" i="1" s="1"/>
  <c r="K621" i="1"/>
  <c r="N621" i="1" s="1"/>
  <c r="D624" i="1" l="1"/>
  <c r="O623" i="1"/>
  <c r="P623" i="1" s="1"/>
  <c r="K622" i="1"/>
  <c r="N622" i="1" s="1"/>
  <c r="D625" i="1" l="1"/>
  <c r="O624" i="1"/>
  <c r="P624" i="1" s="1"/>
  <c r="K623" i="1"/>
  <c r="N623" i="1" s="1"/>
  <c r="D626" i="1" l="1"/>
  <c r="O625" i="1"/>
  <c r="P625" i="1" s="1"/>
  <c r="K624" i="1"/>
  <c r="N624" i="1" s="1"/>
  <c r="D627" i="1" l="1"/>
  <c r="O626" i="1"/>
  <c r="P626" i="1" s="1"/>
  <c r="K625" i="1"/>
  <c r="N625" i="1" s="1"/>
  <c r="D628" i="1" l="1"/>
  <c r="O627" i="1"/>
  <c r="P627" i="1" s="1"/>
  <c r="K626" i="1"/>
  <c r="N626" i="1" s="1"/>
  <c r="D629" i="1" l="1"/>
  <c r="O628" i="1"/>
  <c r="P628" i="1" s="1"/>
  <c r="K627" i="1"/>
  <c r="N627" i="1" s="1"/>
  <c r="D630" i="1" l="1"/>
  <c r="O629" i="1"/>
  <c r="P629" i="1" s="1"/>
  <c r="K628" i="1"/>
  <c r="N628" i="1" s="1"/>
  <c r="D631" i="1" l="1"/>
  <c r="O630" i="1"/>
  <c r="P630" i="1" s="1"/>
  <c r="K629" i="1"/>
  <c r="N629" i="1" s="1"/>
  <c r="D632" i="1" l="1"/>
  <c r="O631" i="1"/>
  <c r="P631" i="1" s="1"/>
  <c r="K630" i="1"/>
  <c r="N630" i="1" s="1"/>
  <c r="D633" i="1" l="1"/>
  <c r="O632" i="1"/>
  <c r="P632" i="1" s="1"/>
  <c r="K631" i="1"/>
  <c r="N631" i="1" s="1"/>
  <c r="D634" i="1" l="1"/>
  <c r="O633" i="1"/>
  <c r="P633" i="1" s="1"/>
  <c r="K632" i="1"/>
  <c r="N632" i="1" s="1"/>
  <c r="D635" i="1" l="1"/>
  <c r="O634" i="1"/>
  <c r="P634" i="1" s="1"/>
  <c r="K633" i="1"/>
  <c r="N633" i="1" s="1"/>
  <c r="D636" i="1" l="1"/>
  <c r="O635" i="1"/>
  <c r="P635" i="1" s="1"/>
  <c r="K634" i="1"/>
  <c r="N634" i="1" s="1"/>
  <c r="D637" i="1" l="1"/>
  <c r="O636" i="1"/>
  <c r="P636" i="1" s="1"/>
  <c r="K635" i="1"/>
  <c r="N635" i="1" s="1"/>
  <c r="D638" i="1" l="1"/>
  <c r="O637" i="1"/>
  <c r="P637" i="1" s="1"/>
  <c r="K636" i="1"/>
  <c r="N636" i="1" s="1"/>
  <c r="D639" i="1" l="1"/>
  <c r="O638" i="1"/>
  <c r="P638" i="1" s="1"/>
  <c r="K637" i="1"/>
  <c r="N637" i="1" s="1"/>
  <c r="D640" i="1" l="1"/>
  <c r="O639" i="1"/>
  <c r="P639" i="1" s="1"/>
  <c r="K638" i="1"/>
  <c r="N638" i="1" s="1"/>
  <c r="D641" i="1" l="1"/>
  <c r="O640" i="1"/>
  <c r="P640" i="1" s="1"/>
  <c r="K639" i="1"/>
  <c r="N639" i="1" s="1"/>
  <c r="D642" i="1" l="1"/>
  <c r="O641" i="1"/>
  <c r="P641" i="1" s="1"/>
  <c r="K640" i="1"/>
  <c r="N640" i="1" s="1"/>
  <c r="D643" i="1" l="1"/>
  <c r="O642" i="1"/>
  <c r="P642" i="1" s="1"/>
  <c r="K641" i="1"/>
  <c r="N641" i="1" s="1"/>
  <c r="D644" i="1" l="1"/>
  <c r="O643" i="1"/>
  <c r="P643" i="1" s="1"/>
  <c r="K642" i="1"/>
  <c r="N642" i="1" s="1"/>
  <c r="D645" i="1" l="1"/>
  <c r="O644" i="1"/>
  <c r="P644" i="1" s="1"/>
  <c r="K643" i="1"/>
  <c r="N643" i="1" s="1"/>
  <c r="D646" i="1" l="1"/>
  <c r="O645" i="1"/>
  <c r="P645" i="1" s="1"/>
  <c r="K644" i="1"/>
  <c r="N644" i="1" s="1"/>
  <c r="D647" i="1" l="1"/>
  <c r="O646" i="1"/>
  <c r="P646" i="1" s="1"/>
  <c r="K645" i="1"/>
  <c r="N645" i="1" s="1"/>
  <c r="D648" i="1" l="1"/>
  <c r="O647" i="1"/>
  <c r="P647" i="1" s="1"/>
  <c r="K646" i="1"/>
  <c r="N646" i="1" s="1"/>
  <c r="D649" i="1" l="1"/>
  <c r="O648" i="1"/>
  <c r="P648" i="1" s="1"/>
  <c r="K647" i="1"/>
  <c r="N647" i="1" s="1"/>
  <c r="D650" i="1" l="1"/>
  <c r="O649" i="1"/>
  <c r="P649" i="1" s="1"/>
  <c r="K648" i="1"/>
  <c r="N648" i="1" s="1"/>
  <c r="D651" i="1" l="1"/>
  <c r="O650" i="1"/>
  <c r="P650" i="1" s="1"/>
  <c r="K649" i="1"/>
  <c r="N649" i="1" s="1"/>
  <c r="D652" i="1" l="1"/>
  <c r="O651" i="1"/>
  <c r="P651" i="1" s="1"/>
  <c r="K650" i="1"/>
  <c r="N650" i="1" s="1"/>
  <c r="D653" i="1" l="1"/>
  <c r="O652" i="1"/>
  <c r="P652" i="1" s="1"/>
  <c r="K651" i="1"/>
  <c r="N651" i="1" s="1"/>
  <c r="D654" i="1" l="1"/>
  <c r="O653" i="1"/>
  <c r="P653" i="1" s="1"/>
  <c r="K652" i="1"/>
  <c r="N652" i="1" s="1"/>
  <c r="D655" i="1" l="1"/>
  <c r="O654" i="1"/>
  <c r="P654" i="1" s="1"/>
  <c r="K653" i="1"/>
  <c r="N653" i="1" s="1"/>
  <c r="D656" i="1" l="1"/>
  <c r="O655" i="1"/>
  <c r="P655" i="1" s="1"/>
  <c r="K654" i="1"/>
  <c r="N654" i="1" s="1"/>
  <c r="D657" i="1" l="1"/>
  <c r="O656" i="1"/>
  <c r="P656" i="1" s="1"/>
  <c r="K655" i="1"/>
  <c r="N655" i="1" s="1"/>
  <c r="D658" i="1" l="1"/>
  <c r="O657" i="1"/>
  <c r="P657" i="1" s="1"/>
  <c r="K656" i="1"/>
  <c r="N656" i="1" s="1"/>
  <c r="D659" i="1" l="1"/>
  <c r="O658" i="1"/>
  <c r="P658" i="1" s="1"/>
  <c r="K657" i="1"/>
  <c r="N657" i="1" s="1"/>
  <c r="D660" i="1" l="1"/>
  <c r="O659" i="1"/>
  <c r="P659" i="1" s="1"/>
  <c r="K658" i="1"/>
  <c r="N658" i="1" s="1"/>
  <c r="D661" i="1" l="1"/>
  <c r="O660" i="1"/>
  <c r="P660" i="1" s="1"/>
  <c r="K659" i="1"/>
  <c r="N659" i="1" s="1"/>
  <c r="D662" i="1" l="1"/>
  <c r="O661" i="1"/>
  <c r="P661" i="1" s="1"/>
  <c r="K660" i="1"/>
  <c r="N660" i="1" s="1"/>
  <c r="O662" i="1" l="1"/>
  <c r="P662" i="1" s="1"/>
  <c r="K661" i="1"/>
  <c r="N661" i="1" s="1"/>
  <c r="Q662" i="1" l="1"/>
  <c r="Q3" i="1"/>
  <c r="Q5" i="1"/>
  <c r="Q4" i="1"/>
  <c r="Q9" i="1"/>
  <c r="Q6" i="1"/>
  <c r="Q7" i="1"/>
  <c r="Q8" i="1"/>
  <c r="Q10" i="1"/>
  <c r="Q12" i="1"/>
  <c r="Q11" i="1"/>
  <c r="Q13" i="1"/>
  <c r="Q14" i="1"/>
  <c r="Q15" i="1"/>
  <c r="Q16" i="1"/>
  <c r="Q17" i="1"/>
  <c r="Q18" i="1"/>
  <c r="Q19" i="1"/>
  <c r="Q20" i="1"/>
  <c r="Q21" i="1"/>
  <c r="Q23" i="1"/>
  <c r="Q22" i="1"/>
  <c r="Q24" i="1"/>
  <c r="Q25" i="1"/>
  <c r="Q27" i="1"/>
  <c r="Q26" i="1"/>
  <c r="Q28" i="1"/>
  <c r="Q29" i="1"/>
  <c r="Q32" i="1"/>
  <c r="Q30" i="1"/>
  <c r="Q31" i="1"/>
  <c r="Q34" i="1"/>
  <c r="Q35" i="1"/>
  <c r="Q33" i="1"/>
  <c r="Q36" i="1"/>
  <c r="Q37" i="1"/>
  <c r="Q38" i="1"/>
  <c r="Q41" i="1"/>
  <c r="Q39" i="1"/>
  <c r="Q40" i="1"/>
  <c r="Q44" i="1"/>
  <c r="Q42" i="1"/>
  <c r="Q43" i="1"/>
  <c r="Q45" i="1"/>
  <c r="Q46" i="1"/>
  <c r="Q47" i="1"/>
  <c r="Q49" i="1"/>
  <c r="Q48" i="1"/>
  <c r="Q50" i="1"/>
  <c r="Q52" i="1"/>
  <c r="Q51" i="1"/>
  <c r="Q53" i="1"/>
  <c r="Q54" i="1"/>
  <c r="Q56" i="1"/>
  <c r="Q55" i="1"/>
  <c r="Q57" i="1"/>
  <c r="Q58" i="1"/>
  <c r="Q59" i="1"/>
  <c r="Q60" i="1"/>
  <c r="Q61" i="1"/>
  <c r="Q63" i="1"/>
  <c r="Q64" i="1"/>
  <c r="Q62" i="1"/>
  <c r="Q65" i="1"/>
  <c r="Q66" i="1"/>
  <c r="Q67" i="1"/>
  <c r="Q70" i="1"/>
  <c r="Q68" i="1"/>
  <c r="Q69" i="1"/>
  <c r="Q71" i="1"/>
  <c r="Q73" i="1"/>
  <c r="Q72" i="1"/>
  <c r="Q74" i="1"/>
  <c r="Q76" i="1"/>
  <c r="Q75" i="1"/>
  <c r="Q77" i="1"/>
  <c r="Q78" i="1"/>
  <c r="Q79" i="1"/>
  <c r="Q81" i="1"/>
  <c r="Q82" i="1"/>
  <c r="Q80" i="1"/>
  <c r="Q83" i="1"/>
  <c r="Q84" i="1"/>
  <c r="Q85" i="1"/>
  <c r="Q87" i="1"/>
  <c r="Q86" i="1"/>
  <c r="Q89" i="1"/>
  <c r="Q90" i="1"/>
  <c r="Q88" i="1"/>
  <c r="Q91" i="1"/>
  <c r="Q92" i="1"/>
  <c r="Q93" i="1"/>
  <c r="Q96" i="1"/>
  <c r="Q94" i="1"/>
  <c r="Q97" i="1"/>
  <c r="Q99" i="1"/>
  <c r="Q95" i="1"/>
  <c r="Q98" i="1"/>
  <c r="Q100" i="1"/>
  <c r="Q102" i="1"/>
  <c r="Q101" i="1"/>
  <c r="Q104" i="1"/>
  <c r="Q103" i="1"/>
  <c r="Q106" i="1"/>
  <c r="Q105" i="1"/>
  <c r="Q107" i="1"/>
  <c r="Q109" i="1"/>
  <c r="Q108" i="1"/>
  <c r="Q111" i="1"/>
  <c r="Q110" i="1"/>
  <c r="Q112" i="1"/>
  <c r="Q113" i="1"/>
  <c r="Q115" i="1"/>
  <c r="Q114" i="1"/>
  <c r="Q118" i="1"/>
  <c r="Q116" i="1"/>
  <c r="Q117" i="1"/>
  <c r="Q119" i="1"/>
  <c r="Q121" i="1"/>
  <c r="Q122" i="1"/>
  <c r="Q120" i="1"/>
  <c r="Q124" i="1"/>
  <c r="Q123" i="1"/>
  <c r="Q125" i="1"/>
  <c r="Q126" i="1"/>
  <c r="Q127" i="1"/>
  <c r="Q128" i="1"/>
  <c r="Q130" i="1"/>
  <c r="Q129" i="1"/>
  <c r="Q131" i="1"/>
  <c r="Q133" i="1"/>
  <c r="Q132" i="1"/>
  <c r="Q134" i="1"/>
  <c r="Q135" i="1"/>
  <c r="Q138" i="1"/>
  <c r="Q137" i="1"/>
  <c r="Q136" i="1"/>
  <c r="Q140" i="1"/>
  <c r="Q139" i="1"/>
  <c r="Q141" i="1"/>
  <c r="Q143" i="1"/>
  <c r="Q142" i="1"/>
  <c r="Q145" i="1"/>
  <c r="Q144" i="1"/>
  <c r="Q146" i="1"/>
  <c r="Q147" i="1"/>
  <c r="Q148" i="1"/>
  <c r="Q149" i="1"/>
  <c r="Q151" i="1"/>
  <c r="Q150" i="1"/>
  <c r="Q152" i="1"/>
  <c r="Q153" i="1"/>
  <c r="Q154" i="1"/>
  <c r="Q155" i="1"/>
  <c r="Q156" i="1"/>
  <c r="Q157" i="1"/>
  <c r="Q158" i="1"/>
  <c r="Q161" i="1"/>
  <c r="Q159" i="1"/>
  <c r="Q162" i="1"/>
  <c r="Q160" i="1"/>
  <c r="Q163" i="1"/>
  <c r="Q164" i="1"/>
  <c r="Q165" i="1"/>
  <c r="Q168" i="1"/>
  <c r="Q166" i="1"/>
  <c r="Q167" i="1"/>
  <c r="Q170" i="1"/>
  <c r="Q169" i="1"/>
  <c r="Q173" i="1"/>
  <c r="Q171" i="1"/>
  <c r="Q172" i="1"/>
  <c r="Q174" i="1"/>
  <c r="Q177" i="1"/>
  <c r="Q175" i="1"/>
  <c r="Q178" i="1"/>
  <c r="Q179" i="1"/>
  <c r="Q176" i="1"/>
  <c r="Q180" i="1"/>
  <c r="Q182" i="1"/>
  <c r="Q183" i="1"/>
  <c r="Q181" i="1"/>
  <c r="Q184" i="1"/>
  <c r="Q185" i="1"/>
  <c r="Q186" i="1"/>
  <c r="Q187" i="1"/>
  <c r="Q188" i="1"/>
  <c r="Q189" i="1"/>
  <c r="Q190" i="1"/>
  <c r="Q192" i="1"/>
  <c r="Q191" i="1"/>
  <c r="Q193" i="1"/>
  <c r="Q194" i="1"/>
  <c r="Q195" i="1"/>
  <c r="Q196" i="1"/>
  <c r="Q198" i="1"/>
  <c r="Q197" i="1"/>
  <c r="Q201" i="1"/>
  <c r="Q200" i="1"/>
  <c r="Q199" i="1"/>
  <c r="Q202" i="1"/>
  <c r="Q203" i="1"/>
  <c r="Q205" i="1"/>
  <c r="Q207" i="1"/>
  <c r="Q204" i="1"/>
  <c r="Q206" i="1"/>
  <c r="Q208" i="1"/>
  <c r="Q210" i="1"/>
  <c r="Q211" i="1"/>
  <c r="Q209" i="1"/>
  <c r="Q213" i="1"/>
  <c r="Q214" i="1"/>
  <c r="Q212" i="1"/>
  <c r="Q217" i="1"/>
  <c r="Q215" i="1"/>
  <c r="Q216" i="1"/>
  <c r="Q218" i="1"/>
  <c r="Q220" i="1"/>
  <c r="Q219" i="1"/>
  <c r="Q221" i="1"/>
  <c r="Q223" i="1"/>
  <c r="Q222" i="1"/>
  <c r="Q224" i="1"/>
  <c r="Q226" i="1"/>
  <c r="Q225" i="1"/>
  <c r="Q227" i="1"/>
  <c r="Q229" i="1"/>
  <c r="Q228" i="1"/>
  <c r="Q230" i="1"/>
  <c r="Q233" i="1"/>
  <c r="Q232" i="1"/>
  <c r="Q231" i="1"/>
  <c r="Q235" i="1"/>
  <c r="Q234" i="1"/>
  <c r="Q237" i="1"/>
  <c r="Q236" i="1"/>
  <c r="Q238" i="1"/>
  <c r="Q241" i="1"/>
  <c r="Q239" i="1"/>
  <c r="Q240" i="1"/>
  <c r="Q242" i="1"/>
  <c r="Q243" i="1"/>
  <c r="Q245" i="1"/>
  <c r="Q246" i="1"/>
  <c r="Q244" i="1"/>
  <c r="Q248" i="1"/>
  <c r="Q247" i="1"/>
  <c r="Q249" i="1"/>
  <c r="Q251" i="1"/>
  <c r="Q250" i="1"/>
  <c r="Q253" i="1"/>
  <c r="Q254" i="1"/>
  <c r="Q255" i="1"/>
  <c r="Q252" i="1"/>
  <c r="Q256" i="1"/>
  <c r="Q258" i="1"/>
  <c r="Q257" i="1"/>
  <c r="Q259" i="1"/>
  <c r="Q260" i="1"/>
  <c r="Q263" i="1"/>
  <c r="Q262" i="1"/>
  <c r="Q261" i="1"/>
  <c r="Q265" i="1"/>
  <c r="Q264" i="1"/>
  <c r="Q268" i="1"/>
  <c r="Q266" i="1"/>
  <c r="Q267" i="1"/>
  <c r="Q269" i="1"/>
  <c r="Q271" i="1"/>
  <c r="Q270" i="1"/>
  <c r="Q272" i="1"/>
  <c r="Q273" i="1"/>
  <c r="Q274" i="1"/>
  <c r="Q275" i="1"/>
  <c r="Q276" i="1"/>
  <c r="Q277" i="1"/>
  <c r="Q278" i="1"/>
  <c r="Q280" i="1"/>
  <c r="Q279" i="1"/>
  <c r="Q282" i="1"/>
  <c r="Q281" i="1"/>
  <c r="Q284" i="1"/>
  <c r="Q283" i="1"/>
  <c r="Q286" i="1"/>
  <c r="Q285" i="1"/>
  <c r="Q288" i="1"/>
  <c r="Q287" i="1"/>
  <c r="Q289" i="1"/>
  <c r="Q290" i="1"/>
  <c r="Q291" i="1"/>
  <c r="Q293" i="1"/>
  <c r="Q292" i="1"/>
  <c r="Q294" i="1"/>
  <c r="Q295" i="1"/>
  <c r="Q296" i="1"/>
  <c r="Q297" i="1"/>
  <c r="Q298" i="1"/>
  <c r="Q299" i="1"/>
  <c r="Q301" i="1"/>
  <c r="Q300" i="1"/>
  <c r="Q304" i="1"/>
  <c r="Q303" i="1"/>
  <c r="Q302" i="1"/>
  <c r="Q307" i="1"/>
  <c r="Q305" i="1"/>
  <c r="Q309" i="1"/>
  <c r="Q308" i="1"/>
  <c r="Q306" i="1"/>
  <c r="Q310" i="1"/>
  <c r="Q313" i="1"/>
  <c r="Q311" i="1"/>
  <c r="Q312" i="1"/>
  <c r="Q315" i="1"/>
  <c r="Q314" i="1"/>
  <c r="Q317" i="1"/>
  <c r="Q318" i="1"/>
  <c r="Q316" i="1"/>
  <c r="Q319" i="1"/>
  <c r="Q320" i="1"/>
  <c r="Q321" i="1"/>
  <c r="Q322" i="1"/>
  <c r="Q324" i="1"/>
  <c r="Q323" i="1"/>
  <c r="Q328" i="1"/>
  <c r="Q325" i="1"/>
  <c r="Q326" i="1"/>
  <c r="Q327" i="1"/>
  <c r="Q330" i="1"/>
  <c r="Q329" i="1"/>
  <c r="Q331" i="1"/>
  <c r="Q332" i="1"/>
  <c r="Q333" i="1"/>
  <c r="Q335" i="1"/>
  <c r="Q334" i="1"/>
  <c r="Q336" i="1"/>
  <c r="Q337" i="1"/>
  <c r="Q338" i="1"/>
  <c r="Q340" i="1"/>
  <c r="Q339" i="1"/>
  <c r="Q342" i="1"/>
  <c r="Q341" i="1"/>
  <c r="Q345" i="1"/>
  <c r="Q343" i="1"/>
  <c r="Q344" i="1"/>
  <c r="Q346" i="1"/>
  <c r="Q347" i="1"/>
  <c r="Q348" i="1"/>
  <c r="Q351" i="1"/>
  <c r="Q350" i="1"/>
  <c r="Q349" i="1"/>
  <c r="Q354" i="1"/>
  <c r="Q355" i="1"/>
  <c r="Q352" i="1"/>
  <c r="Q353" i="1"/>
  <c r="Q356" i="1"/>
  <c r="Q359" i="1"/>
  <c r="Q357" i="1"/>
  <c r="Q358" i="1"/>
  <c r="Q361" i="1"/>
  <c r="Q360" i="1"/>
  <c r="Q362" i="1"/>
  <c r="Q363" i="1"/>
  <c r="Q364" i="1"/>
  <c r="Q365" i="1"/>
  <c r="Q367" i="1"/>
  <c r="Q368" i="1"/>
  <c r="Q366" i="1"/>
  <c r="Q369" i="1"/>
  <c r="Q372" i="1"/>
  <c r="Q371" i="1"/>
  <c r="Q370" i="1"/>
  <c r="Q373" i="1"/>
  <c r="Q376" i="1"/>
  <c r="Q374" i="1"/>
  <c r="Q378" i="1"/>
  <c r="Q375" i="1"/>
  <c r="Q377" i="1"/>
  <c r="Q380" i="1"/>
  <c r="Q381" i="1"/>
  <c r="Q379" i="1"/>
  <c r="Q382" i="1"/>
  <c r="Q383" i="1"/>
  <c r="Q384" i="1"/>
  <c r="Q385" i="1"/>
  <c r="Q388" i="1"/>
  <c r="Q386" i="1"/>
  <c r="Q387" i="1"/>
  <c r="Q389" i="1"/>
  <c r="Q390" i="1"/>
  <c r="Q391" i="1"/>
  <c r="Q392" i="1"/>
  <c r="Q393" i="1"/>
  <c r="Q394" i="1"/>
  <c r="Q395" i="1"/>
  <c r="Q396" i="1"/>
  <c r="Q398" i="1"/>
  <c r="Q397" i="1"/>
  <c r="Q399" i="1"/>
  <c r="Q400" i="1"/>
  <c r="Q401" i="1"/>
  <c r="Q402" i="1"/>
  <c r="Q405" i="1"/>
  <c r="Q404" i="1"/>
  <c r="Q403" i="1"/>
  <c r="Q406" i="1"/>
  <c r="Q407" i="1"/>
  <c r="Q409" i="1"/>
  <c r="Q408" i="1"/>
  <c r="Q410" i="1"/>
  <c r="Q411" i="1"/>
  <c r="Q413" i="1"/>
  <c r="Q412" i="1"/>
  <c r="Q414" i="1"/>
  <c r="Q415" i="1"/>
  <c r="Q418" i="1"/>
  <c r="Q419" i="1"/>
  <c r="Q416" i="1"/>
  <c r="Q417" i="1"/>
  <c r="Q421" i="1"/>
  <c r="Q420" i="1"/>
  <c r="Q422" i="1"/>
  <c r="Q425" i="1"/>
  <c r="Q426" i="1"/>
  <c r="Q427" i="1"/>
  <c r="Q423" i="1"/>
  <c r="Q424" i="1"/>
  <c r="Q428" i="1"/>
  <c r="Q431" i="1"/>
  <c r="Q430" i="1"/>
  <c r="Q429" i="1"/>
  <c r="Q432" i="1"/>
  <c r="Q433" i="1"/>
  <c r="Q434" i="1"/>
  <c r="Q435" i="1"/>
  <c r="Q436" i="1"/>
  <c r="Q438" i="1"/>
  <c r="Q437" i="1"/>
  <c r="Q439" i="1"/>
  <c r="Q440" i="1"/>
  <c r="Q441" i="1"/>
  <c r="Q444" i="1"/>
  <c r="Q442" i="1"/>
  <c r="Q443" i="1"/>
  <c r="Q446" i="1"/>
  <c r="Q445" i="1"/>
  <c r="Q447" i="1"/>
  <c r="Q450" i="1"/>
  <c r="Q448" i="1"/>
  <c r="Q452" i="1"/>
  <c r="Q453" i="1"/>
  <c r="Q451" i="1"/>
  <c r="Q449" i="1"/>
  <c r="Q454" i="1"/>
  <c r="Q457" i="1"/>
  <c r="Q455" i="1"/>
  <c r="Q456" i="1"/>
  <c r="Q458" i="1"/>
  <c r="Q459" i="1"/>
  <c r="Q460" i="1"/>
  <c r="Q462" i="1"/>
  <c r="Q463" i="1"/>
  <c r="Q461" i="1"/>
  <c r="Q466" i="1"/>
  <c r="Q465" i="1"/>
  <c r="Q464" i="1"/>
  <c r="Q467" i="1"/>
  <c r="Q468" i="1"/>
  <c r="Q469" i="1"/>
  <c r="Q470" i="1"/>
  <c r="Q471" i="1"/>
  <c r="Q472" i="1"/>
  <c r="Q473" i="1"/>
  <c r="Q474" i="1"/>
  <c r="Q477" i="1"/>
  <c r="Q478" i="1"/>
  <c r="Q475" i="1"/>
  <c r="Q476" i="1"/>
  <c r="Q481" i="1"/>
  <c r="Q479" i="1"/>
  <c r="Q480" i="1"/>
  <c r="Q482" i="1"/>
  <c r="Q483" i="1"/>
  <c r="Q484" i="1"/>
  <c r="Q485" i="1"/>
  <c r="Q486" i="1"/>
  <c r="Q487" i="1"/>
  <c r="Q488" i="1"/>
  <c r="Q490" i="1"/>
  <c r="Q489" i="1"/>
  <c r="Q492" i="1"/>
  <c r="Q491" i="1"/>
  <c r="Q494" i="1"/>
  <c r="Q496" i="1"/>
  <c r="Q493" i="1"/>
  <c r="Q498" i="1"/>
  <c r="Q495" i="1"/>
  <c r="Q497" i="1"/>
  <c r="Q499" i="1"/>
  <c r="Q502" i="1"/>
  <c r="Q500" i="1"/>
  <c r="Q503" i="1"/>
  <c r="Q501" i="1"/>
  <c r="Q505" i="1"/>
  <c r="Q504" i="1"/>
  <c r="Q507" i="1"/>
  <c r="Q506" i="1"/>
  <c r="Q508" i="1"/>
  <c r="Q511" i="1"/>
  <c r="Q509" i="1"/>
  <c r="Q512" i="1"/>
  <c r="Q510" i="1"/>
  <c r="Q515" i="1"/>
  <c r="Q514" i="1"/>
  <c r="Q513" i="1"/>
  <c r="Q517" i="1"/>
  <c r="Q519" i="1"/>
  <c r="Q516" i="1"/>
  <c r="Q520" i="1"/>
  <c r="Q518" i="1"/>
  <c r="Q522" i="1"/>
  <c r="Q521" i="1"/>
  <c r="Q523" i="1"/>
  <c r="Q525" i="1"/>
  <c r="Q524" i="1"/>
  <c r="Q526" i="1"/>
  <c r="Q528" i="1"/>
  <c r="Q530" i="1"/>
  <c r="Q531" i="1"/>
  <c r="Q527" i="1"/>
  <c r="Q529" i="1"/>
  <c r="Q532" i="1"/>
  <c r="Q533" i="1"/>
  <c r="Q534" i="1"/>
  <c r="Q535" i="1"/>
  <c r="Q537" i="1"/>
  <c r="Q536" i="1"/>
  <c r="Q538" i="1"/>
  <c r="Q541" i="1"/>
  <c r="Q539" i="1"/>
  <c r="Q542" i="1"/>
  <c r="Q540" i="1"/>
  <c r="Q544" i="1"/>
  <c r="Q543" i="1"/>
  <c r="Q546" i="1"/>
  <c r="Q547" i="1"/>
  <c r="Q549" i="1"/>
  <c r="Q545" i="1"/>
  <c r="Q548" i="1"/>
  <c r="Q552" i="1"/>
  <c r="Q550" i="1"/>
  <c r="Q551" i="1"/>
  <c r="Q553" i="1"/>
  <c r="Q555" i="1"/>
  <c r="Q556" i="1"/>
  <c r="Q554" i="1"/>
  <c r="Q557" i="1"/>
  <c r="Q560" i="1"/>
  <c r="Q561" i="1"/>
  <c r="Q558" i="1"/>
  <c r="Q562" i="1"/>
  <c r="Q559" i="1"/>
  <c r="Q564" i="1"/>
  <c r="Q563" i="1"/>
  <c r="Q565" i="1"/>
  <c r="Q566" i="1"/>
  <c r="Q568" i="1"/>
  <c r="Q567" i="1"/>
  <c r="Q572" i="1"/>
  <c r="Q570" i="1"/>
  <c r="Q571" i="1"/>
  <c r="Q569" i="1"/>
  <c r="Q575" i="1"/>
  <c r="Q573" i="1"/>
  <c r="Q574" i="1"/>
  <c r="Q576" i="1"/>
  <c r="Q577" i="1"/>
  <c r="Q578" i="1"/>
  <c r="Q580" i="1"/>
  <c r="Q579" i="1"/>
  <c r="Q581" i="1"/>
  <c r="Q582" i="1"/>
  <c r="Q583" i="1"/>
  <c r="Q584" i="1"/>
  <c r="Q585" i="1"/>
  <c r="Q587" i="1"/>
  <c r="Q589" i="1"/>
  <c r="Q586" i="1"/>
  <c r="Q588" i="1"/>
  <c r="Q592" i="1"/>
  <c r="Q593" i="1"/>
  <c r="Q590" i="1"/>
  <c r="Q591" i="1"/>
  <c r="Q594" i="1"/>
  <c r="Q595" i="1"/>
  <c r="Q596" i="1"/>
  <c r="Q597" i="1"/>
  <c r="Q598" i="1"/>
  <c r="Q599" i="1"/>
  <c r="Q603" i="1"/>
  <c r="Q602" i="1"/>
  <c r="Q600" i="1"/>
  <c r="Q604" i="1"/>
  <c r="Q601" i="1"/>
  <c r="Q605" i="1"/>
  <c r="Q607" i="1"/>
  <c r="Q606" i="1"/>
  <c r="Q608" i="1"/>
  <c r="Q609" i="1"/>
  <c r="Q612" i="1"/>
  <c r="Q610" i="1"/>
  <c r="Q611" i="1"/>
  <c r="Q613" i="1"/>
  <c r="Q614" i="1"/>
  <c r="Q616" i="1"/>
  <c r="Q615" i="1"/>
  <c r="Q617" i="1"/>
  <c r="Q619" i="1"/>
  <c r="Q618" i="1"/>
  <c r="Q622" i="1"/>
  <c r="Q621" i="1"/>
  <c r="Q620" i="1"/>
  <c r="Q623" i="1"/>
  <c r="Q624" i="1"/>
  <c r="Q625" i="1"/>
  <c r="Q628" i="1"/>
  <c r="Q626" i="1"/>
  <c r="Q627" i="1"/>
  <c r="Q629" i="1"/>
  <c r="Q630" i="1"/>
  <c r="Q631" i="1"/>
  <c r="Q632" i="1"/>
  <c r="Q633" i="1"/>
  <c r="Q634" i="1"/>
  <c r="Q635" i="1"/>
  <c r="Q636" i="1"/>
  <c r="Q638" i="1"/>
  <c r="Q637" i="1"/>
  <c r="Q640" i="1"/>
  <c r="Q639" i="1"/>
  <c r="Q641" i="1"/>
  <c r="Q642" i="1"/>
  <c r="Q643" i="1"/>
  <c r="Q644" i="1"/>
  <c r="Q645" i="1"/>
  <c r="Q646" i="1"/>
  <c r="Q647" i="1"/>
  <c r="Q649" i="1"/>
  <c r="Q648" i="1"/>
  <c r="Q652" i="1"/>
  <c r="Q650" i="1"/>
  <c r="Q651" i="1"/>
  <c r="Q653" i="1"/>
  <c r="Q654" i="1"/>
  <c r="Q655" i="1"/>
  <c r="Q656" i="1"/>
  <c r="Q658" i="1"/>
  <c r="Q657" i="1"/>
  <c r="Q659" i="1"/>
  <c r="Q660" i="1"/>
  <c r="Q661" i="1"/>
</calcChain>
</file>

<file path=xl/sharedStrings.xml><?xml version="1.0" encoding="utf-8"?>
<sst xmlns="http://schemas.openxmlformats.org/spreadsheetml/2006/main" count="32" uniqueCount="31">
  <si>
    <t>Time (s)</t>
  </si>
  <si>
    <r>
      <t>Acceleration (m/s</t>
    </r>
    <r>
      <rPr>
        <sz val="11"/>
        <color theme="1"/>
        <rFont val="Calibri"/>
        <family val="2"/>
      </rPr>
      <t>²)</t>
    </r>
  </si>
  <si>
    <r>
      <t>Velocity (ms</t>
    </r>
    <r>
      <rPr>
        <sz val="11"/>
        <color theme="1"/>
        <rFont val="Calibri"/>
        <family val="2"/>
      </rPr>
      <t>ˉ¹)</t>
    </r>
  </si>
  <si>
    <r>
      <t>Gradient (</t>
    </r>
    <r>
      <rPr>
        <sz val="11"/>
        <color theme="1"/>
        <rFont val="Calibri"/>
        <family val="2"/>
      </rPr>
      <t>°)</t>
    </r>
  </si>
  <si>
    <t>Frontal Area</t>
  </si>
  <si>
    <t>Air Density</t>
  </si>
  <si>
    <t>CD</t>
  </si>
  <si>
    <t>Wheel Radius</t>
  </si>
  <si>
    <t>Field</t>
  </si>
  <si>
    <t>Unpathed</t>
  </si>
  <si>
    <t>Gravel</t>
  </si>
  <si>
    <t>0.32m</t>
  </si>
  <si>
    <t>Mass of Car</t>
  </si>
  <si>
    <t>Mass with Driver</t>
  </si>
  <si>
    <t>Height (m)</t>
  </si>
  <si>
    <t>Distance</t>
  </si>
  <si>
    <t>Velocity (MPH)</t>
  </si>
  <si>
    <t>Power (W)</t>
  </si>
  <si>
    <t>Power (KW)</t>
  </si>
  <si>
    <t>Gradient (%)</t>
  </si>
  <si>
    <t>Length</t>
  </si>
  <si>
    <t>Gradient Resistence (N)</t>
  </si>
  <si>
    <t>Rolling Resistence (N)</t>
  </si>
  <si>
    <t xml:space="preserve">Aerodynamic Resistence (N) </t>
  </si>
  <si>
    <t>Total Resistence (N)</t>
  </si>
  <si>
    <t>kg/m</t>
  </si>
  <si>
    <t>kg</t>
  </si>
  <si>
    <r>
      <t>m</t>
    </r>
    <r>
      <rPr>
        <sz val="11"/>
        <color theme="1"/>
        <rFont val="Calibri"/>
        <family val="2"/>
      </rPr>
      <t>²</t>
    </r>
  </si>
  <si>
    <t>Average Power (KW)</t>
  </si>
  <si>
    <t>Tractive Effort (N)</t>
  </si>
  <si>
    <t>Gradeability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</si>
</sst>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Sheet1!$L$2</c:f>
              <c:strCache>
                <c:ptCount val="1"/>
                <c:pt idx="0">
                  <c:v>Rolling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Sheet1!$L$3:$L$662</c:f>
              <c:numCache>
                <c:formatCode>General</c:formatCode>
                <c:ptCount val="660"/>
                <c:pt idx="0">
                  <c:v>1706.94</c:v>
                </c:pt>
                <c:pt idx="1">
                  <c:v>1706.94</c:v>
                </c:pt>
                <c:pt idx="2">
                  <c:v>1706.94</c:v>
                </c:pt>
                <c:pt idx="3">
                  <c:v>1706.94</c:v>
                </c:pt>
                <c:pt idx="4">
                  <c:v>1706.94</c:v>
                </c:pt>
                <c:pt idx="5">
                  <c:v>1706.94</c:v>
                </c:pt>
                <c:pt idx="6">
                  <c:v>1706.94</c:v>
                </c:pt>
                <c:pt idx="7">
                  <c:v>1706.94</c:v>
                </c:pt>
                <c:pt idx="8">
                  <c:v>1706.94</c:v>
                </c:pt>
                <c:pt idx="9">
                  <c:v>1706.94</c:v>
                </c:pt>
                <c:pt idx="10">
                  <c:v>1706.94</c:v>
                </c:pt>
                <c:pt idx="11">
                  <c:v>1706.94</c:v>
                </c:pt>
                <c:pt idx="12">
                  <c:v>1706.94</c:v>
                </c:pt>
                <c:pt idx="13">
                  <c:v>1706.94</c:v>
                </c:pt>
                <c:pt idx="14">
                  <c:v>1706.94</c:v>
                </c:pt>
                <c:pt idx="15">
                  <c:v>1706.94</c:v>
                </c:pt>
                <c:pt idx="16">
                  <c:v>1706.94</c:v>
                </c:pt>
                <c:pt idx="17">
                  <c:v>1706.94</c:v>
                </c:pt>
                <c:pt idx="18">
                  <c:v>1706.94</c:v>
                </c:pt>
                <c:pt idx="19">
                  <c:v>1706.94</c:v>
                </c:pt>
                <c:pt idx="20">
                  <c:v>1706.94</c:v>
                </c:pt>
                <c:pt idx="21">
                  <c:v>1706.94</c:v>
                </c:pt>
                <c:pt idx="22">
                  <c:v>1706.94</c:v>
                </c:pt>
                <c:pt idx="23">
                  <c:v>1706.94</c:v>
                </c:pt>
                <c:pt idx="24">
                  <c:v>1706.94</c:v>
                </c:pt>
                <c:pt idx="25">
                  <c:v>1706.94</c:v>
                </c:pt>
                <c:pt idx="26">
                  <c:v>1706.94</c:v>
                </c:pt>
                <c:pt idx="27">
                  <c:v>1706.94</c:v>
                </c:pt>
                <c:pt idx="28">
                  <c:v>1706.94</c:v>
                </c:pt>
                <c:pt idx="29">
                  <c:v>1706.94</c:v>
                </c:pt>
                <c:pt idx="30">
                  <c:v>1706.94</c:v>
                </c:pt>
                <c:pt idx="31">
                  <c:v>1706.94</c:v>
                </c:pt>
                <c:pt idx="32">
                  <c:v>1706.94</c:v>
                </c:pt>
                <c:pt idx="33">
                  <c:v>1706.94</c:v>
                </c:pt>
                <c:pt idx="34">
                  <c:v>1706.94</c:v>
                </c:pt>
                <c:pt idx="35">
                  <c:v>1706.94</c:v>
                </c:pt>
                <c:pt idx="36">
                  <c:v>1706.94</c:v>
                </c:pt>
                <c:pt idx="37">
                  <c:v>1706.94</c:v>
                </c:pt>
                <c:pt idx="38">
                  <c:v>1706.94</c:v>
                </c:pt>
                <c:pt idx="39">
                  <c:v>1706.94</c:v>
                </c:pt>
                <c:pt idx="40">
                  <c:v>1706.94</c:v>
                </c:pt>
                <c:pt idx="41">
                  <c:v>1706.94</c:v>
                </c:pt>
                <c:pt idx="42">
                  <c:v>1706.94</c:v>
                </c:pt>
                <c:pt idx="43">
                  <c:v>1706.94</c:v>
                </c:pt>
                <c:pt idx="44">
                  <c:v>1706.94</c:v>
                </c:pt>
                <c:pt idx="45">
                  <c:v>1706.94</c:v>
                </c:pt>
                <c:pt idx="46">
                  <c:v>1706.94</c:v>
                </c:pt>
                <c:pt idx="47">
                  <c:v>1706.94</c:v>
                </c:pt>
                <c:pt idx="48">
                  <c:v>1706.94</c:v>
                </c:pt>
                <c:pt idx="49">
                  <c:v>1706.94</c:v>
                </c:pt>
                <c:pt idx="50">
                  <c:v>1706.94</c:v>
                </c:pt>
                <c:pt idx="51">
                  <c:v>1706.94</c:v>
                </c:pt>
                <c:pt idx="52">
                  <c:v>1706.94</c:v>
                </c:pt>
                <c:pt idx="53">
                  <c:v>1706.94</c:v>
                </c:pt>
                <c:pt idx="54">
                  <c:v>1706.94</c:v>
                </c:pt>
                <c:pt idx="55">
                  <c:v>1706.94</c:v>
                </c:pt>
                <c:pt idx="56">
                  <c:v>1706.94</c:v>
                </c:pt>
                <c:pt idx="57">
                  <c:v>1706.94</c:v>
                </c:pt>
                <c:pt idx="58">
                  <c:v>1706.94</c:v>
                </c:pt>
                <c:pt idx="59">
                  <c:v>1706.94</c:v>
                </c:pt>
                <c:pt idx="60">
                  <c:v>1706.94</c:v>
                </c:pt>
                <c:pt idx="61">
                  <c:v>1706.94</c:v>
                </c:pt>
                <c:pt idx="62">
                  <c:v>1706.94</c:v>
                </c:pt>
                <c:pt idx="63">
                  <c:v>1706.94</c:v>
                </c:pt>
                <c:pt idx="64">
                  <c:v>1706.94</c:v>
                </c:pt>
                <c:pt idx="65">
                  <c:v>1706.94</c:v>
                </c:pt>
                <c:pt idx="66">
                  <c:v>1706.94</c:v>
                </c:pt>
                <c:pt idx="67">
                  <c:v>1706.94</c:v>
                </c:pt>
                <c:pt idx="68">
                  <c:v>1706.94</c:v>
                </c:pt>
                <c:pt idx="69">
                  <c:v>1706.94</c:v>
                </c:pt>
                <c:pt idx="70">
                  <c:v>1706.94</c:v>
                </c:pt>
                <c:pt idx="71">
                  <c:v>1706.94</c:v>
                </c:pt>
                <c:pt idx="72">
                  <c:v>1706.94</c:v>
                </c:pt>
                <c:pt idx="73">
                  <c:v>1706.94</c:v>
                </c:pt>
                <c:pt idx="74">
                  <c:v>1706.94</c:v>
                </c:pt>
                <c:pt idx="75">
                  <c:v>1706.94</c:v>
                </c:pt>
                <c:pt idx="76">
                  <c:v>1706.94</c:v>
                </c:pt>
                <c:pt idx="77">
                  <c:v>1706.94</c:v>
                </c:pt>
                <c:pt idx="78">
                  <c:v>1706.94</c:v>
                </c:pt>
                <c:pt idx="79">
                  <c:v>1706.94</c:v>
                </c:pt>
                <c:pt idx="80">
                  <c:v>1706.94</c:v>
                </c:pt>
                <c:pt idx="81">
                  <c:v>1706.94</c:v>
                </c:pt>
                <c:pt idx="82">
                  <c:v>1706.94</c:v>
                </c:pt>
                <c:pt idx="83">
                  <c:v>1706.94</c:v>
                </c:pt>
                <c:pt idx="84">
                  <c:v>1706.94</c:v>
                </c:pt>
                <c:pt idx="85">
                  <c:v>1706.94</c:v>
                </c:pt>
                <c:pt idx="86">
                  <c:v>1706.94</c:v>
                </c:pt>
                <c:pt idx="87">
                  <c:v>1706.94</c:v>
                </c:pt>
                <c:pt idx="88">
                  <c:v>1706.94</c:v>
                </c:pt>
                <c:pt idx="89">
                  <c:v>1706.94</c:v>
                </c:pt>
                <c:pt idx="90">
                  <c:v>1706.94</c:v>
                </c:pt>
                <c:pt idx="91">
                  <c:v>1706.94</c:v>
                </c:pt>
                <c:pt idx="92">
                  <c:v>1706.94</c:v>
                </c:pt>
                <c:pt idx="93">
                  <c:v>1706.94</c:v>
                </c:pt>
                <c:pt idx="94">
                  <c:v>1706.94</c:v>
                </c:pt>
                <c:pt idx="95">
                  <c:v>1706.94</c:v>
                </c:pt>
                <c:pt idx="96">
                  <c:v>1706.94</c:v>
                </c:pt>
                <c:pt idx="97">
                  <c:v>1706.94</c:v>
                </c:pt>
                <c:pt idx="98">
                  <c:v>1706.94</c:v>
                </c:pt>
                <c:pt idx="99">
                  <c:v>1706.94</c:v>
                </c:pt>
                <c:pt idx="100">
                  <c:v>1706.94</c:v>
                </c:pt>
                <c:pt idx="101">
                  <c:v>1706.94</c:v>
                </c:pt>
                <c:pt idx="102">
                  <c:v>1706.94</c:v>
                </c:pt>
                <c:pt idx="103">
                  <c:v>1706.94</c:v>
                </c:pt>
                <c:pt idx="104">
                  <c:v>1706.94</c:v>
                </c:pt>
                <c:pt idx="105">
                  <c:v>1706.94</c:v>
                </c:pt>
                <c:pt idx="106">
                  <c:v>1706.94</c:v>
                </c:pt>
                <c:pt idx="107">
                  <c:v>1706.94</c:v>
                </c:pt>
                <c:pt idx="108">
                  <c:v>1706.94</c:v>
                </c:pt>
                <c:pt idx="109">
                  <c:v>1706.94</c:v>
                </c:pt>
                <c:pt idx="110">
                  <c:v>1706.94</c:v>
                </c:pt>
                <c:pt idx="111">
                  <c:v>1706.94</c:v>
                </c:pt>
                <c:pt idx="112">
                  <c:v>1706.94</c:v>
                </c:pt>
                <c:pt idx="113">
                  <c:v>1706.94</c:v>
                </c:pt>
                <c:pt idx="114">
                  <c:v>1706.94</c:v>
                </c:pt>
                <c:pt idx="115">
                  <c:v>1706.94</c:v>
                </c:pt>
                <c:pt idx="116">
                  <c:v>1706.94</c:v>
                </c:pt>
                <c:pt idx="117">
                  <c:v>1706.94</c:v>
                </c:pt>
                <c:pt idx="118">
                  <c:v>1706.94</c:v>
                </c:pt>
                <c:pt idx="119">
                  <c:v>1706.94</c:v>
                </c:pt>
                <c:pt idx="120">
                  <c:v>1706.94</c:v>
                </c:pt>
                <c:pt idx="121">
                  <c:v>1706.94</c:v>
                </c:pt>
                <c:pt idx="122">
                  <c:v>1706.94</c:v>
                </c:pt>
                <c:pt idx="123">
                  <c:v>1706.94</c:v>
                </c:pt>
                <c:pt idx="124">
                  <c:v>1706.94</c:v>
                </c:pt>
                <c:pt idx="125">
                  <c:v>1706.94</c:v>
                </c:pt>
                <c:pt idx="126">
                  <c:v>1706.94</c:v>
                </c:pt>
                <c:pt idx="127">
                  <c:v>1706.94</c:v>
                </c:pt>
                <c:pt idx="128">
                  <c:v>1706.94</c:v>
                </c:pt>
                <c:pt idx="129">
                  <c:v>1706.94</c:v>
                </c:pt>
                <c:pt idx="130">
                  <c:v>1706.94</c:v>
                </c:pt>
                <c:pt idx="131">
                  <c:v>1706.94</c:v>
                </c:pt>
                <c:pt idx="132">
                  <c:v>1706.94</c:v>
                </c:pt>
                <c:pt idx="133">
                  <c:v>1706.94</c:v>
                </c:pt>
                <c:pt idx="134">
                  <c:v>1706.94</c:v>
                </c:pt>
                <c:pt idx="135">
                  <c:v>1706.94</c:v>
                </c:pt>
                <c:pt idx="136">
                  <c:v>1706.94</c:v>
                </c:pt>
                <c:pt idx="137">
                  <c:v>1706.94</c:v>
                </c:pt>
                <c:pt idx="138">
                  <c:v>1706.94</c:v>
                </c:pt>
                <c:pt idx="139">
                  <c:v>1706.94</c:v>
                </c:pt>
                <c:pt idx="140">
                  <c:v>1706.94</c:v>
                </c:pt>
                <c:pt idx="141">
                  <c:v>1706.94</c:v>
                </c:pt>
                <c:pt idx="142">
                  <c:v>1706.94</c:v>
                </c:pt>
                <c:pt idx="143">
                  <c:v>1706.94</c:v>
                </c:pt>
                <c:pt idx="144">
                  <c:v>1706.94</c:v>
                </c:pt>
                <c:pt idx="145">
                  <c:v>1706.94</c:v>
                </c:pt>
                <c:pt idx="146">
                  <c:v>1706.94</c:v>
                </c:pt>
                <c:pt idx="147">
                  <c:v>1706.94</c:v>
                </c:pt>
                <c:pt idx="148">
                  <c:v>1706.94</c:v>
                </c:pt>
                <c:pt idx="149">
                  <c:v>1706.94</c:v>
                </c:pt>
                <c:pt idx="150">
                  <c:v>1706.94</c:v>
                </c:pt>
                <c:pt idx="151">
                  <c:v>1706.94</c:v>
                </c:pt>
                <c:pt idx="152">
                  <c:v>1706.94</c:v>
                </c:pt>
                <c:pt idx="153">
                  <c:v>1706.94</c:v>
                </c:pt>
                <c:pt idx="154">
                  <c:v>1706.94</c:v>
                </c:pt>
                <c:pt idx="155">
                  <c:v>1706.94</c:v>
                </c:pt>
                <c:pt idx="156">
                  <c:v>1706.94</c:v>
                </c:pt>
                <c:pt idx="157">
                  <c:v>1706.94</c:v>
                </c:pt>
                <c:pt idx="158">
                  <c:v>1706.94</c:v>
                </c:pt>
                <c:pt idx="159">
                  <c:v>1706.94</c:v>
                </c:pt>
                <c:pt idx="160">
                  <c:v>1706.94</c:v>
                </c:pt>
                <c:pt idx="161">
                  <c:v>1706.94</c:v>
                </c:pt>
                <c:pt idx="162">
                  <c:v>1706.94</c:v>
                </c:pt>
                <c:pt idx="163">
                  <c:v>1706.94</c:v>
                </c:pt>
                <c:pt idx="164">
                  <c:v>1706.94</c:v>
                </c:pt>
                <c:pt idx="165">
                  <c:v>1706.94</c:v>
                </c:pt>
                <c:pt idx="166">
                  <c:v>1706.94</c:v>
                </c:pt>
                <c:pt idx="167">
                  <c:v>1706.94</c:v>
                </c:pt>
                <c:pt idx="168">
                  <c:v>1706.94</c:v>
                </c:pt>
                <c:pt idx="169">
                  <c:v>1706.94</c:v>
                </c:pt>
                <c:pt idx="170">
                  <c:v>1706.94</c:v>
                </c:pt>
                <c:pt idx="171">
                  <c:v>1706.94</c:v>
                </c:pt>
                <c:pt idx="172">
                  <c:v>1706.94</c:v>
                </c:pt>
                <c:pt idx="173">
                  <c:v>1706.94</c:v>
                </c:pt>
                <c:pt idx="174">
                  <c:v>1706.94</c:v>
                </c:pt>
                <c:pt idx="175">
                  <c:v>1706.94</c:v>
                </c:pt>
                <c:pt idx="176">
                  <c:v>1706.94</c:v>
                </c:pt>
                <c:pt idx="177">
                  <c:v>1706.94</c:v>
                </c:pt>
                <c:pt idx="178">
                  <c:v>1706.94</c:v>
                </c:pt>
                <c:pt idx="179">
                  <c:v>1706.94</c:v>
                </c:pt>
                <c:pt idx="180">
                  <c:v>1706.94</c:v>
                </c:pt>
                <c:pt idx="181">
                  <c:v>1706.94</c:v>
                </c:pt>
                <c:pt idx="182">
                  <c:v>1706.94</c:v>
                </c:pt>
                <c:pt idx="183">
                  <c:v>1706.94</c:v>
                </c:pt>
                <c:pt idx="184">
                  <c:v>1706.94</c:v>
                </c:pt>
                <c:pt idx="185">
                  <c:v>1706.94</c:v>
                </c:pt>
                <c:pt idx="186">
                  <c:v>1706.94</c:v>
                </c:pt>
                <c:pt idx="187">
                  <c:v>1706.94</c:v>
                </c:pt>
                <c:pt idx="188">
                  <c:v>1706.94</c:v>
                </c:pt>
                <c:pt idx="189">
                  <c:v>1706.94</c:v>
                </c:pt>
                <c:pt idx="190">
                  <c:v>1706.94</c:v>
                </c:pt>
                <c:pt idx="191">
                  <c:v>1706.94</c:v>
                </c:pt>
                <c:pt idx="192">
                  <c:v>1706.94</c:v>
                </c:pt>
                <c:pt idx="193">
                  <c:v>1706.94</c:v>
                </c:pt>
                <c:pt idx="194">
                  <c:v>1706.94</c:v>
                </c:pt>
                <c:pt idx="195">
                  <c:v>1706.94</c:v>
                </c:pt>
                <c:pt idx="196">
                  <c:v>1706.94</c:v>
                </c:pt>
                <c:pt idx="197">
                  <c:v>1706.94</c:v>
                </c:pt>
                <c:pt idx="198">
                  <c:v>1706.94</c:v>
                </c:pt>
                <c:pt idx="199">
                  <c:v>1706.94</c:v>
                </c:pt>
                <c:pt idx="200">
                  <c:v>1706.94</c:v>
                </c:pt>
                <c:pt idx="201">
                  <c:v>1706.94</c:v>
                </c:pt>
                <c:pt idx="202">
                  <c:v>1706.94</c:v>
                </c:pt>
                <c:pt idx="203">
                  <c:v>1706.94</c:v>
                </c:pt>
                <c:pt idx="204">
                  <c:v>1706.94</c:v>
                </c:pt>
                <c:pt idx="205">
                  <c:v>1706.94</c:v>
                </c:pt>
                <c:pt idx="206">
                  <c:v>1706.94</c:v>
                </c:pt>
                <c:pt idx="207">
                  <c:v>1706.94</c:v>
                </c:pt>
                <c:pt idx="208">
                  <c:v>1706.94</c:v>
                </c:pt>
                <c:pt idx="209">
                  <c:v>1706.94</c:v>
                </c:pt>
                <c:pt idx="210">
                  <c:v>1706.94</c:v>
                </c:pt>
                <c:pt idx="211">
                  <c:v>1706.94</c:v>
                </c:pt>
                <c:pt idx="212">
                  <c:v>1706.94</c:v>
                </c:pt>
                <c:pt idx="213">
                  <c:v>1706.94</c:v>
                </c:pt>
                <c:pt idx="214">
                  <c:v>1706.94</c:v>
                </c:pt>
                <c:pt idx="215">
                  <c:v>1706.94</c:v>
                </c:pt>
                <c:pt idx="216">
                  <c:v>1706.94</c:v>
                </c:pt>
                <c:pt idx="217">
                  <c:v>1706.94</c:v>
                </c:pt>
                <c:pt idx="218">
                  <c:v>1706.94</c:v>
                </c:pt>
                <c:pt idx="219">
                  <c:v>1706.94</c:v>
                </c:pt>
                <c:pt idx="220">
                  <c:v>1706.94</c:v>
                </c:pt>
                <c:pt idx="221">
                  <c:v>1706.94</c:v>
                </c:pt>
                <c:pt idx="222">
                  <c:v>1706.94</c:v>
                </c:pt>
                <c:pt idx="223">
                  <c:v>1706.94</c:v>
                </c:pt>
                <c:pt idx="224">
                  <c:v>2844.9</c:v>
                </c:pt>
                <c:pt idx="225">
                  <c:v>2844.9</c:v>
                </c:pt>
                <c:pt idx="226">
                  <c:v>2844.9</c:v>
                </c:pt>
                <c:pt idx="227">
                  <c:v>2844.9</c:v>
                </c:pt>
                <c:pt idx="228">
                  <c:v>2844.9</c:v>
                </c:pt>
                <c:pt idx="229">
                  <c:v>2844.9</c:v>
                </c:pt>
                <c:pt idx="230">
                  <c:v>2844.9</c:v>
                </c:pt>
                <c:pt idx="231">
                  <c:v>2844.9</c:v>
                </c:pt>
                <c:pt idx="232">
                  <c:v>2844.9</c:v>
                </c:pt>
                <c:pt idx="233">
                  <c:v>2844.9</c:v>
                </c:pt>
                <c:pt idx="234">
                  <c:v>2844.9</c:v>
                </c:pt>
                <c:pt idx="235">
                  <c:v>2844.9</c:v>
                </c:pt>
                <c:pt idx="236">
                  <c:v>2844.9</c:v>
                </c:pt>
                <c:pt idx="237">
                  <c:v>2844.9</c:v>
                </c:pt>
                <c:pt idx="238">
                  <c:v>2844.9</c:v>
                </c:pt>
                <c:pt idx="239">
                  <c:v>2844.9</c:v>
                </c:pt>
                <c:pt idx="240">
                  <c:v>2844.9</c:v>
                </c:pt>
                <c:pt idx="241">
                  <c:v>2844.9</c:v>
                </c:pt>
                <c:pt idx="242">
                  <c:v>2844.9</c:v>
                </c:pt>
                <c:pt idx="243">
                  <c:v>2844.9</c:v>
                </c:pt>
                <c:pt idx="244">
                  <c:v>2844.9</c:v>
                </c:pt>
                <c:pt idx="245">
                  <c:v>2844.9</c:v>
                </c:pt>
                <c:pt idx="246">
                  <c:v>2844.9</c:v>
                </c:pt>
                <c:pt idx="247">
                  <c:v>2844.9</c:v>
                </c:pt>
                <c:pt idx="248">
                  <c:v>2844.9</c:v>
                </c:pt>
                <c:pt idx="249">
                  <c:v>2844.9</c:v>
                </c:pt>
                <c:pt idx="250">
                  <c:v>2844.9</c:v>
                </c:pt>
                <c:pt idx="251">
                  <c:v>2844.9</c:v>
                </c:pt>
                <c:pt idx="252">
                  <c:v>2844.9</c:v>
                </c:pt>
                <c:pt idx="253">
                  <c:v>2844.9</c:v>
                </c:pt>
                <c:pt idx="254">
                  <c:v>2844.9</c:v>
                </c:pt>
                <c:pt idx="255">
                  <c:v>2844.9</c:v>
                </c:pt>
                <c:pt idx="256">
                  <c:v>2844.9</c:v>
                </c:pt>
                <c:pt idx="257">
                  <c:v>2844.9</c:v>
                </c:pt>
                <c:pt idx="258">
                  <c:v>2844.9</c:v>
                </c:pt>
                <c:pt idx="259">
                  <c:v>2844.9</c:v>
                </c:pt>
                <c:pt idx="260">
                  <c:v>2844.9</c:v>
                </c:pt>
                <c:pt idx="261">
                  <c:v>2844.9</c:v>
                </c:pt>
                <c:pt idx="262">
                  <c:v>2844.9</c:v>
                </c:pt>
                <c:pt idx="263">
                  <c:v>2844.9</c:v>
                </c:pt>
                <c:pt idx="264">
                  <c:v>2844.9</c:v>
                </c:pt>
                <c:pt idx="265">
                  <c:v>2844.9</c:v>
                </c:pt>
                <c:pt idx="266">
                  <c:v>2844.9</c:v>
                </c:pt>
                <c:pt idx="267">
                  <c:v>2844.9</c:v>
                </c:pt>
                <c:pt idx="268">
                  <c:v>2844.9</c:v>
                </c:pt>
                <c:pt idx="269">
                  <c:v>2844.9</c:v>
                </c:pt>
                <c:pt idx="270">
                  <c:v>2844.9</c:v>
                </c:pt>
                <c:pt idx="271">
                  <c:v>2844.9</c:v>
                </c:pt>
                <c:pt idx="272">
                  <c:v>2844.9</c:v>
                </c:pt>
                <c:pt idx="273">
                  <c:v>2844.9</c:v>
                </c:pt>
                <c:pt idx="274">
                  <c:v>2844.9</c:v>
                </c:pt>
                <c:pt idx="275">
                  <c:v>2844.9</c:v>
                </c:pt>
                <c:pt idx="276">
                  <c:v>2844.9</c:v>
                </c:pt>
                <c:pt idx="277">
                  <c:v>2844.9</c:v>
                </c:pt>
                <c:pt idx="278">
                  <c:v>2844.9</c:v>
                </c:pt>
                <c:pt idx="279">
                  <c:v>2844.9</c:v>
                </c:pt>
                <c:pt idx="280">
                  <c:v>2844.9</c:v>
                </c:pt>
                <c:pt idx="281">
                  <c:v>2844.9</c:v>
                </c:pt>
                <c:pt idx="282">
                  <c:v>2844.9</c:v>
                </c:pt>
                <c:pt idx="283">
                  <c:v>2844.9</c:v>
                </c:pt>
                <c:pt idx="284">
                  <c:v>2844.9</c:v>
                </c:pt>
                <c:pt idx="285">
                  <c:v>2844.9</c:v>
                </c:pt>
                <c:pt idx="286">
                  <c:v>2844.9</c:v>
                </c:pt>
                <c:pt idx="287">
                  <c:v>2844.9</c:v>
                </c:pt>
                <c:pt idx="288">
                  <c:v>2844.9</c:v>
                </c:pt>
                <c:pt idx="289">
                  <c:v>2844.9</c:v>
                </c:pt>
                <c:pt idx="290">
                  <c:v>2844.9</c:v>
                </c:pt>
                <c:pt idx="291">
                  <c:v>2844.9</c:v>
                </c:pt>
                <c:pt idx="292">
                  <c:v>2844.9</c:v>
                </c:pt>
                <c:pt idx="293">
                  <c:v>2844.9</c:v>
                </c:pt>
                <c:pt idx="294">
                  <c:v>2844.9</c:v>
                </c:pt>
                <c:pt idx="295">
                  <c:v>2844.9</c:v>
                </c:pt>
                <c:pt idx="296">
                  <c:v>2844.9</c:v>
                </c:pt>
                <c:pt idx="297">
                  <c:v>2844.9</c:v>
                </c:pt>
                <c:pt idx="298">
                  <c:v>2844.9</c:v>
                </c:pt>
                <c:pt idx="299">
                  <c:v>2844.9</c:v>
                </c:pt>
                <c:pt idx="300">
                  <c:v>2844.9</c:v>
                </c:pt>
                <c:pt idx="301">
                  <c:v>2844.9</c:v>
                </c:pt>
                <c:pt idx="302">
                  <c:v>2844.9</c:v>
                </c:pt>
                <c:pt idx="303">
                  <c:v>2844.9</c:v>
                </c:pt>
                <c:pt idx="304">
                  <c:v>2844.9</c:v>
                </c:pt>
                <c:pt idx="305">
                  <c:v>2844.9</c:v>
                </c:pt>
                <c:pt idx="306">
                  <c:v>2844.9</c:v>
                </c:pt>
                <c:pt idx="307">
                  <c:v>2844.9</c:v>
                </c:pt>
                <c:pt idx="308">
                  <c:v>2844.9</c:v>
                </c:pt>
                <c:pt idx="309">
                  <c:v>2844.9</c:v>
                </c:pt>
                <c:pt idx="310">
                  <c:v>2844.9</c:v>
                </c:pt>
                <c:pt idx="311">
                  <c:v>2844.9</c:v>
                </c:pt>
                <c:pt idx="312">
                  <c:v>2844.9</c:v>
                </c:pt>
                <c:pt idx="313">
                  <c:v>2844.9</c:v>
                </c:pt>
                <c:pt idx="314">
                  <c:v>2844.9</c:v>
                </c:pt>
                <c:pt idx="315">
                  <c:v>2844.9</c:v>
                </c:pt>
                <c:pt idx="316">
                  <c:v>2844.9</c:v>
                </c:pt>
                <c:pt idx="317">
                  <c:v>2844.9</c:v>
                </c:pt>
                <c:pt idx="318">
                  <c:v>2844.9</c:v>
                </c:pt>
                <c:pt idx="319">
                  <c:v>2844.9</c:v>
                </c:pt>
                <c:pt idx="320">
                  <c:v>2844.9</c:v>
                </c:pt>
                <c:pt idx="321">
                  <c:v>2844.9</c:v>
                </c:pt>
                <c:pt idx="322">
                  <c:v>2844.9</c:v>
                </c:pt>
                <c:pt idx="323">
                  <c:v>2844.9</c:v>
                </c:pt>
                <c:pt idx="324">
                  <c:v>2844.9</c:v>
                </c:pt>
                <c:pt idx="325">
                  <c:v>2844.9</c:v>
                </c:pt>
                <c:pt idx="326">
                  <c:v>2844.9</c:v>
                </c:pt>
                <c:pt idx="327">
                  <c:v>2844.9</c:v>
                </c:pt>
                <c:pt idx="328">
                  <c:v>2844.9</c:v>
                </c:pt>
                <c:pt idx="329">
                  <c:v>2844.9</c:v>
                </c:pt>
                <c:pt idx="330">
                  <c:v>2844.9</c:v>
                </c:pt>
                <c:pt idx="331">
                  <c:v>2844.9</c:v>
                </c:pt>
                <c:pt idx="332">
                  <c:v>2844.9</c:v>
                </c:pt>
                <c:pt idx="333">
                  <c:v>2844.9</c:v>
                </c:pt>
                <c:pt idx="334">
                  <c:v>2844.9</c:v>
                </c:pt>
                <c:pt idx="335">
                  <c:v>2844.9</c:v>
                </c:pt>
                <c:pt idx="336">
                  <c:v>2844.9</c:v>
                </c:pt>
                <c:pt idx="337">
                  <c:v>2844.9</c:v>
                </c:pt>
                <c:pt idx="338">
                  <c:v>2844.9</c:v>
                </c:pt>
                <c:pt idx="339">
                  <c:v>2844.9</c:v>
                </c:pt>
                <c:pt idx="340">
                  <c:v>2844.9</c:v>
                </c:pt>
                <c:pt idx="341">
                  <c:v>2844.9</c:v>
                </c:pt>
                <c:pt idx="342">
                  <c:v>2844.9</c:v>
                </c:pt>
                <c:pt idx="343">
                  <c:v>2844.9</c:v>
                </c:pt>
                <c:pt idx="344">
                  <c:v>2844.9</c:v>
                </c:pt>
                <c:pt idx="345">
                  <c:v>2844.9</c:v>
                </c:pt>
                <c:pt idx="346">
                  <c:v>2844.9</c:v>
                </c:pt>
                <c:pt idx="347">
                  <c:v>2844.9</c:v>
                </c:pt>
                <c:pt idx="348">
                  <c:v>2844.9</c:v>
                </c:pt>
                <c:pt idx="349">
                  <c:v>2844.9</c:v>
                </c:pt>
                <c:pt idx="350">
                  <c:v>2844.9</c:v>
                </c:pt>
                <c:pt idx="351">
                  <c:v>2844.9</c:v>
                </c:pt>
                <c:pt idx="352">
                  <c:v>2844.9</c:v>
                </c:pt>
                <c:pt idx="353">
                  <c:v>2844.9</c:v>
                </c:pt>
                <c:pt idx="354">
                  <c:v>113.79600000000001</c:v>
                </c:pt>
                <c:pt idx="355">
                  <c:v>113.79600000000001</c:v>
                </c:pt>
                <c:pt idx="356">
                  <c:v>113.79600000000001</c:v>
                </c:pt>
                <c:pt idx="357">
                  <c:v>113.79600000000001</c:v>
                </c:pt>
                <c:pt idx="358">
                  <c:v>113.79600000000001</c:v>
                </c:pt>
                <c:pt idx="359">
                  <c:v>113.79600000000001</c:v>
                </c:pt>
                <c:pt idx="360">
                  <c:v>113.79600000000001</c:v>
                </c:pt>
                <c:pt idx="361">
                  <c:v>113.79600000000001</c:v>
                </c:pt>
                <c:pt idx="362">
                  <c:v>113.79600000000001</c:v>
                </c:pt>
                <c:pt idx="363">
                  <c:v>113.79600000000001</c:v>
                </c:pt>
                <c:pt idx="364">
                  <c:v>113.79600000000001</c:v>
                </c:pt>
                <c:pt idx="365">
                  <c:v>113.79600000000001</c:v>
                </c:pt>
                <c:pt idx="366">
                  <c:v>113.79600000000001</c:v>
                </c:pt>
                <c:pt idx="367">
                  <c:v>113.79600000000001</c:v>
                </c:pt>
                <c:pt idx="368">
                  <c:v>113.79600000000001</c:v>
                </c:pt>
                <c:pt idx="369">
                  <c:v>113.79600000000001</c:v>
                </c:pt>
                <c:pt idx="370">
                  <c:v>113.79600000000001</c:v>
                </c:pt>
                <c:pt idx="371">
                  <c:v>113.79600000000001</c:v>
                </c:pt>
                <c:pt idx="372">
                  <c:v>113.79600000000001</c:v>
                </c:pt>
                <c:pt idx="373">
                  <c:v>113.79600000000001</c:v>
                </c:pt>
                <c:pt idx="374">
                  <c:v>113.79600000000001</c:v>
                </c:pt>
                <c:pt idx="375">
                  <c:v>113.79600000000001</c:v>
                </c:pt>
                <c:pt idx="376">
                  <c:v>113.79600000000001</c:v>
                </c:pt>
                <c:pt idx="377">
                  <c:v>113.79600000000001</c:v>
                </c:pt>
                <c:pt idx="378">
                  <c:v>113.79600000000001</c:v>
                </c:pt>
                <c:pt idx="379">
                  <c:v>113.79600000000001</c:v>
                </c:pt>
                <c:pt idx="380">
                  <c:v>113.79600000000001</c:v>
                </c:pt>
                <c:pt idx="381">
                  <c:v>113.79600000000001</c:v>
                </c:pt>
                <c:pt idx="382">
                  <c:v>113.79600000000001</c:v>
                </c:pt>
                <c:pt idx="383">
                  <c:v>113.79600000000001</c:v>
                </c:pt>
                <c:pt idx="384">
                  <c:v>113.79600000000001</c:v>
                </c:pt>
                <c:pt idx="385">
                  <c:v>113.79600000000001</c:v>
                </c:pt>
                <c:pt idx="386">
                  <c:v>113.79600000000001</c:v>
                </c:pt>
                <c:pt idx="387">
                  <c:v>113.79600000000001</c:v>
                </c:pt>
                <c:pt idx="388">
                  <c:v>113.79600000000001</c:v>
                </c:pt>
                <c:pt idx="389">
                  <c:v>113.79600000000001</c:v>
                </c:pt>
                <c:pt idx="390">
                  <c:v>113.79600000000001</c:v>
                </c:pt>
                <c:pt idx="391">
                  <c:v>113.79600000000001</c:v>
                </c:pt>
                <c:pt idx="392">
                  <c:v>113.79600000000001</c:v>
                </c:pt>
                <c:pt idx="393">
                  <c:v>113.79600000000001</c:v>
                </c:pt>
                <c:pt idx="394">
                  <c:v>2844.9</c:v>
                </c:pt>
                <c:pt idx="395">
                  <c:v>2844.9</c:v>
                </c:pt>
                <c:pt idx="396">
                  <c:v>2844.9</c:v>
                </c:pt>
                <c:pt idx="397">
                  <c:v>2844.9</c:v>
                </c:pt>
                <c:pt idx="398">
                  <c:v>2844.9</c:v>
                </c:pt>
                <c:pt idx="399">
                  <c:v>2844.9</c:v>
                </c:pt>
                <c:pt idx="400">
                  <c:v>2844.9</c:v>
                </c:pt>
                <c:pt idx="401">
                  <c:v>2844.9</c:v>
                </c:pt>
                <c:pt idx="402">
                  <c:v>2844.9</c:v>
                </c:pt>
                <c:pt idx="403">
                  <c:v>2844.9</c:v>
                </c:pt>
                <c:pt idx="404">
                  <c:v>2844.9</c:v>
                </c:pt>
                <c:pt idx="405">
                  <c:v>2844.9</c:v>
                </c:pt>
                <c:pt idx="406">
                  <c:v>2844.9</c:v>
                </c:pt>
                <c:pt idx="407">
                  <c:v>2844.9</c:v>
                </c:pt>
                <c:pt idx="408">
                  <c:v>2844.9</c:v>
                </c:pt>
                <c:pt idx="409">
                  <c:v>2844.9</c:v>
                </c:pt>
                <c:pt idx="410">
                  <c:v>2844.9</c:v>
                </c:pt>
                <c:pt idx="411">
                  <c:v>2844.9</c:v>
                </c:pt>
                <c:pt idx="412">
                  <c:v>2844.9</c:v>
                </c:pt>
                <c:pt idx="413">
                  <c:v>2844.9</c:v>
                </c:pt>
                <c:pt idx="414">
                  <c:v>2844.9</c:v>
                </c:pt>
                <c:pt idx="415">
                  <c:v>2844.9</c:v>
                </c:pt>
                <c:pt idx="416">
                  <c:v>2844.9</c:v>
                </c:pt>
                <c:pt idx="417">
                  <c:v>2844.9</c:v>
                </c:pt>
                <c:pt idx="418">
                  <c:v>2844.9</c:v>
                </c:pt>
                <c:pt idx="419">
                  <c:v>2844.9</c:v>
                </c:pt>
                <c:pt idx="420">
                  <c:v>2844.9</c:v>
                </c:pt>
                <c:pt idx="421">
                  <c:v>2844.9</c:v>
                </c:pt>
                <c:pt idx="422">
                  <c:v>2844.9</c:v>
                </c:pt>
                <c:pt idx="423">
                  <c:v>2844.9</c:v>
                </c:pt>
                <c:pt idx="424">
                  <c:v>2844.9</c:v>
                </c:pt>
                <c:pt idx="425">
                  <c:v>2844.9</c:v>
                </c:pt>
                <c:pt idx="426">
                  <c:v>2844.9</c:v>
                </c:pt>
                <c:pt idx="427">
                  <c:v>2844.9</c:v>
                </c:pt>
                <c:pt idx="428">
                  <c:v>2844.9</c:v>
                </c:pt>
                <c:pt idx="429">
                  <c:v>2844.9</c:v>
                </c:pt>
                <c:pt idx="430">
                  <c:v>2844.9</c:v>
                </c:pt>
                <c:pt idx="431">
                  <c:v>2844.9</c:v>
                </c:pt>
                <c:pt idx="432">
                  <c:v>2844.9</c:v>
                </c:pt>
                <c:pt idx="433">
                  <c:v>2844.9</c:v>
                </c:pt>
                <c:pt idx="434">
                  <c:v>2844.9</c:v>
                </c:pt>
                <c:pt idx="435">
                  <c:v>2844.9</c:v>
                </c:pt>
                <c:pt idx="436">
                  <c:v>2844.9</c:v>
                </c:pt>
                <c:pt idx="437">
                  <c:v>2844.9</c:v>
                </c:pt>
                <c:pt idx="438">
                  <c:v>2844.9</c:v>
                </c:pt>
                <c:pt idx="439">
                  <c:v>2844.9</c:v>
                </c:pt>
                <c:pt idx="440">
                  <c:v>2844.9</c:v>
                </c:pt>
                <c:pt idx="441">
                  <c:v>2844.9</c:v>
                </c:pt>
                <c:pt idx="442">
                  <c:v>2844.9</c:v>
                </c:pt>
                <c:pt idx="443">
                  <c:v>2844.9</c:v>
                </c:pt>
                <c:pt idx="444">
                  <c:v>2844.9</c:v>
                </c:pt>
                <c:pt idx="445">
                  <c:v>2844.9</c:v>
                </c:pt>
                <c:pt idx="446">
                  <c:v>2844.9</c:v>
                </c:pt>
                <c:pt idx="447">
                  <c:v>2844.9</c:v>
                </c:pt>
                <c:pt idx="448">
                  <c:v>2844.9</c:v>
                </c:pt>
                <c:pt idx="449">
                  <c:v>2844.9</c:v>
                </c:pt>
                <c:pt idx="450">
                  <c:v>2844.9</c:v>
                </c:pt>
                <c:pt idx="451">
                  <c:v>2844.9</c:v>
                </c:pt>
                <c:pt idx="452">
                  <c:v>2844.9</c:v>
                </c:pt>
                <c:pt idx="453">
                  <c:v>2844.9</c:v>
                </c:pt>
                <c:pt idx="454">
                  <c:v>2844.9</c:v>
                </c:pt>
                <c:pt idx="455">
                  <c:v>2844.9</c:v>
                </c:pt>
                <c:pt idx="456">
                  <c:v>2844.9</c:v>
                </c:pt>
                <c:pt idx="457">
                  <c:v>2844.9</c:v>
                </c:pt>
                <c:pt idx="458">
                  <c:v>2844.9</c:v>
                </c:pt>
                <c:pt idx="459">
                  <c:v>2844.9</c:v>
                </c:pt>
                <c:pt idx="460">
                  <c:v>2844.9</c:v>
                </c:pt>
                <c:pt idx="461">
                  <c:v>2844.9</c:v>
                </c:pt>
                <c:pt idx="462">
                  <c:v>2844.9</c:v>
                </c:pt>
                <c:pt idx="463">
                  <c:v>2844.9</c:v>
                </c:pt>
                <c:pt idx="464">
                  <c:v>2844.9</c:v>
                </c:pt>
                <c:pt idx="465">
                  <c:v>2844.9</c:v>
                </c:pt>
                <c:pt idx="466">
                  <c:v>2844.9</c:v>
                </c:pt>
                <c:pt idx="467">
                  <c:v>2844.9</c:v>
                </c:pt>
                <c:pt idx="468">
                  <c:v>2844.9</c:v>
                </c:pt>
                <c:pt idx="469">
                  <c:v>2844.9</c:v>
                </c:pt>
                <c:pt idx="470">
                  <c:v>2844.9</c:v>
                </c:pt>
                <c:pt idx="471">
                  <c:v>2844.9</c:v>
                </c:pt>
                <c:pt idx="472">
                  <c:v>2844.9</c:v>
                </c:pt>
                <c:pt idx="473">
                  <c:v>2844.9</c:v>
                </c:pt>
                <c:pt idx="474">
                  <c:v>1706.94</c:v>
                </c:pt>
                <c:pt idx="475">
                  <c:v>1706.94</c:v>
                </c:pt>
                <c:pt idx="476">
                  <c:v>1706.94</c:v>
                </c:pt>
                <c:pt idx="477">
                  <c:v>1706.94</c:v>
                </c:pt>
                <c:pt idx="478">
                  <c:v>1706.94</c:v>
                </c:pt>
                <c:pt idx="479">
                  <c:v>1706.94</c:v>
                </c:pt>
                <c:pt idx="480">
                  <c:v>1706.94</c:v>
                </c:pt>
                <c:pt idx="481">
                  <c:v>1706.94</c:v>
                </c:pt>
                <c:pt idx="482">
                  <c:v>1706.94</c:v>
                </c:pt>
                <c:pt idx="483">
                  <c:v>1706.94</c:v>
                </c:pt>
                <c:pt idx="484">
                  <c:v>1706.94</c:v>
                </c:pt>
                <c:pt idx="485">
                  <c:v>1706.94</c:v>
                </c:pt>
                <c:pt idx="486">
                  <c:v>1706.94</c:v>
                </c:pt>
                <c:pt idx="487">
                  <c:v>1706.94</c:v>
                </c:pt>
                <c:pt idx="488">
                  <c:v>1706.94</c:v>
                </c:pt>
                <c:pt idx="489">
                  <c:v>1706.94</c:v>
                </c:pt>
                <c:pt idx="490">
                  <c:v>1706.94</c:v>
                </c:pt>
                <c:pt idx="491">
                  <c:v>1706.94</c:v>
                </c:pt>
                <c:pt idx="492">
                  <c:v>1706.94</c:v>
                </c:pt>
                <c:pt idx="493">
                  <c:v>1706.94</c:v>
                </c:pt>
                <c:pt idx="494">
                  <c:v>1706.94</c:v>
                </c:pt>
                <c:pt idx="495">
                  <c:v>1706.94</c:v>
                </c:pt>
                <c:pt idx="496">
                  <c:v>1706.94</c:v>
                </c:pt>
                <c:pt idx="497">
                  <c:v>1706.94</c:v>
                </c:pt>
                <c:pt idx="498">
                  <c:v>1706.94</c:v>
                </c:pt>
                <c:pt idx="499">
                  <c:v>1706.94</c:v>
                </c:pt>
                <c:pt idx="500">
                  <c:v>1706.94</c:v>
                </c:pt>
                <c:pt idx="501">
                  <c:v>1706.94</c:v>
                </c:pt>
                <c:pt idx="502">
                  <c:v>1706.94</c:v>
                </c:pt>
                <c:pt idx="503">
                  <c:v>1706.94</c:v>
                </c:pt>
                <c:pt idx="504">
                  <c:v>1706.94</c:v>
                </c:pt>
                <c:pt idx="505">
                  <c:v>1706.94</c:v>
                </c:pt>
                <c:pt idx="506">
                  <c:v>1706.94</c:v>
                </c:pt>
                <c:pt idx="507">
                  <c:v>1706.94</c:v>
                </c:pt>
                <c:pt idx="508">
                  <c:v>1706.94</c:v>
                </c:pt>
                <c:pt idx="509">
                  <c:v>1706.94</c:v>
                </c:pt>
                <c:pt idx="510">
                  <c:v>1706.94</c:v>
                </c:pt>
                <c:pt idx="511">
                  <c:v>1706.94</c:v>
                </c:pt>
                <c:pt idx="512">
                  <c:v>1706.94</c:v>
                </c:pt>
                <c:pt idx="513">
                  <c:v>1706.94</c:v>
                </c:pt>
                <c:pt idx="514">
                  <c:v>1706.94</c:v>
                </c:pt>
                <c:pt idx="515">
                  <c:v>1706.94</c:v>
                </c:pt>
                <c:pt idx="516">
                  <c:v>1706.94</c:v>
                </c:pt>
                <c:pt idx="517">
                  <c:v>1706.94</c:v>
                </c:pt>
                <c:pt idx="518">
                  <c:v>1706.94</c:v>
                </c:pt>
                <c:pt idx="519">
                  <c:v>1706.94</c:v>
                </c:pt>
                <c:pt idx="520">
                  <c:v>1706.94</c:v>
                </c:pt>
                <c:pt idx="521">
                  <c:v>1706.94</c:v>
                </c:pt>
                <c:pt idx="522">
                  <c:v>1706.94</c:v>
                </c:pt>
                <c:pt idx="523">
                  <c:v>1706.94</c:v>
                </c:pt>
                <c:pt idx="524">
                  <c:v>1706.94</c:v>
                </c:pt>
                <c:pt idx="525">
                  <c:v>1706.94</c:v>
                </c:pt>
                <c:pt idx="526">
                  <c:v>1706.94</c:v>
                </c:pt>
                <c:pt idx="527">
                  <c:v>1706.94</c:v>
                </c:pt>
                <c:pt idx="528">
                  <c:v>1706.94</c:v>
                </c:pt>
                <c:pt idx="529">
                  <c:v>1706.94</c:v>
                </c:pt>
                <c:pt idx="530">
                  <c:v>1706.94</c:v>
                </c:pt>
                <c:pt idx="531">
                  <c:v>1706.94</c:v>
                </c:pt>
                <c:pt idx="532">
                  <c:v>1706.94</c:v>
                </c:pt>
                <c:pt idx="533">
                  <c:v>1706.94</c:v>
                </c:pt>
                <c:pt idx="534">
                  <c:v>1706.94</c:v>
                </c:pt>
                <c:pt idx="535">
                  <c:v>1706.94</c:v>
                </c:pt>
                <c:pt idx="536">
                  <c:v>1706.94</c:v>
                </c:pt>
                <c:pt idx="537">
                  <c:v>1706.94</c:v>
                </c:pt>
                <c:pt idx="538">
                  <c:v>1706.94</c:v>
                </c:pt>
                <c:pt idx="539">
                  <c:v>1706.94</c:v>
                </c:pt>
                <c:pt idx="540">
                  <c:v>1706.94</c:v>
                </c:pt>
                <c:pt idx="541">
                  <c:v>1706.94</c:v>
                </c:pt>
                <c:pt idx="542">
                  <c:v>1706.94</c:v>
                </c:pt>
                <c:pt idx="543">
                  <c:v>1706.94</c:v>
                </c:pt>
                <c:pt idx="544">
                  <c:v>1706.94</c:v>
                </c:pt>
                <c:pt idx="545">
                  <c:v>1706.94</c:v>
                </c:pt>
                <c:pt idx="546">
                  <c:v>1706.94</c:v>
                </c:pt>
                <c:pt idx="547">
                  <c:v>1706.94</c:v>
                </c:pt>
                <c:pt idx="548">
                  <c:v>1706.94</c:v>
                </c:pt>
                <c:pt idx="549">
                  <c:v>1706.94</c:v>
                </c:pt>
                <c:pt idx="550">
                  <c:v>1706.94</c:v>
                </c:pt>
                <c:pt idx="551">
                  <c:v>1706.94</c:v>
                </c:pt>
                <c:pt idx="552">
                  <c:v>1706.94</c:v>
                </c:pt>
                <c:pt idx="553">
                  <c:v>1706.94</c:v>
                </c:pt>
                <c:pt idx="554">
                  <c:v>1706.94</c:v>
                </c:pt>
                <c:pt idx="555">
                  <c:v>1706.94</c:v>
                </c:pt>
                <c:pt idx="556">
                  <c:v>1706.94</c:v>
                </c:pt>
                <c:pt idx="557">
                  <c:v>1706.94</c:v>
                </c:pt>
                <c:pt idx="558">
                  <c:v>1706.94</c:v>
                </c:pt>
                <c:pt idx="559">
                  <c:v>1706.94</c:v>
                </c:pt>
                <c:pt idx="560">
                  <c:v>1706.94</c:v>
                </c:pt>
                <c:pt idx="561">
                  <c:v>1706.94</c:v>
                </c:pt>
                <c:pt idx="562">
                  <c:v>1706.94</c:v>
                </c:pt>
                <c:pt idx="563">
                  <c:v>1706.94</c:v>
                </c:pt>
                <c:pt idx="564">
                  <c:v>1706.94</c:v>
                </c:pt>
                <c:pt idx="565">
                  <c:v>1706.94</c:v>
                </c:pt>
                <c:pt idx="566">
                  <c:v>1706.94</c:v>
                </c:pt>
                <c:pt idx="567">
                  <c:v>1706.94</c:v>
                </c:pt>
                <c:pt idx="568">
                  <c:v>1706.94</c:v>
                </c:pt>
                <c:pt idx="569">
                  <c:v>1706.94</c:v>
                </c:pt>
                <c:pt idx="570">
                  <c:v>1706.94</c:v>
                </c:pt>
                <c:pt idx="571">
                  <c:v>1706.94</c:v>
                </c:pt>
                <c:pt idx="572">
                  <c:v>1706.94</c:v>
                </c:pt>
                <c:pt idx="573">
                  <c:v>1706.94</c:v>
                </c:pt>
                <c:pt idx="574">
                  <c:v>1706.94</c:v>
                </c:pt>
                <c:pt idx="575">
                  <c:v>1706.94</c:v>
                </c:pt>
                <c:pt idx="576">
                  <c:v>1706.94</c:v>
                </c:pt>
                <c:pt idx="577">
                  <c:v>1706.94</c:v>
                </c:pt>
                <c:pt idx="578">
                  <c:v>1706.94</c:v>
                </c:pt>
                <c:pt idx="579">
                  <c:v>1706.94</c:v>
                </c:pt>
                <c:pt idx="580">
                  <c:v>1706.94</c:v>
                </c:pt>
                <c:pt idx="581">
                  <c:v>1706.94</c:v>
                </c:pt>
                <c:pt idx="582">
                  <c:v>1706.94</c:v>
                </c:pt>
                <c:pt idx="583">
                  <c:v>1706.94</c:v>
                </c:pt>
                <c:pt idx="584">
                  <c:v>1706.94</c:v>
                </c:pt>
                <c:pt idx="585">
                  <c:v>1706.94</c:v>
                </c:pt>
                <c:pt idx="586">
                  <c:v>1706.94</c:v>
                </c:pt>
                <c:pt idx="587">
                  <c:v>1706.94</c:v>
                </c:pt>
                <c:pt idx="588">
                  <c:v>1706.94</c:v>
                </c:pt>
                <c:pt idx="589">
                  <c:v>1706.94</c:v>
                </c:pt>
                <c:pt idx="590">
                  <c:v>1706.94</c:v>
                </c:pt>
                <c:pt idx="591">
                  <c:v>1706.94</c:v>
                </c:pt>
                <c:pt idx="592">
                  <c:v>1706.94</c:v>
                </c:pt>
                <c:pt idx="593">
                  <c:v>1706.94</c:v>
                </c:pt>
                <c:pt idx="594">
                  <c:v>1706.94</c:v>
                </c:pt>
                <c:pt idx="595">
                  <c:v>1706.94</c:v>
                </c:pt>
                <c:pt idx="596">
                  <c:v>1706.94</c:v>
                </c:pt>
                <c:pt idx="597">
                  <c:v>1706.94</c:v>
                </c:pt>
                <c:pt idx="598">
                  <c:v>1706.94</c:v>
                </c:pt>
                <c:pt idx="599">
                  <c:v>1706.94</c:v>
                </c:pt>
                <c:pt idx="600">
                  <c:v>1706.94</c:v>
                </c:pt>
                <c:pt idx="601">
                  <c:v>1706.94</c:v>
                </c:pt>
                <c:pt idx="602">
                  <c:v>1706.94</c:v>
                </c:pt>
                <c:pt idx="603">
                  <c:v>1706.94</c:v>
                </c:pt>
                <c:pt idx="604">
                  <c:v>1706.94</c:v>
                </c:pt>
                <c:pt idx="605">
                  <c:v>1706.94</c:v>
                </c:pt>
                <c:pt idx="606">
                  <c:v>1706.94</c:v>
                </c:pt>
                <c:pt idx="607">
                  <c:v>1706.94</c:v>
                </c:pt>
                <c:pt idx="608">
                  <c:v>1706.94</c:v>
                </c:pt>
                <c:pt idx="609">
                  <c:v>1706.94</c:v>
                </c:pt>
                <c:pt idx="610">
                  <c:v>1706.94</c:v>
                </c:pt>
                <c:pt idx="611">
                  <c:v>1706.94</c:v>
                </c:pt>
                <c:pt idx="612">
                  <c:v>1706.94</c:v>
                </c:pt>
                <c:pt idx="613">
                  <c:v>1706.94</c:v>
                </c:pt>
                <c:pt idx="614">
                  <c:v>1706.94</c:v>
                </c:pt>
                <c:pt idx="615">
                  <c:v>1706.94</c:v>
                </c:pt>
                <c:pt idx="616">
                  <c:v>1706.94</c:v>
                </c:pt>
                <c:pt idx="617">
                  <c:v>1706.94</c:v>
                </c:pt>
                <c:pt idx="618">
                  <c:v>1706.94</c:v>
                </c:pt>
                <c:pt idx="619">
                  <c:v>1706.94</c:v>
                </c:pt>
                <c:pt idx="620">
                  <c:v>1706.94</c:v>
                </c:pt>
                <c:pt idx="621">
                  <c:v>1706.94</c:v>
                </c:pt>
                <c:pt idx="622">
                  <c:v>1706.94</c:v>
                </c:pt>
                <c:pt idx="623">
                  <c:v>1706.94</c:v>
                </c:pt>
                <c:pt idx="624">
                  <c:v>1706.94</c:v>
                </c:pt>
                <c:pt idx="625">
                  <c:v>1706.94</c:v>
                </c:pt>
                <c:pt idx="626">
                  <c:v>1706.94</c:v>
                </c:pt>
                <c:pt idx="627">
                  <c:v>1706.94</c:v>
                </c:pt>
                <c:pt idx="628">
                  <c:v>1706.94</c:v>
                </c:pt>
                <c:pt idx="629">
                  <c:v>1706.94</c:v>
                </c:pt>
                <c:pt idx="630">
                  <c:v>1706.94</c:v>
                </c:pt>
                <c:pt idx="631">
                  <c:v>1706.94</c:v>
                </c:pt>
                <c:pt idx="632">
                  <c:v>1706.94</c:v>
                </c:pt>
                <c:pt idx="633">
                  <c:v>1706.94</c:v>
                </c:pt>
                <c:pt idx="634">
                  <c:v>1706.94</c:v>
                </c:pt>
                <c:pt idx="635">
                  <c:v>1706.94</c:v>
                </c:pt>
                <c:pt idx="636">
                  <c:v>1706.94</c:v>
                </c:pt>
                <c:pt idx="637">
                  <c:v>1706.94</c:v>
                </c:pt>
                <c:pt idx="638">
                  <c:v>1706.94</c:v>
                </c:pt>
                <c:pt idx="639">
                  <c:v>1706.94</c:v>
                </c:pt>
                <c:pt idx="640">
                  <c:v>1706.94</c:v>
                </c:pt>
                <c:pt idx="641">
                  <c:v>1706.94</c:v>
                </c:pt>
                <c:pt idx="642">
                  <c:v>1706.94</c:v>
                </c:pt>
                <c:pt idx="643">
                  <c:v>1706.94</c:v>
                </c:pt>
                <c:pt idx="644">
                  <c:v>1706.94</c:v>
                </c:pt>
                <c:pt idx="645">
                  <c:v>1706.94</c:v>
                </c:pt>
                <c:pt idx="646">
                  <c:v>1706.94</c:v>
                </c:pt>
                <c:pt idx="647">
                  <c:v>1706.94</c:v>
                </c:pt>
                <c:pt idx="648">
                  <c:v>1706.94</c:v>
                </c:pt>
                <c:pt idx="649">
                  <c:v>1706.94</c:v>
                </c:pt>
                <c:pt idx="650">
                  <c:v>1706.94</c:v>
                </c:pt>
                <c:pt idx="651">
                  <c:v>1706.94</c:v>
                </c:pt>
                <c:pt idx="652">
                  <c:v>1706.94</c:v>
                </c:pt>
                <c:pt idx="653">
                  <c:v>1706.94</c:v>
                </c:pt>
                <c:pt idx="654">
                  <c:v>1706.94</c:v>
                </c:pt>
                <c:pt idx="655">
                  <c:v>1706.94</c:v>
                </c:pt>
                <c:pt idx="656">
                  <c:v>1706.94</c:v>
                </c:pt>
                <c:pt idx="657">
                  <c:v>1706.94</c:v>
                </c:pt>
                <c:pt idx="658">
                  <c:v>1706.94</c:v>
                </c:pt>
                <c:pt idx="659">
                  <c:v>1706.94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844128"/>
        <c:axId val="714842952"/>
      </c:scatterChart>
      <c:valAx>
        <c:axId val="71484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2952"/>
        <c:crosses val="autoZero"/>
        <c:crossBetween val="midCat"/>
      </c:valAx>
      <c:valAx>
        <c:axId val="71484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Sheet1!$M$2</c:f>
              <c:strCache>
                <c:ptCount val="1"/>
                <c:pt idx="0">
                  <c:v>Aerodynamic Resistence (N)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Sheet1!$M$3:$M$662</c:f>
              <c:numCache>
                <c:formatCode>General</c:formatCode>
                <c:ptCount val="660"/>
                <c:pt idx="0">
                  <c:v>0.16144259221094401</c:v>
                </c:pt>
                <c:pt idx="1">
                  <c:v>1.4529833298984962</c:v>
                </c:pt>
                <c:pt idx="2">
                  <c:v>4.0360648052735995</c:v>
                </c:pt>
                <c:pt idx="3">
                  <c:v>10.332325901500417</c:v>
                </c:pt>
                <c:pt idx="4">
                  <c:v>19.534553657524224</c:v>
                </c:pt>
                <c:pt idx="5">
                  <c:v>27.283798083649533</c:v>
                </c:pt>
                <c:pt idx="6">
                  <c:v>31.642748073345025</c:v>
                </c:pt>
                <c:pt idx="7">
                  <c:v>36.3245832474624</c:v>
                </c:pt>
                <c:pt idx="8">
                  <c:v>46.656909148962818</c:v>
                </c:pt>
                <c:pt idx="9">
                  <c:v>46.656909148962818</c:v>
                </c:pt>
                <c:pt idx="10">
                  <c:v>52.307399876345862</c:v>
                </c:pt>
                <c:pt idx="11">
                  <c:v>58.280775788150791</c:v>
                </c:pt>
                <c:pt idx="12">
                  <c:v>58.280775788150791</c:v>
                </c:pt>
                <c:pt idx="13">
                  <c:v>64.577036884377591</c:v>
                </c:pt>
                <c:pt idx="14">
                  <c:v>64.577036884377591</c:v>
                </c:pt>
                <c:pt idx="15">
                  <c:v>71.196183165026312</c:v>
                </c:pt>
                <c:pt idx="16">
                  <c:v>71.196183165026312</c:v>
                </c:pt>
                <c:pt idx="17">
                  <c:v>78.138214630096897</c:v>
                </c:pt>
                <c:pt idx="18">
                  <c:v>85.402799034062397</c:v>
                </c:pt>
                <c:pt idx="19">
                  <c:v>85.402799034062397</c:v>
                </c:pt>
                <c:pt idx="20">
                  <c:v>85.402799034062397</c:v>
                </c:pt>
                <c:pt idx="21">
                  <c:v>92.991626497439995</c:v>
                </c:pt>
                <c:pt idx="22">
                  <c:v>92.991626497439995</c:v>
                </c:pt>
                <c:pt idx="23">
                  <c:v>92.991626497439995</c:v>
                </c:pt>
                <c:pt idx="24">
                  <c:v>92.991626497439995</c:v>
                </c:pt>
                <c:pt idx="25">
                  <c:v>100.90162013184001</c:v>
                </c:pt>
                <c:pt idx="26">
                  <c:v>100.90162013184001</c:v>
                </c:pt>
                <c:pt idx="27">
                  <c:v>100.90162013184001</c:v>
                </c:pt>
                <c:pt idx="28">
                  <c:v>100.90162013184001</c:v>
                </c:pt>
                <c:pt idx="29">
                  <c:v>109.13444117135998</c:v>
                </c:pt>
                <c:pt idx="30">
                  <c:v>109.13444117135998</c:v>
                </c:pt>
                <c:pt idx="31">
                  <c:v>109.13444117135998</c:v>
                </c:pt>
                <c:pt idx="32">
                  <c:v>109.13444117135998</c:v>
                </c:pt>
                <c:pt idx="33">
                  <c:v>109.13444117135998</c:v>
                </c:pt>
                <c:pt idx="34">
                  <c:v>109.13444117135998</c:v>
                </c:pt>
                <c:pt idx="35">
                  <c:v>117.6920397498384</c:v>
                </c:pt>
                <c:pt idx="36">
                  <c:v>117.6920397498384</c:v>
                </c:pt>
                <c:pt idx="37">
                  <c:v>117.6920397498384</c:v>
                </c:pt>
                <c:pt idx="38">
                  <c:v>117.6920397498384</c:v>
                </c:pt>
                <c:pt idx="39">
                  <c:v>117.6920397498384</c:v>
                </c:pt>
                <c:pt idx="40">
                  <c:v>117.6920397498384</c:v>
                </c:pt>
                <c:pt idx="41">
                  <c:v>117.6920397498384</c:v>
                </c:pt>
                <c:pt idx="42">
                  <c:v>126.57058782049437</c:v>
                </c:pt>
                <c:pt idx="43">
                  <c:v>126.57058782049437</c:v>
                </c:pt>
                <c:pt idx="44">
                  <c:v>126.57058782049437</c:v>
                </c:pt>
                <c:pt idx="45">
                  <c:v>126.57058782049437</c:v>
                </c:pt>
                <c:pt idx="46">
                  <c:v>126.57058782049437</c:v>
                </c:pt>
                <c:pt idx="47">
                  <c:v>126.57058782049437</c:v>
                </c:pt>
                <c:pt idx="48">
                  <c:v>126.57058782049437</c:v>
                </c:pt>
                <c:pt idx="49">
                  <c:v>135.7740578880576</c:v>
                </c:pt>
                <c:pt idx="50">
                  <c:v>135.7740578880576</c:v>
                </c:pt>
                <c:pt idx="51">
                  <c:v>135.7740578880576</c:v>
                </c:pt>
                <c:pt idx="52">
                  <c:v>135.7740578880576</c:v>
                </c:pt>
                <c:pt idx="53">
                  <c:v>135.7740578880576</c:v>
                </c:pt>
                <c:pt idx="54">
                  <c:v>135.7740578880576</c:v>
                </c:pt>
                <c:pt idx="55">
                  <c:v>135.7740578880576</c:v>
                </c:pt>
                <c:pt idx="56">
                  <c:v>145.2983329898496</c:v>
                </c:pt>
                <c:pt idx="57">
                  <c:v>145.2983329898496</c:v>
                </c:pt>
                <c:pt idx="58">
                  <c:v>145.2983329898496</c:v>
                </c:pt>
                <c:pt idx="59">
                  <c:v>145.2983329898496</c:v>
                </c:pt>
                <c:pt idx="60">
                  <c:v>155.14543549676159</c:v>
                </c:pt>
                <c:pt idx="61">
                  <c:v>155.14543549676159</c:v>
                </c:pt>
                <c:pt idx="62">
                  <c:v>155.14543549676159</c:v>
                </c:pt>
                <c:pt idx="63">
                  <c:v>155.14543549676159</c:v>
                </c:pt>
                <c:pt idx="64">
                  <c:v>155.14543549676159</c:v>
                </c:pt>
                <c:pt idx="65">
                  <c:v>155.14543549676159</c:v>
                </c:pt>
                <c:pt idx="66">
                  <c:v>165.31767667942563</c:v>
                </c:pt>
                <c:pt idx="67">
                  <c:v>165.31767667942563</c:v>
                </c:pt>
                <c:pt idx="68">
                  <c:v>165.31767667942563</c:v>
                </c:pt>
                <c:pt idx="69">
                  <c:v>165.31767667942563</c:v>
                </c:pt>
                <c:pt idx="70">
                  <c:v>165.31767667942563</c:v>
                </c:pt>
                <c:pt idx="71">
                  <c:v>165.31767667942563</c:v>
                </c:pt>
                <c:pt idx="72">
                  <c:v>165.31767667942563</c:v>
                </c:pt>
                <c:pt idx="73">
                  <c:v>165.31767667942563</c:v>
                </c:pt>
                <c:pt idx="74">
                  <c:v>165.31767667942563</c:v>
                </c:pt>
                <c:pt idx="75">
                  <c:v>175.8105062174736</c:v>
                </c:pt>
                <c:pt idx="76">
                  <c:v>175.8105062174736</c:v>
                </c:pt>
                <c:pt idx="77">
                  <c:v>175.8105062174736</c:v>
                </c:pt>
                <c:pt idx="78">
                  <c:v>175.8105062174736</c:v>
                </c:pt>
                <c:pt idx="79">
                  <c:v>175.8105062174736</c:v>
                </c:pt>
                <c:pt idx="80">
                  <c:v>175.8105062174736</c:v>
                </c:pt>
                <c:pt idx="81">
                  <c:v>175.8105062174736</c:v>
                </c:pt>
                <c:pt idx="82">
                  <c:v>175.8105062174736</c:v>
                </c:pt>
                <c:pt idx="83">
                  <c:v>175.8105062174736</c:v>
                </c:pt>
                <c:pt idx="84">
                  <c:v>175.8105062174736</c:v>
                </c:pt>
                <c:pt idx="85">
                  <c:v>175.8105062174736</c:v>
                </c:pt>
                <c:pt idx="86">
                  <c:v>186.62861888922242</c:v>
                </c:pt>
                <c:pt idx="87">
                  <c:v>186.62861888922242</c:v>
                </c:pt>
                <c:pt idx="88">
                  <c:v>186.62861888922242</c:v>
                </c:pt>
                <c:pt idx="89">
                  <c:v>186.62861888922242</c:v>
                </c:pt>
                <c:pt idx="90">
                  <c:v>186.62861888922242</c:v>
                </c:pt>
                <c:pt idx="91">
                  <c:v>186.62861888922242</c:v>
                </c:pt>
                <c:pt idx="92">
                  <c:v>186.62861888922242</c:v>
                </c:pt>
                <c:pt idx="93">
                  <c:v>186.62861888922242</c:v>
                </c:pt>
                <c:pt idx="94">
                  <c:v>186.62861888922242</c:v>
                </c:pt>
                <c:pt idx="95">
                  <c:v>186.62861888922242</c:v>
                </c:pt>
                <c:pt idx="96">
                  <c:v>186.62861888922242</c:v>
                </c:pt>
                <c:pt idx="97">
                  <c:v>186.62861888922242</c:v>
                </c:pt>
                <c:pt idx="98">
                  <c:v>186.62861888922242</c:v>
                </c:pt>
                <c:pt idx="99">
                  <c:v>186.62861888922242</c:v>
                </c:pt>
                <c:pt idx="100">
                  <c:v>186.62861888922242</c:v>
                </c:pt>
                <c:pt idx="101">
                  <c:v>197.7671754584064</c:v>
                </c:pt>
                <c:pt idx="102">
                  <c:v>197.7671754584064</c:v>
                </c:pt>
                <c:pt idx="103">
                  <c:v>197.7671754584064</c:v>
                </c:pt>
                <c:pt idx="104">
                  <c:v>197.7671754584064</c:v>
                </c:pt>
                <c:pt idx="105">
                  <c:v>197.7671754584064</c:v>
                </c:pt>
                <c:pt idx="106">
                  <c:v>197.7671754584064</c:v>
                </c:pt>
                <c:pt idx="107">
                  <c:v>197.7671754584064</c:v>
                </c:pt>
                <c:pt idx="108">
                  <c:v>197.7671754584064</c:v>
                </c:pt>
                <c:pt idx="109">
                  <c:v>197.7671754584064</c:v>
                </c:pt>
                <c:pt idx="110">
                  <c:v>197.7671754584064</c:v>
                </c:pt>
                <c:pt idx="111">
                  <c:v>197.7671754584064</c:v>
                </c:pt>
                <c:pt idx="112">
                  <c:v>197.7671754584064</c:v>
                </c:pt>
                <c:pt idx="113">
                  <c:v>197.7671754584064</c:v>
                </c:pt>
                <c:pt idx="114">
                  <c:v>197.7671754584064</c:v>
                </c:pt>
                <c:pt idx="115">
                  <c:v>197.7671754584064</c:v>
                </c:pt>
                <c:pt idx="116">
                  <c:v>197.7671754584064</c:v>
                </c:pt>
                <c:pt idx="117">
                  <c:v>197.7671754584064</c:v>
                </c:pt>
                <c:pt idx="118">
                  <c:v>197.7671754584064</c:v>
                </c:pt>
                <c:pt idx="119">
                  <c:v>197.7671754584064</c:v>
                </c:pt>
                <c:pt idx="120">
                  <c:v>197.7671754584064</c:v>
                </c:pt>
                <c:pt idx="121">
                  <c:v>197.7671754584064</c:v>
                </c:pt>
                <c:pt idx="122">
                  <c:v>197.7671754584064</c:v>
                </c:pt>
                <c:pt idx="123">
                  <c:v>197.7671754584064</c:v>
                </c:pt>
                <c:pt idx="124">
                  <c:v>197.7671754584064</c:v>
                </c:pt>
                <c:pt idx="125">
                  <c:v>197.7671754584064</c:v>
                </c:pt>
                <c:pt idx="126">
                  <c:v>197.7671754584064</c:v>
                </c:pt>
                <c:pt idx="127">
                  <c:v>197.7671754584064</c:v>
                </c:pt>
                <c:pt idx="128">
                  <c:v>197.7671754584064</c:v>
                </c:pt>
                <c:pt idx="129">
                  <c:v>197.7671754584064</c:v>
                </c:pt>
                <c:pt idx="130">
                  <c:v>197.7671754584064</c:v>
                </c:pt>
                <c:pt idx="131">
                  <c:v>197.7671754584064</c:v>
                </c:pt>
                <c:pt idx="132">
                  <c:v>197.7671754584064</c:v>
                </c:pt>
                <c:pt idx="133">
                  <c:v>197.7671754584064</c:v>
                </c:pt>
                <c:pt idx="134">
                  <c:v>197.7671754584064</c:v>
                </c:pt>
                <c:pt idx="135">
                  <c:v>197.7671754584064</c:v>
                </c:pt>
                <c:pt idx="136">
                  <c:v>197.7671754584064</c:v>
                </c:pt>
                <c:pt idx="137">
                  <c:v>197.7671754584064</c:v>
                </c:pt>
                <c:pt idx="138">
                  <c:v>197.7671754584064</c:v>
                </c:pt>
                <c:pt idx="139">
                  <c:v>197.7671754584064</c:v>
                </c:pt>
                <c:pt idx="140">
                  <c:v>197.7671754584064</c:v>
                </c:pt>
                <c:pt idx="141">
                  <c:v>197.7671754584064</c:v>
                </c:pt>
                <c:pt idx="142">
                  <c:v>197.7671754584064</c:v>
                </c:pt>
                <c:pt idx="143">
                  <c:v>197.7671754584064</c:v>
                </c:pt>
                <c:pt idx="144">
                  <c:v>197.7671754584064</c:v>
                </c:pt>
                <c:pt idx="145">
                  <c:v>197.7671754584064</c:v>
                </c:pt>
                <c:pt idx="146">
                  <c:v>197.7671754584064</c:v>
                </c:pt>
                <c:pt idx="147">
                  <c:v>197.7671754584064</c:v>
                </c:pt>
                <c:pt idx="148">
                  <c:v>197.7671754584064</c:v>
                </c:pt>
                <c:pt idx="149">
                  <c:v>197.7671754584064</c:v>
                </c:pt>
                <c:pt idx="150">
                  <c:v>197.7671754584064</c:v>
                </c:pt>
                <c:pt idx="151">
                  <c:v>197.7671754584064</c:v>
                </c:pt>
                <c:pt idx="152">
                  <c:v>197.7671754584064</c:v>
                </c:pt>
                <c:pt idx="153">
                  <c:v>197.7671754584064</c:v>
                </c:pt>
                <c:pt idx="154">
                  <c:v>197.7671754584064</c:v>
                </c:pt>
                <c:pt idx="155">
                  <c:v>197.7671754584064</c:v>
                </c:pt>
                <c:pt idx="156">
                  <c:v>197.7671754584064</c:v>
                </c:pt>
                <c:pt idx="157">
                  <c:v>197.7671754584064</c:v>
                </c:pt>
                <c:pt idx="158">
                  <c:v>197.7671754584064</c:v>
                </c:pt>
                <c:pt idx="159">
                  <c:v>197.7671754584064</c:v>
                </c:pt>
                <c:pt idx="160">
                  <c:v>197.7671754584064</c:v>
                </c:pt>
                <c:pt idx="161">
                  <c:v>197.7671754584064</c:v>
                </c:pt>
                <c:pt idx="162">
                  <c:v>197.7671754584064</c:v>
                </c:pt>
                <c:pt idx="163">
                  <c:v>197.7671754584064</c:v>
                </c:pt>
                <c:pt idx="164">
                  <c:v>197.7671754584064</c:v>
                </c:pt>
                <c:pt idx="165">
                  <c:v>197.7671754584064</c:v>
                </c:pt>
                <c:pt idx="166">
                  <c:v>197.7671754584064</c:v>
                </c:pt>
                <c:pt idx="167">
                  <c:v>197.7671754584064</c:v>
                </c:pt>
                <c:pt idx="168">
                  <c:v>197.7671754584064</c:v>
                </c:pt>
                <c:pt idx="169">
                  <c:v>197.7671754584064</c:v>
                </c:pt>
                <c:pt idx="170">
                  <c:v>197.7671754584064</c:v>
                </c:pt>
                <c:pt idx="171">
                  <c:v>197.7671754584064</c:v>
                </c:pt>
                <c:pt idx="172">
                  <c:v>197.7671754584064</c:v>
                </c:pt>
                <c:pt idx="173">
                  <c:v>197.7671754584064</c:v>
                </c:pt>
                <c:pt idx="174">
                  <c:v>197.7671754584064</c:v>
                </c:pt>
                <c:pt idx="175">
                  <c:v>197.7671754584064</c:v>
                </c:pt>
                <c:pt idx="176">
                  <c:v>197.7671754584064</c:v>
                </c:pt>
                <c:pt idx="177">
                  <c:v>175.8105062174736</c:v>
                </c:pt>
                <c:pt idx="178">
                  <c:v>165.31767667942563</c:v>
                </c:pt>
                <c:pt idx="179">
                  <c:v>145.2983329898496</c:v>
                </c:pt>
                <c:pt idx="180">
                  <c:v>145.2983329898496</c:v>
                </c:pt>
                <c:pt idx="181">
                  <c:v>145.2983329898496</c:v>
                </c:pt>
                <c:pt idx="182">
                  <c:v>135.7740578880576</c:v>
                </c:pt>
                <c:pt idx="183">
                  <c:v>135.7740578880576</c:v>
                </c:pt>
                <c:pt idx="184">
                  <c:v>135.7740578880576</c:v>
                </c:pt>
                <c:pt idx="185">
                  <c:v>126.57058782049437</c:v>
                </c:pt>
                <c:pt idx="186">
                  <c:v>126.57058782049437</c:v>
                </c:pt>
                <c:pt idx="187">
                  <c:v>126.57058782049437</c:v>
                </c:pt>
                <c:pt idx="188">
                  <c:v>126.57058782049437</c:v>
                </c:pt>
                <c:pt idx="189">
                  <c:v>117.6920397498384</c:v>
                </c:pt>
                <c:pt idx="190">
                  <c:v>117.6920397498384</c:v>
                </c:pt>
                <c:pt idx="191">
                  <c:v>117.6920397498384</c:v>
                </c:pt>
                <c:pt idx="192">
                  <c:v>117.6920397498384</c:v>
                </c:pt>
                <c:pt idx="193">
                  <c:v>109.13444117135998</c:v>
                </c:pt>
                <c:pt idx="194">
                  <c:v>109.13444117135998</c:v>
                </c:pt>
                <c:pt idx="195">
                  <c:v>109.13444117135998</c:v>
                </c:pt>
                <c:pt idx="196">
                  <c:v>100.90162013184001</c:v>
                </c:pt>
                <c:pt idx="197">
                  <c:v>100.90162013184001</c:v>
                </c:pt>
                <c:pt idx="198">
                  <c:v>100.90162013184001</c:v>
                </c:pt>
                <c:pt idx="199">
                  <c:v>92.991626497439995</c:v>
                </c:pt>
                <c:pt idx="200">
                  <c:v>92.991626497439995</c:v>
                </c:pt>
                <c:pt idx="201">
                  <c:v>85.402799034062397</c:v>
                </c:pt>
                <c:pt idx="202">
                  <c:v>85.402799034062397</c:v>
                </c:pt>
                <c:pt idx="203">
                  <c:v>85.402799034062397</c:v>
                </c:pt>
                <c:pt idx="204">
                  <c:v>85.402799034062397</c:v>
                </c:pt>
                <c:pt idx="205">
                  <c:v>78.138214630096897</c:v>
                </c:pt>
                <c:pt idx="206">
                  <c:v>78.138214630096897</c:v>
                </c:pt>
                <c:pt idx="207">
                  <c:v>85.402799034062397</c:v>
                </c:pt>
                <c:pt idx="208">
                  <c:v>85.402799034062397</c:v>
                </c:pt>
                <c:pt idx="209">
                  <c:v>85.402799034062397</c:v>
                </c:pt>
                <c:pt idx="210">
                  <c:v>85.402799034062397</c:v>
                </c:pt>
                <c:pt idx="211">
                  <c:v>92.991626497439995</c:v>
                </c:pt>
                <c:pt idx="212">
                  <c:v>92.991626497439995</c:v>
                </c:pt>
                <c:pt idx="213">
                  <c:v>92.991626497439995</c:v>
                </c:pt>
                <c:pt idx="214">
                  <c:v>100.90162013184001</c:v>
                </c:pt>
                <c:pt idx="215">
                  <c:v>100.90162013184001</c:v>
                </c:pt>
                <c:pt idx="216">
                  <c:v>100.90162013184001</c:v>
                </c:pt>
                <c:pt idx="217">
                  <c:v>100.90162013184001</c:v>
                </c:pt>
                <c:pt idx="218">
                  <c:v>92.991626497439995</c:v>
                </c:pt>
                <c:pt idx="219">
                  <c:v>92.991626497439995</c:v>
                </c:pt>
                <c:pt idx="220">
                  <c:v>92.991626497439995</c:v>
                </c:pt>
                <c:pt idx="221">
                  <c:v>92.991626497439995</c:v>
                </c:pt>
                <c:pt idx="222">
                  <c:v>85.402799034062397</c:v>
                </c:pt>
                <c:pt idx="223">
                  <c:v>85.402799034062397</c:v>
                </c:pt>
                <c:pt idx="224">
                  <c:v>85.402799034062397</c:v>
                </c:pt>
                <c:pt idx="225">
                  <c:v>64.577036884377591</c:v>
                </c:pt>
                <c:pt idx="226">
                  <c:v>52.307399876345862</c:v>
                </c:pt>
                <c:pt idx="227">
                  <c:v>41.329303606001666</c:v>
                </c:pt>
                <c:pt idx="228">
                  <c:v>36.3245832474624</c:v>
                </c:pt>
                <c:pt idx="229">
                  <c:v>23.247733278375939</c:v>
                </c:pt>
                <c:pt idx="230">
                  <c:v>16.144259221094398</c:v>
                </c:pt>
                <c:pt idx="231">
                  <c:v>5.8119333195939848</c:v>
                </c:pt>
                <c:pt idx="232">
                  <c:v>1.4529833298984962</c:v>
                </c:pt>
                <c:pt idx="233">
                  <c:v>0.64577036884377603</c:v>
                </c:pt>
                <c:pt idx="234">
                  <c:v>0.16144259221094401</c:v>
                </c:pt>
                <c:pt idx="235">
                  <c:v>0.16144259221094401</c:v>
                </c:pt>
                <c:pt idx="236">
                  <c:v>1.4529833298984962</c:v>
                </c:pt>
                <c:pt idx="237">
                  <c:v>7.9106870183362563</c:v>
                </c:pt>
                <c:pt idx="238">
                  <c:v>16.144259221094398</c:v>
                </c:pt>
                <c:pt idx="239">
                  <c:v>27.283798083649533</c:v>
                </c:pt>
                <c:pt idx="240">
                  <c:v>36.3245832474624</c:v>
                </c:pt>
                <c:pt idx="241">
                  <c:v>52.307399876345862</c:v>
                </c:pt>
                <c:pt idx="242">
                  <c:v>58.280775788150791</c:v>
                </c:pt>
                <c:pt idx="243">
                  <c:v>71.196183165026312</c:v>
                </c:pt>
                <c:pt idx="244">
                  <c:v>78.138214630096897</c:v>
                </c:pt>
                <c:pt idx="245">
                  <c:v>85.402799034062397</c:v>
                </c:pt>
                <c:pt idx="246">
                  <c:v>100.90162013184001</c:v>
                </c:pt>
                <c:pt idx="247">
                  <c:v>109.13444117135998</c:v>
                </c:pt>
                <c:pt idx="248">
                  <c:v>117.6920397498384</c:v>
                </c:pt>
                <c:pt idx="249">
                  <c:v>126.57058782049437</c:v>
                </c:pt>
                <c:pt idx="250">
                  <c:v>135.7740578880576</c:v>
                </c:pt>
                <c:pt idx="251">
                  <c:v>145.2983329898496</c:v>
                </c:pt>
                <c:pt idx="252">
                  <c:v>155.14543549676159</c:v>
                </c:pt>
                <c:pt idx="253">
                  <c:v>155.14543549676159</c:v>
                </c:pt>
                <c:pt idx="254">
                  <c:v>165.31767667942563</c:v>
                </c:pt>
                <c:pt idx="255">
                  <c:v>165.31767667942563</c:v>
                </c:pt>
                <c:pt idx="256">
                  <c:v>165.31767667942563</c:v>
                </c:pt>
                <c:pt idx="257">
                  <c:v>175.8105062174736</c:v>
                </c:pt>
                <c:pt idx="258">
                  <c:v>175.8105062174736</c:v>
                </c:pt>
                <c:pt idx="259">
                  <c:v>186.62861888922242</c:v>
                </c:pt>
                <c:pt idx="260">
                  <c:v>186.62861888922242</c:v>
                </c:pt>
                <c:pt idx="261">
                  <c:v>186.62861888922242</c:v>
                </c:pt>
                <c:pt idx="262">
                  <c:v>197.7671754584064</c:v>
                </c:pt>
                <c:pt idx="263">
                  <c:v>197.7671754584064</c:v>
                </c:pt>
                <c:pt idx="264">
                  <c:v>197.7671754584064</c:v>
                </c:pt>
                <c:pt idx="265">
                  <c:v>197.7671754584064</c:v>
                </c:pt>
                <c:pt idx="266">
                  <c:v>197.7671754584064</c:v>
                </c:pt>
                <c:pt idx="267">
                  <c:v>197.7671754584064</c:v>
                </c:pt>
                <c:pt idx="268">
                  <c:v>197.7671754584064</c:v>
                </c:pt>
                <c:pt idx="269">
                  <c:v>197.7671754584064</c:v>
                </c:pt>
                <c:pt idx="270">
                  <c:v>197.7671754584064</c:v>
                </c:pt>
                <c:pt idx="271">
                  <c:v>197.7671754584064</c:v>
                </c:pt>
                <c:pt idx="272">
                  <c:v>197.7671754584064</c:v>
                </c:pt>
                <c:pt idx="273">
                  <c:v>197.7671754584064</c:v>
                </c:pt>
                <c:pt idx="274">
                  <c:v>197.7671754584064</c:v>
                </c:pt>
                <c:pt idx="275">
                  <c:v>197.7671754584064</c:v>
                </c:pt>
                <c:pt idx="276">
                  <c:v>197.7671754584064</c:v>
                </c:pt>
                <c:pt idx="277">
                  <c:v>197.7671754584064</c:v>
                </c:pt>
                <c:pt idx="278">
                  <c:v>197.7671754584064</c:v>
                </c:pt>
                <c:pt idx="279">
                  <c:v>197.7671754584064</c:v>
                </c:pt>
                <c:pt idx="280">
                  <c:v>197.7671754584064</c:v>
                </c:pt>
                <c:pt idx="281">
                  <c:v>197.7671754584064</c:v>
                </c:pt>
                <c:pt idx="282">
                  <c:v>197.7671754584064</c:v>
                </c:pt>
                <c:pt idx="283">
                  <c:v>197.7671754584064</c:v>
                </c:pt>
                <c:pt idx="284">
                  <c:v>197.7671754584064</c:v>
                </c:pt>
                <c:pt idx="285">
                  <c:v>197.7671754584064</c:v>
                </c:pt>
                <c:pt idx="286">
                  <c:v>197.7671754584064</c:v>
                </c:pt>
                <c:pt idx="287">
                  <c:v>197.7671754584064</c:v>
                </c:pt>
                <c:pt idx="288">
                  <c:v>197.7671754584064</c:v>
                </c:pt>
                <c:pt idx="289">
                  <c:v>197.7671754584064</c:v>
                </c:pt>
                <c:pt idx="290">
                  <c:v>197.7671754584064</c:v>
                </c:pt>
                <c:pt idx="291">
                  <c:v>197.7671754584064</c:v>
                </c:pt>
                <c:pt idx="292">
                  <c:v>197.7671754584064</c:v>
                </c:pt>
                <c:pt idx="293">
                  <c:v>197.7671754584064</c:v>
                </c:pt>
                <c:pt idx="294">
                  <c:v>197.7671754584064</c:v>
                </c:pt>
                <c:pt idx="295">
                  <c:v>197.7671754584064</c:v>
                </c:pt>
                <c:pt idx="296">
                  <c:v>197.7671754584064</c:v>
                </c:pt>
                <c:pt idx="297">
                  <c:v>197.7671754584064</c:v>
                </c:pt>
                <c:pt idx="298">
                  <c:v>197.7671754584064</c:v>
                </c:pt>
                <c:pt idx="299">
                  <c:v>197.7671754584064</c:v>
                </c:pt>
                <c:pt idx="300">
                  <c:v>197.7671754584064</c:v>
                </c:pt>
                <c:pt idx="301">
                  <c:v>197.7671754584064</c:v>
                </c:pt>
                <c:pt idx="302">
                  <c:v>197.7671754584064</c:v>
                </c:pt>
                <c:pt idx="303">
                  <c:v>197.7671754584064</c:v>
                </c:pt>
                <c:pt idx="304">
                  <c:v>197.7671754584064</c:v>
                </c:pt>
                <c:pt idx="305">
                  <c:v>197.7671754584064</c:v>
                </c:pt>
                <c:pt idx="306">
                  <c:v>197.7671754584064</c:v>
                </c:pt>
                <c:pt idx="307">
                  <c:v>197.7671754584064</c:v>
                </c:pt>
                <c:pt idx="308">
                  <c:v>197.7671754584064</c:v>
                </c:pt>
                <c:pt idx="309">
                  <c:v>197.7671754584064</c:v>
                </c:pt>
                <c:pt idx="310">
                  <c:v>197.7671754584064</c:v>
                </c:pt>
                <c:pt idx="311">
                  <c:v>197.7671754584064</c:v>
                </c:pt>
                <c:pt idx="312">
                  <c:v>197.7671754584064</c:v>
                </c:pt>
                <c:pt idx="313">
                  <c:v>197.7671754584064</c:v>
                </c:pt>
                <c:pt idx="314">
                  <c:v>197.7671754584064</c:v>
                </c:pt>
                <c:pt idx="315">
                  <c:v>197.7671754584064</c:v>
                </c:pt>
                <c:pt idx="316">
                  <c:v>197.7671754584064</c:v>
                </c:pt>
                <c:pt idx="317">
                  <c:v>197.7671754584064</c:v>
                </c:pt>
                <c:pt idx="318">
                  <c:v>197.7671754584064</c:v>
                </c:pt>
                <c:pt idx="319">
                  <c:v>186.62861888922242</c:v>
                </c:pt>
                <c:pt idx="320">
                  <c:v>186.62861888922242</c:v>
                </c:pt>
                <c:pt idx="321">
                  <c:v>175.8105062174736</c:v>
                </c:pt>
                <c:pt idx="322">
                  <c:v>165.31767667942563</c:v>
                </c:pt>
                <c:pt idx="323">
                  <c:v>155.14543549676159</c:v>
                </c:pt>
                <c:pt idx="324">
                  <c:v>145.2983329898496</c:v>
                </c:pt>
                <c:pt idx="325">
                  <c:v>145.2983329898496</c:v>
                </c:pt>
                <c:pt idx="326">
                  <c:v>135.7740578880576</c:v>
                </c:pt>
                <c:pt idx="327">
                  <c:v>135.7740578880576</c:v>
                </c:pt>
                <c:pt idx="328">
                  <c:v>135.7740578880576</c:v>
                </c:pt>
                <c:pt idx="329">
                  <c:v>135.7740578880576</c:v>
                </c:pt>
                <c:pt idx="330">
                  <c:v>135.7740578880576</c:v>
                </c:pt>
                <c:pt idx="331">
                  <c:v>126.57058782049437</c:v>
                </c:pt>
                <c:pt idx="332">
                  <c:v>126.57058782049437</c:v>
                </c:pt>
                <c:pt idx="333">
                  <c:v>126.57058782049437</c:v>
                </c:pt>
                <c:pt idx="334">
                  <c:v>126.57058782049437</c:v>
                </c:pt>
                <c:pt idx="335">
                  <c:v>126.57058782049437</c:v>
                </c:pt>
                <c:pt idx="336">
                  <c:v>117.6920397498384</c:v>
                </c:pt>
                <c:pt idx="337">
                  <c:v>117.6920397498384</c:v>
                </c:pt>
                <c:pt idx="338">
                  <c:v>117.6920397498384</c:v>
                </c:pt>
                <c:pt idx="339">
                  <c:v>117.6920397498384</c:v>
                </c:pt>
                <c:pt idx="340">
                  <c:v>109.13444117135998</c:v>
                </c:pt>
                <c:pt idx="341">
                  <c:v>109.13444117135998</c:v>
                </c:pt>
                <c:pt idx="342">
                  <c:v>109.13444117135998</c:v>
                </c:pt>
                <c:pt idx="343">
                  <c:v>109.13444117135998</c:v>
                </c:pt>
                <c:pt idx="344">
                  <c:v>109.13444117135998</c:v>
                </c:pt>
                <c:pt idx="345">
                  <c:v>100.90162013184001</c:v>
                </c:pt>
                <c:pt idx="346">
                  <c:v>100.90162013184001</c:v>
                </c:pt>
                <c:pt idx="347">
                  <c:v>100.90162013184001</c:v>
                </c:pt>
                <c:pt idx="348">
                  <c:v>100.90162013184001</c:v>
                </c:pt>
                <c:pt idx="349">
                  <c:v>100.90162013184001</c:v>
                </c:pt>
                <c:pt idx="350">
                  <c:v>100.90162013184001</c:v>
                </c:pt>
                <c:pt idx="351">
                  <c:v>100.90162013184001</c:v>
                </c:pt>
                <c:pt idx="352">
                  <c:v>92.991626497439995</c:v>
                </c:pt>
                <c:pt idx="353">
                  <c:v>92.991626497439995</c:v>
                </c:pt>
                <c:pt idx="354">
                  <c:v>92.991626497439995</c:v>
                </c:pt>
                <c:pt idx="355">
                  <c:v>92.991626497439995</c:v>
                </c:pt>
                <c:pt idx="356">
                  <c:v>92.991626497439995</c:v>
                </c:pt>
                <c:pt idx="357">
                  <c:v>92.991626497439995</c:v>
                </c:pt>
                <c:pt idx="358">
                  <c:v>85.402799034062397</c:v>
                </c:pt>
                <c:pt idx="359">
                  <c:v>85.402799034062397</c:v>
                </c:pt>
                <c:pt idx="360">
                  <c:v>85.402799034062397</c:v>
                </c:pt>
                <c:pt idx="361">
                  <c:v>85.402799034062397</c:v>
                </c:pt>
                <c:pt idx="362">
                  <c:v>85.402799034062397</c:v>
                </c:pt>
                <c:pt idx="363">
                  <c:v>85.402799034062397</c:v>
                </c:pt>
                <c:pt idx="364">
                  <c:v>92.991626497439995</c:v>
                </c:pt>
                <c:pt idx="365">
                  <c:v>92.991626497439995</c:v>
                </c:pt>
                <c:pt idx="366">
                  <c:v>92.991626497439995</c:v>
                </c:pt>
                <c:pt idx="367">
                  <c:v>100.90162013184001</c:v>
                </c:pt>
                <c:pt idx="368">
                  <c:v>100.90162013184001</c:v>
                </c:pt>
                <c:pt idx="369">
                  <c:v>100.90162013184001</c:v>
                </c:pt>
                <c:pt idx="370">
                  <c:v>109.13444117135998</c:v>
                </c:pt>
                <c:pt idx="371">
                  <c:v>109.13444117135998</c:v>
                </c:pt>
                <c:pt idx="372">
                  <c:v>109.13444117135998</c:v>
                </c:pt>
                <c:pt idx="373">
                  <c:v>109.13444117135998</c:v>
                </c:pt>
                <c:pt idx="374">
                  <c:v>109.13444117135998</c:v>
                </c:pt>
                <c:pt idx="375">
                  <c:v>117.6920397498384</c:v>
                </c:pt>
                <c:pt idx="376">
                  <c:v>117.6920397498384</c:v>
                </c:pt>
                <c:pt idx="377">
                  <c:v>117.6920397498384</c:v>
                </c:pt>
                <c:pt idx="378">
                  <c:v>117.6920397498384</c:v>
                </c:pt>
                <c:pt idx="379">
                  <c:v>117.6920397498384</c:v>
                </c:pt>
                <c:pt idx="380">
                  <c:v>126.57058782049437</c:v>
                </c:pt>
                <c:pt idx="381">
                  <c:v>126.57058782049437</c:v>
                </c:pt>
                <c:pt idx="382">
                  <c:v>126.57058782049437</c:v>
                </c:pt>
                <c:pt idx="383">
                  <c:v>135.7740578880576</c:v>
                </c:pt>
                <c:pt idx="384">
                  <c:v>135.7740578880576</c:v>
                </c:pt>
                <c:pt idx="385">
                  <c:v>135.7740578880576</c:v>
                </c:pt>
                <c:pt idx="386">
                  <c:v>135.7740578880576</c:v>
                </c:pt>
                <c:pt idx="387">
                  <c:v>145.2983329898496</c:v>
                </c:pt>
                <c:pt idx="388">
                  <c:v>145.2983329898496</c:v>
                </c:pt>
                <c:pt idx="389">
                  <c:v>145.2983329898496</c:v>
                </c:pt>
                <c:pt idx="390">
                  <c:v>145.2983329898496</c:v>
                </c:pt>
                <c:pt idx="391">
                  <c:v>155.14543549676159</c:v>
                </c:pt>
                <c:pt idx="392">
                  <c:v>155.14543549676159</c:v>
                </c:pt>
                <c:pt idx="393">
                  <c:v>155.14543549676159</c:v>
                </c:pt>
                <c:pt idx="394">
                  <c:v>155.14543549676159</c:v>
                </c:pt>
                <c:pt idx="395">
                  <c:v>165.31767667942563</c:v>
                </c:pt>
                <c:pt idx="396">
                  <c:v>165.31767667942563</c:v>
                </c:pt>
                <c:pt idx="397">
                  <c:v>165.31767667942563</c:v>
                </c:pt>
                <c:pt idx="398">
                  <c:v>165.31767667942563</c:v>
                </c:pt>
                <c:pt idx="399">
                  <c:v>165.31767667942563</c:v>
                </c:pt>
                <c:pt idx="400">
                  <c:v>155.14543549676159</c:v>
                </c:pt>
                <c:pt idx="401">
                  <c:v>155.14543549676159</c:v>
                </c:pt>
                <c:pt idx="402">
                  <c:v>155.14543549676159</c:v>
                </c:pt>
                <c:pt idx="403">
                  <c:v>155.14543549676159</c:v>
                </c:pt>
                <c:pt idx="404">
                  <c:v>155.14543549676159</c:v>
                </c:pt>
                <c:pt idx="405">
                  <c:v>165.31767667942563</c:v>
                </c:pt>
                <c:pt idx="406">
                  <c:v>165.31767667942563</c:v>
                </c:pt>
                <c:pt idx="407">
                  <c:v>165.31767667942563</c:v>
                </c:pt>
                <c:pt idx="408">
                  <c:v>165.31767667942563</c:v>
                </c:pt>
                <c:pt idx="409">
                  <c:v>165.31767667942563</c:v>
                </c:pt>
                <c:pt idx="410">
                  <c:v>175.8105062174736</c:v>
                </c:pt>
                <c:pt idx="411">
                  <c:v>175.8105062174736</c:v>
                </c:pt>
                <c:pt idx="412">
                  <c:v>175.8105062174736</c:v>
                </c:pt>
                <c:pt idx="413">
                  <c:v>175.8105062174736</c:v>
                </c:pt>
                <c:pt idx="414">
                  <c:v>175.8105062174736</c:v>
                </c:pt>
                <c:pt idx="415">
                  <c:v>175.8105062174736</c:v>
                </c:pt>
                <c:pt idx="416">
                  <c:v>175.8105062174736</c:v>
                </c:pt>
                <c:pt idx="417">
                  <c:v>175.8105062174736</c:v>
                </c:pt>
                <c:pt idx="418">
                  <c:v>186.62861888922242</c:v>
                </c:pt>
                <c:pt idx="419">
                  <c:v>186.62861888922242</c:v>
                </c:pt>
                <c:pt idx="420">
                  <c:v>186.62861888922242</c:v>
                </c:pt>
                <c:pt idx="421">
                  <c:v>186.62861888922242</c:v>
                </c:pt>
                <c:pt idx="422">
                  <c:v>186.62861888922242</c:v>
                </c:pt>
                <c:pt idx="423">
                  <c:v>186.62861888922242</c:v>
                </c:pt>
                <c:pt idx="424">
                  <c:v>186.62861888922242</c:v>
                </c:pt>
                <c:pt idx="425">
                  <c:v>186.62861888922242</c:v>
                </c:pt>
                <c:pt idx="426">
                  <c:v>186.62861888922242</c:v>
                </c:pt>
                <c:pt idx="427">
                  <c:v>186.62861888922242</c:v>
                </c:pt>
                <c:pt idx="428">
                  <c:v>197.7671754584064</c:v>
                </c:pt>
                <c:pt idx="429">
                  <c:v>197.7671754584064</c:v>
                </c:pt>
                <c:pt idx="430">
                  <c:v>197.7671754584064</c:v>
                </c:pt>
                <c:pt idx="431">
                  <c:v>197.7671754584064</c:v>
                </c:pt>
                <c:pt idx="432">
                  <c:v>197.7671754584064</c:v>
                </c:pt>
                <c:pt idx="433">
                  <c:v>197.7671754584064</c:v>
                </c:pt>
                <c:pt idx="434">
                  <c:v>197.7671754584064</c:v>
                </c:pt>
                <c:pt idx="435">
                  <c:v>197.7671754584064</c:v>
                </c:pt>
                <c:pt idx="436">
                  <c:v>197.7671754584064</c:v>
                </c:pt>
                <c:pt idx="437">
                  <c:v>197.7671754584064</c:v>
                </c:pt>
                <c:pt idx="438">
                  <c:v>197.7671754584064</c:v>
                </c:pt>
                <c:pt idx="439">
                  <c:v>197.7671754584064</c:v>
                </c:pt>
                <c:pt idx="440">
                  <c:v>197.7671754584064</c:v>
                </c:pt>
                <c:pt idx="441">
                  <c:v>197.7671754584064</c:v>
                </c:pt>
                <c:pt idx="442">
                  <c:v>197.7671754584064</c:v>
                </c:pt>
                <c:pt idx="443">
                  <c:v>197.7671754584064</c:v>
                </c:pt>
                <c:pt idx="444">
                  <c:v>197.7671754584064</c:v>
                </c:pt>
                <c:pt idx="445">
                  <c:v>197.7671754584064</c:v>
                </c:pt>
                <c:pt idx="446">
                  <c:v>197.7671754584064</c:v>
                </c:pt>
                <c:pt idx="447">
                  <c:v>197.7671754584064</c:v>
                </c:pt>
                <c:pt idx="448">
                  <c:v>197.7671754584064</c:v>
                </c:pt>
                <c:pt idx="449">
                  <c:v>197.7671754584064</c:v>
                </c:pt>
                <c:pt idx="450">
                  <c:v>197.7671754584064</c:v>
                </c:pt>
                <c:pt idx="451">
                  <c:v>197.7671754584064</c:v>
                </c:pt>
                <c:pt idx="452">
                  <c:v>197.7671754584064</c:v>
                </c:pt>
                <c:pt idx="453">
                  <c:v>197.7671754584064</c:v>
                </c:pt>
                <c:pt idx="454">
                  <c:v>197.7671754584064</c:v>
                </c:pt>
                <c:pt idx="455">
                  <c:v>197.7671754584064</c:v>
                </c:pt>
                <c:pt idx="456">
                  <c:v>197.7671754584064</c:v>
                </c:pt>
                <c:pt idx="457">
                  <c:v>197.7671754584064</c:v>
                </c:pt>
                <c:pt idx="458">
                  <c:v>197.7671754584064</c:v>
                </c:pt>
                <c:pt idx="459">
                  <c:v>197.7671754584064</c:v>
                </c:pt>
                <c:pt idx="460">
                  <c:v>186.62861888922242</c:v>
                </c:pt>
                <c:pt idx="461">
                  <c:v>175.8105062174736</c:v>
                </c:pt>
                <c:pt idx="462">
                  <c:v>155.14543549676159</c:v>
                </c:pt>
                <c:pt idx="463">
                  <c:v>145.2983329898496</c:v>
                </c:pt>
                <c:pt idx="464">
                  <c:v>155.14543549676159</c:v>
                </c:pt>
                <c:pt idx="465">
                  <c:v>109.13444117135998</c:v>
                </c:pt>
                <c:pt idx="466">
                  <c:v>100.90162013184001</c:v>
                </c:pt>
                <c:pt idx="467">
                  <c:v>92.991626497439995</c:v>
                </c:pt>
                <c:pt idx="468">
                  <c:v>85.402799034062397</c:v>
                </c:pt>
                <c:pt idx="469">
                  <c:v>78.138214630096897</c:v>
                </c:pt>
                <c:pt idx="470">
                  <c:v>71.196183165026312</c:v>
                </c:pt>
                <c:pt idx="471">
                  <c:v>64.577036884377591</c:v>
                </c:pt>
                <c:pt idx="472">
                  <c:v>52.307399876345862</c:v>
                </c:pt>
                <c:pt idx="473">
                  <c:v>46.656909148962818</c:v>
                </c:pt>
                <c:pt idx="474">
                  <c:v>41.329303606001666</c:v>
                </c:pt>
                <c:pt idx="475">
                  <c:v>52.307399876345862</c:v>
                </c:pt>
                <c:pt idx="476">
                  <c:v>58.280775788150791</c:v>
                </c:pt>
                <c:pt idx="477">
                  <c:v>78.138214630096897</c:v>
                </c:pt>
                <c:pt idx="478">
                  <c:v>92.991626497439995</c:v>
                </c:pt>
                <c:pt idx="479">
                  <c:v>100.90162013184001</c:v>
                </c:pt>
                <c:pt idx="480">
                  <c:v>117.6920397498384</c:v>
                </c:pt>
                <c:pt idx="481">
                  <c:v>126.57058782049437</c:v>
                </c:pt>
                <c:pt idx="482">
                  <c:v>126.57058782049437</c:v>
                </c:pt>
                <c:pt idx="483">
                  <c:v>135.7740578880576</c:v>
                </c:pt>
                <c:pt idx="484">
                  <c:v>135.7740578880576</c:v>
                </c:pt>
                <c:pt idx="485">
                  <c:v>135.7740578880576</c:v>
                </c:pt>
                <c:pt idx="486">
                  <c:v>145.2983329898496</c:v>
                </c:pt>
                <c:pt idx="487">
                  <c:v>145.2983329898496</c:v>
                </c:pt>
                <c:pt idx="488">
                  <c:v>145.2983329898496</c:v>
                </c:pt>
                <c:pt idx="489">
                  <c:v>145.2983329898496</c:v>
                </c:pt>
                <c:pt idx="490">
                  <c:v>155.14543549676159</c:v>
                </c:pt>
                <c:pt idx="491">
                  <c:v>155.14543549676159</c:v>
                </c:pt>
                <c:pt idx="492">
                  <c:v>155.14543549676159</c:v>
                </c:pt>
                <c:pt idx="493">
                  <c:v>155.14543549676159</c:v>
                </c:pt>
                <c:pt idx="494">
                  <c:v>155.14543549676159</c:v>
                </c:pt>
                <c:pt idx="495">
                  <c:v>165.31767667942563</c:v>
                </c:pt>
                <c:pt idx="496">
                  <c:v>165.31767667942563</c:v>
                </c:pt>
                <c:pt idx="497">
                  <c:v>165.31767667942563</c:v>
                </c:pt>
                <c:pt idx="498">
                  <c:v>165.31767667942563</c:v>
                </c:pt>
                <c:pt idx="499">
                  <c:v>165.31767667942563</c:v>
                </c:pt>
                <c:pt idx="500">
                  <c:v>165.31767667942563</c:v>
                </c:pt>
                <c:pt idx="501">
                  <c:v>165.31767667942563</c:v>
                </c:pt>
                <c:pt idx="502">
                  <c:v>175.8105062174736</c:v>
                </c:pt>
                <c:pt idx="503">
                  <c:v>175.8105062174736</c:v>
                </c:pt>
                <c:pt idx="504">
                  <c:v>175.8105062174736</c:v>
                </c:pt>
                <c:pt idx="505">
                  <c:v>175.8105062174736</c:v>
                </c:pt>
                <c:pt idx="506">
                  <c:v>175.8105062174736</c:v>
                </c:pt>
                <c:pt idx="507">
                  <c:v>175.8105062174736</c:v>
                </c:pt>
                <c:pt idx="508">
                  <c:v>175.8105062174736</c:v>
                </c:pt>
                <c:pt idx="509">
                  <c:v>175.8105062174736</c:v>
                </c:pt>
                <c:pt idx="510">
                  <c:v>175.8105062174736</c:v>
                </c:pt>
                <c:pt idx="511">
                  <c:v>175.8105062174736</c:v>
                </c:pt>
                <c:pt idx="512">
                  <c:v>186.62861888922242</c:v>
                </c:pt>
                <c:pt idx="513">
                  <c:v>186.62861888922242</c:v>
                </c:pt>
                <c:pt idx="514">
                  <c:v>186.62861888922242</c:v>
                </c:pt>
                <c:pt idx="515">
                  <c:v>186.62861888922242</c:v>
                </c:pt>
                <c:pt idx="516">
                  <c:v>186.62861888922242</c:v>
                </c:pt>
                <c:pt idx="517">
                  <c:v>197.7671754584064</c:v>
                </c:pt>
                <c:pt idx="518">
                  <c:v>197.7671754584064</c:v>
                </c:pt>
                <c:pt idx="519">
                  <c:v>197.7671754584064</c:v>
                </c:pt>
                <c:pt idx="520">
                  <c:v>197.7671754584064</c:v>
                </c:pt>
                <c:pt idx="521">
                  <c:v>197.7671754584064</c:v>
                </c:pt>
                <c:pt idx="522">
                  <c:v>197.7671754584064</c:v>
                </c:pt>
                <c:pt idx="523">
                  <c:v>197.7671754584064</c:v>
                </c:pt>
                <c:pt idx="524">
                  <c:v>197.7671754584064</c:v>
                </c:pt>
                <c:pt idx="525">
                  <c:v>197.7671754584064</c:v>
                </c:pt>
                <c:pt idx="526">
                  <c:v>197.7671754584064</c:v>
                </c:pt>
                <c:pt idx="527">
                  <c:v>197.7671754584064</c:v>
                </c:pt>
                <c:pt idx="528">
                  <c:v>197.7671754584064</c:v>
                </c:pt>
                <c:pt idx="529">
                  <c:v>197.7671754584064</c:v>
                </c:pt>
                <c:pt idx="530">
                  <c:v>197.7671754584064</c:v>
                </c:pt>
                <c:pt idx="531">
                  <c:v>197.7671754584064</c:v>
                </c:pt>
                <c:pt idx="532">
                  <c:v>197.7671754584064</c:v>
                </c:pt>
                <c:pt idx="533">
                  <c:v>197.7671754584064</c:v>
                </c:pt>
                <c:pt idx="534">
                  <c:v>197.7671754584064</c:v>
                </c:pt>
                <c:pt idx="535">
                  <c:v>197.7671754584064</c:v>
                </c:pt>
                <c:pt idx="536">
                  <c:v>197.7671754584064</c:v>
                </c:pt>
                <c:pt idx="537">
                  <c:v>197.7671754584064</c:v>
                </c:pt>
                <c:pt idx="538">
                  <c:v>197.7671754584064</c:v>
                </c:pt>
                <c:pt idx="539">
                  <c:v>197.7671754584064</c:v>
                </c:pt>
                <c:pt idx="540">
                  <c:v>197.7671754584064</c:v>
                </c:pt>
                <c:pt idx="541">
                  <c:v>197.7671754584064</c:v>
                </c:pt>
                <c:pt idx="542">
                  <c:v>197.7671754584064</c:v>
                </c:pt>
                <c:pt idx="543">
                  <c:v>197.7671754584064</c:v>
                </c:pt>
                <c:pt idx="544">
                  <c:v>197.7671754584064</c:v>
                </c:pt>
                <c:pt idx="545">
                  <c:v>197.7671754584064</c:v>
                </c:pt>
                <c:pt idx="546">
                  <c:v>197.7671754584064</c:v>
                </c:pt>
                <c:pt idx="547">
                  <c:v>197.7671754584064</c:v>
                </c:pt>
                <c:pt idx="548">
                  <c:v>197.7671754584064</c:v>
                </c:pt>
                <c:pt idx="549">
                  <c:v>197.7671754584064</c:v>
                </c:pt>
                <c:pt idx="550">
                  <c:v>197.7671754584064</c:v>
                </c:pt>
                <c:pt idx="551">
                  <c:v>197.7671754584064</c:v>
                </c:pt>
                <c:pt idx="552">
                  <c:v>197.7671754584064</c:v>
                </c:pt>
                <c:pt idx="553">
                  <c:v>197.7671754584064</c:v>
                </c:pt>
                <c:pt idx="554">
                  <c:v>197.7671754584064</c:v>
                </c:pt>
                <c:pt idx="555">
                  <c:v>197.7671754584064</c:v>
                </c:pt>
                <c:pt idx="556">
                  <c:v>197.7671754584064</c:v>
                </c:pt>
                <c:pt idx="557">
                  <c:v>197.7671754584064</c:v>
                </c:pt>
                <c:pt idx="558">
                  <c:v>197.7671754584064</c:v>
                </c:pt>
                <c:pt idx="559">
                  <c:v>197.7671754584064</c:v>
                </c:pt>
                <c:pt idx="560">
                  <c:v>197.7671754584064</c:v>
                </c:pt>
                <c:pt idx="561">
                  <c:v>197.7671754584064</c:v>
                </c:pt>
                <c:pt idx="562">
                  <c:v>197.7671754584064</c:v>
                </c:pt>
                <c:pt idx="563">
                  <c:v>197.7671754584064</c:v>
                </c:pt>
                <c:pt idx="564">
                  <c:v>197.7671754584064</c:v>
                </c:pt>
                <c:pt idx="565">
                  <c:v>197.7671754584064</c:v>
                </c:pt>
                <c:pt idx="566">
                  <c:v>197.7671754584064</c:v>
                </c:pt>
                <c:pt idx="567">
                  <c:v>197.7671754584064</c:v>
                </c:pt>
                <c:pt idx="568">
                  <c:v>197.7671754584064</c:v>
                </c:pt>
                <c:pt idx="569">
                  <c:v>197.7671754584064</c:v>
                </c:pt>
                <c:pt idx="570">
                  <c:v>197.7671754584064</c:v>
                </c:pt>
                <c:pt idx="571">
                  <c:v>197.7671754584064</c:v>
                </c:pt>
                <c:pt idx="572">
                  <c:v>197.7671754584064</c:v>
                </c:pt>
                <c:pt idx="573">
                  <c:v>197.7671754584064</c:v>
                </c:pt>
                <c:pt idx="574">
                  <c:v>197.7671754584064</c:v>
                </c:pt>
                <c:pt idx="575">
                  <c:v>197.7671754584064</c:v>
                </c:pt>
                <c:pt idx="576">
                  <c:v>197.7671754584064</c:v>
                </c:pt>
                <c:pt idx="577">
                  <c:v>197.7671754584064</c:v>
                </c:pt>
                <c:pt idx="578">
                  <c:v>197.7671754584064</c:v>
                </c:pt>
                <c:pt idx="579">
                  <c:v>197.7671754584064</c:v>
                </c:pt>
                <c:pt idx="580">
                  <c:v>197.7671754584064</c:v>
                </c:pt>
                <c:pt idx="581">
                  <c:v>197.7671754584064</c:v>
                </c:pt>
                <c:pt idx="582">
                  <c:v>197.7671754584064</c:v>
                </c:pt>
                <c:pt idx="583">
                  <c:v>197.7671754584064</c:v>
                </c:pt>
                <c:pt idx="584">
                  <c:v>197.7671754584064</c:v>
                </c:pt>
                <c:pt idx="585">
                  <c:v>197.7671754584064</c:v>
                </c:pt>
                <c:pt idx="586">
                  <c:v>197.7671754584064</c:v>
                </c:pt>
                <c:pt idx="587">
                  <c:v>197.7671754584064</c:v>
                </c:pt>
                <c:pt idx="588">
                  <c:v>197.7671754584064</c:v>
                </c:pt>
                <c:pt idx="589">
                  <c:v>197.7671754584064</c:v>
                </c:pt>
                <c:pt idx="590">
                  <c:v>197.7671754584064</c:v>
                </c:pt>
                <c:pt idx="591">
                  <c:v>197.7671754584064</c:v>
                </c:pt>
                <c:pt idx="592">
                  <c:v>197.7671754584064</c:v>
                </c:pt>
                <c:pt idx="593">
                  <c:v>197.7671754584064</c:v>
                </c:pt>
                <c:pt idx="594">
                  <c:v>197.7671754584064</c:v>
                </c:pt>
                <c:pt idx="595">
                  <c:v>197.7671754584064</c:v>
                </c:pt>
                <c:pt idx="596">
                  <c:v>197.7671754584064</c:v>
                </c:pt>
                <c:pt idx="597">
                  <c:v>197.7671754584064</c:v>
                </c:pt>
                <c:pt idx="598">
                  <c:v>197.7671754584064</c:v>
                </c:pt>
                <c:pt idx="599">
                  <c:v>197.7671754584064</c:v>
                </c:pt>
                <c:pt idx="600">
                  <c:v>197.7671754584064</c:v>
                </c:pt>
                <c:pt idx="601">
                  <c:v>197.7671754584064</c:v>
                </c:pt>
                <c:pt idx="602">
                  <c:v>197.7671754584064</c:v>
                </c:pt>
                <c:pt idx="603">
                  <c:v>197.7671754584064</c:v>
                </c:pt>
                <c:pt idx="604">
                  <c:v>197.7671754584064</c:v>
                </c:pt>
                <c:pt idx="605">
                  <c:v>197.7671754584064</c:v>
                </c:pt>
                <c:pt idx="606">
                  <c:v>197.7671754584064</c:v>
                </c:pt>
                <c:pt idx="607">
                  <c:v>197.7671754584064</c:v>
                </c:pt>
                <c:pt idx="608">
                  <c:v>197.7671754584064</c:v>
                </c:pt>
                <c:pt idx="609">
                  <c:v>197.7671754584064</c:v>
                </c:pt>
                <c:pt idx="610">
                  <c:v>197.7671754584064</c:v>
                </c:pt>
                <c:pt idx="611">
                  <c:v>197.7671754584064</c:v>
                </c:pt>
                <c:pt idx="612">
                  <c:v>197.7671754584064</c:v>
                </c:pt>
                <c:pt idx="613">
                  <c:v>197.7671754584064</c:v>
                </c:pt>
                <c:pt idx="614">
                  <c:v>197.7671754584064</c:v>
                </c:pt>
                <c:pt idx="615">
                  <c:v>197.7671754584064</c:v>
                </c:pt>
                <c:pt idx="616">
                  <c:v>197.7671754584064</c:v>
                </c:pt>
                <c:pt idx="617">
                  <c:v>197.7671754584064</c:v>
                </c:pt>
                <c:pt idx="618">
                  <c:v>197.7671754584064</c:v>
                </c:pt>
                <c:pt idx="619">
                  <c:v>197.7671754584064</c:v>
                </c:pt>
                <c:pt idx="620">
                  <c:v>197.7671754584064</c:v>
                </c:pt>
                <c:pt idx="621">
                  <c:v>197.7671754584064</c:v>
                </c:pt>
                <c:pt idx="622">
                  <c:v>197.7671754584064</c:v>
                </c:pt>
                <c:pt idx="623">
                  <c:v>197.7671754584064</c:v>
                </c:pt>
                <c:pt idx="624">
                  <c:v>197.7671754584064</c:v>
                </c:pt>
                <c:pt idx="625">
                  <c:v>197.7671754584064</c:v>
                </c:pt>
                <c:pt idx="626">
                  <c:v>197.7671754584064</c:v>
                </c:pt>
                <c:pt idx="627">
                  <c:v>197.7671754584064</c:v>
                </c:pt>
                <c:pt idx="628">
                  <c:v>197.7671754584064</c:v>
                </c:pt>
                <c:pt idx="629">
                  <c:v>197.7671754584064</c:v>
                </c:pt>
                <c:pt idx="630">
                  <c:v>197.7671754584064</c:v>
                </c:pt>
                <c:pt idx="631">
                  <c:v>197.7671754584064</c:v>
                </c:pt>
                <c:pt idx="632">
                  <c:v>197.7671754584064</c:v>
                </c:pt>
                <c:pt idx="633">
                  <c:v>197.7671754584064</c:v>
                </c:pt>
                <c:pt idx="634">
                  <c:v>197.7671754584064</c:v>
                </c:pt>
                <c:pt idx="635">
                  <c:v>197.7671754584064</c:v>
                </c:pt>
                <c:pt idx="636">
                  <c:v>197.7671754584064</c:v>
                </c:pt>
                <c:pt idx="637">
                  <c:v>197.7671754584064</c:v>
                </c:pt>
                <c:pt idx="638">
                  <c:v>197.7671754584064</c:v>
                </c:pt>
                <c:pt idx="639">
                  <c:v>197.7671754584064</c:v>
                </c:pt>
                <c:pt idx="640">
                  <c:v>197.7671754584064</c:v>
                </c:pt>
                <c:pt idx="641">
                  <c:v>197.7671754584064</c:v>
                </c:pt>
                <c:pt idx="642">
                  <c:v>197.7671754584064</c:v>
                </c:pt>
                <c:pt idx="643">
                  <c:v>197.7671754584064</c:v>
                </c:pt>
                <c:pt idx="644">
                  <c:v>197.7671754584064</c:v>
                </c:pt>
                <c:pt idx="645">
                  <c:v>197.7671754584064</c:v>
                </c:pt>
                <c:pt idx="646">
                  <c:v>165.31767667942563</c:v>
                </c:pt>
                <c:pt idx="647">
                  <c:v>145.2983329898496</c:v>
                </c:pt>
                <c:pt idx="648">
                  <c:v>117.6920397498384</c:v>
                </c:pt>
                <c:pt idx="649">
                  <c:v>100.90162013184001</c:v>
                </c:pt>
                <c:pt idx="650">
                  <c:v>71.196183165026312</c:v>
                </c:pt>
                <c:pt idx="651">
                  <c:v>52.307399876345862</c:v>
                </c:pt>
                <c:pt idx="652">
                  <c:v>36.3245832474624</c:v>
                </c:pt>
                <c:pt idx="653">
                  <c:v>27.283798083649533</c:v>
                </c:pt>
                <c:pt idx="654">
                  <c:v>19.534553657524224</c:v>
                </c:pt>
                <c:pt idx="655">
                  <c:v>13.076849969086465</c:v>
                </c:pt>
                <c:pt idx="656">
                  <c:v>4.0360648052735995</c:v>
                </c:pt>
                <c:pt idx="657">
                  <c:v>1.4529833298984962</c:v>
                </c:pt>
                <c:pt idx="658">
                  <c:v>0.16144259221094401</c:v>
                </c:pt>
                <c:pt idx="65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8663392"/>
        <c:axId val="718664960"/>
      </c:scatterChart>
      <c:valAx>
        <c:axId val="718663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664960"/>
        <c:crosses val="autoZero"/>
        <c:crossBetween val="midCat"/>
      </c:valAx>
      <c:valAx>
        <c:axId val="71866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663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Sheet1!$K$2</c:f>
              <c:strCache>
                <c:ptCount val="1"/>
                <c:pt idx="0">
                  <c:v>Gradient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Sheet1!$K$3:$K$662</c:f>
              <c:numCache>
                <c:formatCode>0.000</c:formatCode>
                <c:ptCount val="660"/>
                <c:pt idx="0">
                  <c:v>159.07577045995447</c:v>
                </c:pt>
                <c:pt idx="1">
                  <c:v>70.707736131742593</c:v>
                </c:pt>
                <c:pt idx="2">
                  <c:v>37.434200859717095</c:v>
                </c:pt>
                <c:pt idx="3">
                  <c:v>22.72801119062602</c:v>
                </c:pt>
                <c:pt idx="4">
                  <c:v>15.521590644256163</c:v>
                </c:pt>
                <c:pt idx="5">
                  <c:v>11.570646674614888</c:v>
                </c:pt>
                <c:pt idx="6">
                  <c:v>9.0912247849161645</c:v>
                </c:pt>
                <c:pt idx="7">
                  <c:v>7.3147796600932127</c:v>
                </c:pt>
                <c:pt idx="8">
                  <c:v>6.1190950293586237</c:v>
                </c:pt>
                <c:pt idx="9">
                  <c:v>5.2162780047669637</c:v>
                </c:pt>
                <c:pt idx="10">
                  <c:v>4.5133754538138975</c:v>
                </c:pt>
                <c:pt idx="11">
                  <c:v>3.9774122118568966</c:v>
                </c:pt>
                <c:pt idx="12">
                  <c:v>3.5354775820827138</c:v>
                </c:pt>
                <c:pt idx="13">
                  <c:v>3.1819298627785337</c:v>
                </c:pt>
                <c:pt idx="14">
                  <c:v>2.8795745636206318</c:v>
                </c:pt>
                <c:pt idx="15">
                  <c:v>2.6296941449190854</c:v>
                </c:pt>
                <c:pt idx="16">
                  <c:v>2.4105529798829872</c:v>
                </c:pt>
                <c:pt idx="17">
                  <c:v>2.2173731317790404</c:v>
                </c:pt>
                <c:pt idx="18">
                  <c:v>2.0528586309816212</c:v>
                </c:pt>
                <c:pt idx="19">
                  <c:v>1.91106982059342</c:v>
                </c:pt>
                <c:pt idx="20">
                  <c:v>1.7825940478062616</c:v>
                </c:pt>
                <c:pt idx="21">
                  <c:v>1.6703042568473545</c:v>
                </c:pt>
                <c:pt idx="22">
                  <c:v>1.5713229302231781</c:v>
                </c:pt>
                <c:pt idx="23">
                  <c:v>1.4834164724622441</c:v>
                </c:pt>
                <c:pt idx="24">
                  <c:v>1.4017305853106721</c:v>
                </c:pt>
                <c:pt idx="25">
                  <c:v>1.3285714044899903</c:v>
                </c:pt>
                <c:pt idx="26">
                  <c:v>1.2626700754997635</c:v>
                </c:pt>
                <c:pt idx="27">
                  <c:v>1.2029976028020353</c:v>
                </c:pt>
                <c:pt idx="28">
                  <c:v>1.146641166704887</c:v>
                </c:pt>
                <c:pt idx="29">
                  <c:v>1.0953286622931153</c:v>
                </c:pt>
                <c:pt idx="30">
                  <c:v>1.0484119423888603</c:v>
                </c:pt>
                <c:pt idx="31">
                  <c:v>1.0053493481031894</c:v>
                </c:pt>
                <c:pt idx="32">
                  <c:v>0.96568470210747848</c:v>
                </c:pt>
                <c:pt idx="33">
                  <c:v>0.92903108590439532</c:v>
                </c:pt>
                <c:pt idx="34">
                  <c:v>0.89380090313808758</c:v>
                </c:pt>
                <c:pt idx="35">
                  <c:v>0.86114505538519392</c:v>
                </c:pt>
                <c:pt idx="36">
                  <c:v>0.83079132133084832</c:v>
                </c:pt>
                <c:pt idx="37">
                  <c:v>0.80250455400467835</c:v>
                </c:pt>
                <c:pt idx="38">
                  <c:v>0.77608057706705913</c:v>
                </c:pt>
                <c:pt idx="39">
                  <c:v>0.75134124851372364</c:v>
                </c:pt>
                <c:pt idx="40">
                  <c:v>0.72813043934735078</c:v>
                </c:pt>
                <c:pt idx="41">
                  <c:v>0.70552775572079462</c:v>
                </c:pt>
                <c:pt idx="42">
                  <c:v>0.68428609185015721</c:v>
                </c:pt>
                <c:pt idx="43">
                  <c:v>0.66428611006134863</c:v>
                </c:pt>
                <c:pt idx="44">
                  <c:v>0.6454220282588341</c:v>
                </c:pt>
                <c:pt idx="45">
                  <c:v>0.62759974834928645</c:v>
                </c:pt>
                <c:pt idx="46">
                  <c:v>0.61073528641615848</c:v>
                </c:pt>
                <c:pt idx="47">
                  <c:v>0.59475344937124464</c:v>
                </c:pt>
                <c:pt idx="48">
                  <c:v>0.57905926675147346</c:v>
                </c:pt>
                <c:pt idx="49">
                  <c:v>0.56417205709643392</c:v>
                </c:pt>
                <c:pt idx="50">
                  <c:v>0.55003114031381029</c:v>
                </c:pt>
                <c:pt idx="51">
                  <c:v>0.53658177131304841</c:v>
                </c:pt>
                <c:pt idx="52">
                  <c:v>0.52377443171091043</c:v>
                </c:pt>
                <c:pt idx="53">
                  <c:v>0.51156422060732532</c:v>
                </c:pt>
                <c:pt idx="54">
                  <c:v>0.49991032863340995</c:v>
                </c:pt>
                <c:pt idx="55">
                  <c:v>0.48840050037770533</c:v>
                </c:pt>
                <c:pt idx="56">
                  <c:v>0.47740874378786569</c:v>
                </c:pt>
                <c:pt idx="57">
                  <c:v>0.46690085017792238</c:v>
                </c:pt>
                <c:pt idx="58">
                  <c:v>0.45684555776881602</c:v>
                </c:pt>
                <c:pt idx="59">
                  <c:v>0.44690021425807169</c:v>
                </c:pt>
                <c:pt idx="60">
                  <c:v>0.4373786573171986</c:v>
                </c:pt>
                <c:pt idx="61">
                  <c:v>0.42825436471475908</c:v>
                </c:pt>
                <c:pt idx="62">
                  <c:v>0.41950298214767812</c:v>
                </c:pt>
                <c:pt idx="63">
                  <c:v>0.41110210616886783</c:v>
                </c:pt>
                <c:pt idx="64">
                  <c:v>0.4030310926851613</c:v>
                </c:pt>
                <c:pt idx="65">
                  <c:v>0.39502549714901847</c:v>
                </c:pt>
                <c:pt idx="66">
                  <c:v>0.38733174511334162</c:v>
                </c:pt>
                <c:pt idx="67">
                  <c:v>0.37993196373073718</c:v>
                </c:pt>
                <c:pt idx="68">
                  <c:v>0.37280962035748527</c:v>
                </c:pt>
                <c:pt idx="69">
                  <c:v>0.36594939924543085</c:v>
                </c:pt>
                <c:pt idx="70">
                  <c:v>0.35933709160205446</c:v>
                </c:pt>
                <c:pt idx="71">
                  <c:v>0.35295949735800508</c:v>
                </c:pt>
                <c:pt idx="72">
                  <c:v>0.3468043372129504</c:v>
                </c:pt>
                <c:pt idx="73">
                  <c:v>0.34086017372646132</c:v>
                </c:pt>
                <c:pt idx="74">
                  <c:v>0.33493997916034041</c:v>
                </c:pt>
                <c:pt idx="75">
                  <c:v>0.32922192235567499</c:v>
                </c:pt>
                <c:pt idx="76">
                  <c:v>0.32369582446670142</c:v>
                </c:pt>
                <c:pt idx="77">
                  <c:v>0.31835217878665323</c:v>
                </c:pt>
                <c:pt idx="78">
                  <c:v>0.31318209616957637</c:v>
                </c:pt>
                <c:pt idx="79">
                  <c:v>0.30817725568538268</c:v>
                </c:pt>
                <c:pt idx="80">
                  <c:v>0.3033298599317853</c:v>
                </c:pt>
                <c:pt idx="81">
                  <c:v>0.2986325944984296</c:v>
                </c:pt>
                <c:pt idx="82">
                  <c:v>0.29407859113989171</c:v>
                </c:pt>
                <c:pt idx="83">
                  <c:v>0.28966139426770887</c:v>
                </c:pt>
                <c:pt idx="84">
                  <c:v>0.2853749304174516</c:v>
                </c:pt>
                <c:pt idx="85">
                  <c:v>0.28108925280281377</c:v>
                </c:pt>
                <c:pt idx="86">
                  <c:v>0.27693039279540843</c:v>
                </c:pt>
                <c:pt idx="87">
                  <c:v>0.27289280346974609</c:v>
                </c:pt>
                <c:pt idx="88">
                  <c:v>0.2689712567439147</c:v>
                </c:pt>
                <c:pt idx="89">
                  <c:v>0.2651608207947207</c:v>
                </c:pt>
                <c:pt idx="90">
                  <c:v>0.26145683936580233</c:v>
                </c:pt>
                <c:pt idx="91">
                  <c:v>0.25785491278607375</c:v>
                </c:pt>
                <c:pt idx="92">
                  <c:v>0.25435088053580807</c:v>
                </c:pt>
                <c:pt idx="93">
                  <c:v>0.25094080521520312</c:v>
                </c:pt>
                <c:pt idx="94">
                  <c:v>0.24762095778539639</c:v>
                </c:pt>
                <c:pt idx="95">
                  <c:v>0.2443878039657818</c:v>
                </c:pt>
                <c:pt idx="96">
                  <c:v>0.24123799168322083</c:v>
                </c:pt>
                <c:pt idx="97">
                  <c:v>0.23816833947945368</c:v>
                </c:pt>
                <c:pt idx="98">
                  <c:v>0.235175825792517</c:v>
                </c:pt>
                <c:pt idx="99">
                  <c:v>0.23225757903610778</c:v>
                </c:pt>
                <c:pt idx="100">
                  <c:v>0.2293282052532121</c:v>
                </c:pt>
                <c:pt idx="101">
                  <c:v>0.22647180516766888</c:v>
                </c:pt>
                <c:pt idx="102">
                  <c:v>0.22368568555083951</c:v>
                </c:pt>
                <c:pt idx="103">
                  <c:v>0.22096728409489869</c:v>
                </c:pt>
                <c:pt idx="104">
                  <c:v>0.21831416155305827</c:v>
                </c:pt>
                <c:pt idx="105">
                  <c:v>0.21572399443935794</c:v>
                </c:pt>
                <c:pt idx="106">
                  <c:v>0.21319456824201932</c:v>
                </c:pt>
                <c:pt idx="107">
                  <c:v>0.21072377110870039</c:v>
                </c:pt>
                <c:pt idx="108">
                  <c:v>0.20830958796587937</c:v>
                </c:pt>
                <c:pt idx="109">
                  <c:v>0.2059500950378188</c:v>
                </c:pt>
                <c:pt idx="110">
                  <c:v>0.20364345473390935</c:v>
                </c:pt>
                <c:pt idx="111">
                  <c:v>0.20138791087576099</c:v>
                </c:pt>
                <c:pt idx="112">
                  <c:v>0.19918178423798824</c:v>
                </c:pt>
                <c:pt idx="113">
                  <c:v>0.19702346837896623</c:v>
                </c:pt>
                <c:pt idx="114">
                  <c:v>0.19491142573967693</c:v>
                </c:pt>
                <c:pt idx="115">
                  <c:v>0.19284418399086173</c:v>
                </c:pt>
                <c:pt idx="116">
                  <c:v>0.19082033261017189</c:v>
                </c:pt>
                <c:pt idx="117">
                  <c:v>0.18883851967259468</c:v>
                </c:pt>
                <c:pt idx="118">
                  <c:v>0.18689744883887735</c:v>
                </c:pt>
                <c:pt idx="119">
                  <c:v>0.18499587652773092</c:v>
                </c:pt>
                <c:pt idx="120">
                  <c:v>0.1831326092589716</c:v>
                </c:pt>
                <c:pt idx="121">
                  <c:v>0.1813065011556029</c:v>
                </c:pt>
                <c:pt idx="122">
                  <c:v>0.17951645159385479</c:v>
                </c:pt>
                <c:pt idx="123">
                  <c:v>0.17776140299111684</c:v>
                </c:pt>
                <c:pt idx="124">
                  <c:v>0.17604033872231048</c:v>
                </c:pt>
                <c:pt idx="125">
                  <c:v>0.17435228115618784</c:v>
                </c:pt>
                <c:pt idx="126">
                  <c:v>0.17269628980352225</c:v>
                </c:pt>
                <c:pt idx="127">
                  <c:v>0.17107145956982078</c:v>
                </c:pt>
                <c:pt idx="128">
                  <c:v>0.16947691910580021</c:v>
                </c:pt>
                <c:pt idx="129">
                  <c:v>0.1679118292492012</c:v>
                </c:pt>
                <c:pt idx="130">
                  <c:v>0.16637538155219495</c:v>
                </c:pt>
                <c:pt idx="131">
                  <c:v>0.16486679688888956</c:v>
                </c:pt>
                <c:pt idx="132">
                  <c:v>0.16338532413789916</c:v>
                </c:pt>
                <c:pt idx="133">
                  <c:v>0.16193023893535299</c:v>
                </c:pt>
                <c:pt idx="134">
                  <c:v>0.16050084249389224</c:v>
                </c:pt>
                <c:pt idx="135">
                  <c:v>0.15909646048371232</c:v>
                </c:pt>
                <c:pt idx="136">
                  <c:v>0.15771644197182633</c:v>
                </c:pt>
                <c:pt idx="137">
                  <c:v>0.15636015841604584</c:v>
                </c:pt>
                <c:pt idx="138">
                  <c:v>0.15502700271046807</c:v>
                </c:pt>
                <c:pt idx="139">
                  <c:v>0.15371638827932541</c:v>
                </c:pt>
                <c:pt idx="140">
                  <c:v>0.15242774821645466</c:v>
                </c:pt>
                <c:pt idx="141">
                  <c:v>0.15116053446767722</c:v>
                </c:pt>
                <c:pt idx="142">
                  <c:v>0.14991421705361324</c:v>
                </c:pt>
                <c:pt idx="143">
                  <c:v>0.14868828333066866</c:v>
                </c:pt>
                <c:pt idx="144">
                  <c:v>0.14748223728793564</c:v>
                </c:pt>
                <c:pt idx="145">
                  <c:v>0.14629559887807453</c:v>
                </c:pt>
                <c:pt idx="146">
                  <c:v>0.14512790338022763</c:v>
                </c:pt>
                <c:pt idx="147">
                  <c:v>0.14397870079318875</c:v>
                </c:pt>
                <c:pt idx="148">
                  <c:v>0.14284755525721557</c:v>
                </c:pt>
                <c:pt idx="149">
                  <c:v>0.14173404450283425</c:v>
                </c:pt>
                <c:pt idx="150">
                  <c:v>0.14063775932526124</c:v>
                </c:pt>
                <c:pt idx="151">
                  <c:v>0.1395583030830175</c:v>
                </c:pt>
                <c:pt idx="152">
                  <c:v>0.13849529121944423</c:v>
                </c:pt>
                <c:pt idx="153">
                  <c:v>0.1374483508059578</c:v>
                </c:pt>
                <c:pt idx="154">
                  <c:v>0.13641712010581708</c:v>
                </c:pt>
                <c:pt idx="155">
                  <c:v>0.13540124815741789</c:v>
                </c:pt>
                <c:pt idx="156">
                  <c:v>0.13440039437605689</c:v>
                </c:pt>
                <c:pt idx="157">
                  <c:v>0.13341422817321574</c:v>
                </c:pt>
                <c:pt idx="158">
                  <c:v>0.13244242859251992</c:v>
                </c:pt>
                <c:pt idx="159">
                  <c:v>0.13148468396144794</c:v>
                </c:pt>
                <c:pt idx="160">
                  <c:v>0.13054069155806258</c:v>
                </c:pt>
                <c:pt idx="161">
                  <c:v>0.12961015729203298</c:v>
                </c:pt>
                <c:pt idx="162">
                  <c:v>0.12869279539910869</c:v>
                </c:pt>
                <c:pt idx="163">
                  <c:v>0.12778832814860713</c:v>
                </c:pt>
                <c:pt idx="164">
                  <c:v>0.12689648556301206</c:v>
                </c:pt>
                <c:pt idx="165">
                  <c:v>0.12601700514934427</c:v>
                </c:pt>
                <c:pt idx="166">
                  <c:v>0.12514963164158197</c:v>
                </c:pt>
                <c:pt idx="167">
                  <c:v>0.12429411675360111</c:v>
                </c:pt>
                <c:pt idx="168">
                  <c:v>0.12345021894229063</c:v>
                </c:pt>
                <c:pt idx="169">
                  <c:v>0.12261770318012145</c:v>
                </c:pt>
                <c:pt idx="170">
                  <c:v>0.12179634073696453</c:v>
                </c:pt>
                <c:pt idx="171">
                  <c:v>0.12098590897057675</c:v>
                </c:pt>
                <c:pt idx="172">
                  <c:v>0.12018619112535318</c:v>
                </c:pt>
                <c:pt idx="173">
                  <c:v>0.11939697613911485</c:v>
                </c:pt>
                <c:pt idx="174">
                  <c:v>0.11861805845733245</c:v>
                </c:pt>
                <c:pt idx="175">
                  <c:v>0.11784923785467978</c:v>
                </c:pt>
                <c:pt idx="176">
                  <c:v>0.11713342359521643</c:v>
                </c:pt>
                <c:pt idx="177">
                  <c:v>0.11644755459444937</c:v>
                </c:pt>
                <c:pt idx="178">
                  <c:v>0.11581180828268411</c:v>
                </c:pt>
                <c:pt idx="179">
                  <c:v>0.11518296600197248</c:v>
                </c:pt>
                <c:pt idx="180">
                  <c:v>0.11456091589584651</c:v>
                </c:pt>
                <c:pt idx="181">
                  <c:v>0.11396595240270851</c:v>
                </c:pt>
                <c:pt idx="182">
                  <c:v>0.11337713677730529</c:v>
                </c:pt>
                <c:pt idx="183">
                  <c:v>0.11279437421886943</c:v>
                </c:pt>
                <c:pt idx="184">
                  <c:v>0.11223736597659684</c:v>
                </c:pt>
                <c:pt idx="185">
                  <c:v>0.11168583200689115</c:v>
                </c:pt>
                <c:pt idx="186">
                  <c:v>0.11113969200273188</c:v>
                </c:pt>
                <c:pt idx="187">
                  <c:v>0.11059886722022184</c:v>
                </c:pt>
                <c:pt idx="188">
                  <c:v>0.1100823175295545</c:v>
                </c:pt>
                <c:pt idx="189">
                  <c:v>0.10957057047726287</c:v>
                </c:pt>
                <c:pt idx="190">
                  <c:v>0.10906355939423486</c:v>
                </c:pt>
                <c:pt idx="191">
                  <c:v>0.10856121883966645</c:v>
                </c:pt>
                <c:pt idx="192">
                  <c:v>0.10808184020572129</c:v>
                </c:pt>
                <c:pt idx="193">
                  <c:v>0.10760667658674135</c:v>
                </c:pt>
                <c:pt idx="194">
                  <c:v>0.10713567263423394</c:v>
                </c:pt>
                <c:pt idx="195">
                  <c:v>0.10668665480463985</c:v>
                </c:pt>
                <c:pt idx="196">
                  <c:v>0.10624138503642545</c:v>
                </c:pt>
                <c:pt idx="197">
                  <c:v>0.10579981659565126</c:v>
                </c:pt>
                <c:pt idx="198">
                  <c:v>0.10537934887013377</c:v>
                </c:pt>
                <c:pt idx="199">
                  <c:v>0.41984883942629175</c:v>
                </c:pt>
                <c:pt idx="200">
                  <c:v>0.41826216465464833</c:v>
                </c:pt>
                <c:pt idx="201">
                  <c:v>0.41668743731857855</c:v>
                </c:pt>
                <c:pt idx="202">
                  <c:v>0.41512452298050695</c:v>
                </c:pt>
                <c:pt idx="203">
                  <c:v>0.41357328921228914</c:v>
                </c:pt>
                <c:pt idx="204">
                  <c:v>0.4121003070476385</c:v>
                </c:pt>
                <c:pt idx="205">
                  <c:v>0.41063777998935008</c:v>
                </c:pt>
                <c:pt idx="206">
                  <c:v>0.40911983574987415</c:v>
                </c:pt>
                <c:pt idx="207">
                  <c:v>0.40761307250135959</c:v>
                </c:pt>
                <c:pt idx="208">
                  <c:v>0.40611736716039032</c:v>
                </c:pt>
                <c:pt idx="209">
                  <c:v>0.40463259844355148</c:v>
                </c:pt>
                <c:pt idx="210">
                  <c:v>0.40309479684306798</c:v>
                </c:pt>
                <c:pt idx="211">
                  <c:v>0.40156863978270252</c:v>
                </c:pt>
                <c:pt idx="212">
                  <c:v>0.40005399549917153</c:v>
                </c:pt>
                <c:pt idx="213">
                  <c:v>0.39848834926874077</c:v>
                </c:pt>
                <c:pt idx="214">
                  <c:v>0.39693490985223473</c:v>
                </c:pt>
                <c:pt idx="215">
                  <c:v>0.39539353504541591</c:v>
                </c:pt>
                <c:pt idx="216">
                  <c:v>0.39386408484431779</c:v>
                </c:pt>
                <c:pt idx="217">
                  <c:v>0.39240689793157252</c:v>
                </c:pt>
                <c:pt idx="218">
                  <c:v>0.39096045364183979</c:v>
                </c:pt>
                <c:pt idx="219">
                  <c:v>0.38952463361681705</c:v>
                </c:pt>
                <c:pt idx="220">
                  <c:v>0.38809932123053448</c:v>
                </c:pt>
                <c:pt idx="221">
                  <c:v>0.38674315819954858</c:v>
                </c:pt>
                <c:pt idx="222">
                  <c:v>0.38539644003834056</c:v>
                </c:pt>
                <c:pt idx="223">
                  <c:v>0.38405906842242266</c:v>
                </c:pt>
                <c:pt idx="224">
                  <c:v>0.76580731086102216</c:v>
                </c:pt>
                <c:pt idx="225">
                  <c:v>0.7637394247618382</c:v>
                </c:pt>
                <c:pt idx="226">
                  <c:v>0.76191065668812041</c:v>
                </c:pt>
                <c:pt idx="227">
                  <c:v>0.76020412279357819</c:v>
                </c:pt>
                <c:pt idx="228">
                  <c:v>0.75884438995791703</c:v>
                </c:pt>
                <c:pt idx="229">
                  <c:v>0.75771498940145787</c:v>
                </c:pt>
                <c:pt idx="230">
                  <c:v>0.75703896129704373</c:v>
                </c:pt>
                <c:pt idx="231">
                  <c:v>0.75670139940383896</c:v>
                </c:pt>
                <c:pt idx="232">
                  <c:v>0.75647652533429577</c:v>
                </c:pt>
                <c:pt idx="233">
                  <c:v>0.75636413841257799</c:v>
                </c:pt>
                <c:pt idx="234">
                  <c:v>-1.4179720861467859</c:v>
                </c:pt>
                <c:pt idx="235">
                  <c:v>-1.4173404728843204</c:v>
                </c:pt>
                <c:pt idx="236">
                  <c:v>-1.4158688945499684</c:v>
                </c:pt>
                <c:pt idx="237">
                  <c:v>-1.413771932784649</c:v>
                </c:pt>
                <c:pt idx="238">
                  <c:v>-1.4110551506556481</c:v>
                </c:pt>
                <c:pt idx="239">
                  <c:v>-1.4079333479067702</c:v>
                </c:pt>
                <c:pt idx="240">
                  <c:v>-1.4042053698627028</c:v>
                </c:pt>
                <c:pt idx="241">
                  <c:v>-1.4002916400350469</c:v>
                </c:pt>
                <c:pt idx="242">
                  <c:v>-1.3959912425390031</c:v>
                </c:pt>
                <c:pt idx="243">
                  <c:v>-1.3915143036594413</c:v>
                </c:pt>
                <c:pt idx="244">
                  <c:v>-1.3868644765401745</c:v>
                </c:pt>
                <c:pt idx="245">
                  <c:v>-1.3818454254807133</c:v>
                </c:pt>
                <c:pt idx="246">
                  <c:v>-1.3766640221843141</c:v>
                </c:pt>
                <c:pt idx="247">
                  <c:v>-1.37132427462232</c:v>
                </c:pt>
                <c:pt idx="248">
                  <c:v>-1.3658303540381505</c:v>
                </c:pt>
                <c:pt idx="249">
                  <c:v>-1.360186410692547</c:v>
                </c:pt>
                <c:pt idx="250">
                  <c:v>-1.354396742128875</c:v>
                </c:pt>
                <c:pt idx="251">
                  <c:v>-1.3484656544235805</c:v>
                </c:pt>
                <c:pt idx="252">
                  <c:v>-1.3425862863115636</c:v>
                </c:pt>
                <c:pt idx="253">
                  <c:v>-1.3365707705683183</c:v>
                </c:pt>
                <c:pt idx="254">
                  <c:v>-7.09658097080023E-2</c:v>
                </c:pt>
                <c:pt idx="255">
                  <c:v>-7.0650668340990583E-2</c:v>
                </c:pt>
                <c:pt idx="256">
                  <c:v>-7.0328597819472552E-2</c:v>
                </c:pt>
                <c:pt idx="257">
                  <c:v>-7.0009450375814838E-2</c:v>
                </c:pt>
                <c:pt idx="258">
                  <c:v>-6.9683645945374711E-2</c:v>
                </c:pt>
                <c:pt idx="259">
                  <c:v>-6.9360859873997455E-2</c:v>
                </c:pt>
                <c:pt idx="260">
                  <c:v>-6.9041050410478783E-2</c:v>
                </c:pt>
                <c:pt idx="261">
                  <c:v>-6.8714901632328421E-2</c:v>
                </c:pt>
                <c:pt idx="262">
                  <c:v>-6.8391819808782103E-2</c:v>
                </c:pt>
                <c:pt idx="263">
                  <c:v>-6.8071761881922183E-2</c:v>
                </c:pt>
                <c:pt idx="264">
                  <c:v>-6.7754685596080333E-2</c:v>
                </c:pt>
                <c:pt idx="265">
                  <c:v>-6.7440549479240774E-2</c:v>
                </c:pt>
                <c:pt idx="266">
                  <c:v>-6.7129312824957404E-2</c:v>
                </c:pt>
                <c:pt idx="267">
                  <c:v>-6.6820935674769655E-2</c:v>
                </c:pt>
                <c:pt idx="268">
                  <c:v>-6.6515378801100589E-2</c:v>
                </c:pt>
                <c:pt idx="269">
                  <c:v>-6.6212603690622193E-2</c:v>
                </c:pt>
                <c:pt idx="270">
                  <c:v>-6.591257252807281E-2</c:v>
                </c:pt>
                <c:pt idx="271">
                  <c:v>-6.5615248180512689E-2</c:v>
                </c:pt>
                <c:pt idx="272">
                  <c:v>-6.5320594182003033E-2</c:v>
                </c:pt>
                <c:pt idx="273">
                  <c:v>-6.5028574718700161E-2</c:v>
                </c:pt>
                <c:pt idx="274">
                  <c:v>-6.473915461433713E-2</c:v>
                </c:pt>
                <c:pt idx="275">
                  <c:v>-6.4452299316105535E-2</c:v>
                </c:pt>
                <c:pt idx="276">
                  <c:v>-6.4167974880900369E-2</c:v>
                </c:pt>
                <c:pt idx="277">
                  <c:v>-6.3886147961931553E-2</c:v>
                </c:pt>
                <c:pt idx="278">
                  <c:v>-6.3606785795686113E-2</c:v>
                </c:pt>
                <c:pt idx="279">
                  <c:v>-6.3329856189230899E-2</c:v>
                </c:pt>
                <c:pt idx="280">
                  <c:v>-6.3055327507845441E-2</c:v>
                </c:pt>
                <c:pt idx="281">
                  <c:v>-6.2783168662975355E-2</c:v>
                </c:pt>
                <c:pt idx="282">
                  <c:v>-6.2513349100496066E-2</c:v>
                </c:pt>
                <c:pt idx="283">
                  <c:v>-6.2245838789278113E-2</c:v>
                </c:pt>
                <c:pt idx="284">
                  <c:v>-6.1980608210044627E-2</c:v>
                </c:pt>
                <c:pt idx="285">
                  <c:v>-6.1717628344511874E-2</c:v>
                </c:pt>
                <c:pt idx="286">
                  <c:v>-6.1456870664809177E-2</c:v>
                </c:pt>
                <c:pt idx="287">
                  <c:v>-6.1198307123155674E-2</c:v>
                </c:pt>
                <c:pt idx="288">
                  <c:v>-6.0941910141810156E-2</c:v>
                </c:pt>
                <c:pt idx="289">
                  <c:v>-6.0687652603262386E-2</c:v>
                </c:pt>
                <c:pt idx="290">
                  <c:v>-6.0435507840672906E-2</c:v>
                </c:pt>
                <c:pt idx="291">
                  <c:v>-6.0185449628549562E-2</c:v>
                </c:pt>
                <c:pt idx="292">
                  <c:v>-5.9937452173654544E-2</c:v>
                </c:pt>
                <c:pt idx="293">
                  <c:v>-5.9691490106135281E-2</c:v>
                </c:pt>
                <c:pt idx="294">
                  <c:v>-5.9447538470872807E-2</c:v>
                </c:pt>
                <c:pt idx="295">
                  <c:v>-5.9205572719041463E-2</c:v>
                </c:pt>
                <c:pt idx="296">
                  <c:v>-5.8965568699873884E-2</c:v>
                </c:pt>
                <c:pt idx="297">
                  <c:v>-5.8727502652624698E-2</c:v>
                </c:pt>
                <c:pt idx="298">
                  <c:v>-5.8491351198732243E-2</c:v>
                </c:pt>
                <c:pt idx="299">
                  <c:v>-5.8257091334158684E-2</c:v>
                </c:pt>
                <c:pt idx="300">
                  <c:v>-5.8024700421926541E-2</c:v>
                </c:pt>
                <c:pt idx="301">
                  <c:v>-5.7794156184823427E-2</c:v>
                </c:pt>
                <c:pt idx="302">
                  <c:v>-5.7565436698283866E-2</c:v>
                </c:pt>
                <c:pt idx="303">
                  <c:v>-5.7338520383438805E-2</c:v>
                </c:pt>
                <c:pt idx="304">
                  <c:v>-5.7113386000328906E-2</c:v>
                </c:pt>
                <c:pt idx="305">
                  <c:v>-5.6890012641277098E-2</c:v>
                </c:pt>
                <c:pt idx="306">
                  <c:v>-5.666837972441597E-2</c:v>
                </c:pt>
                <c:pt idx="307">
                  <c:v>-5.6448466987365685E-2</c:v>
                </c:pt>
                <c:pt idx="308">
                  <c:v>-5.6230254481060303E-2</c:v>
                </c:pt>
                <c:pt idx="309">
                  <c:v>-5.6013722563712093E-2</c:v>
                </c:pt>
                <c:pt idx="310">
                  <c:v>-5.579885189492103E-2</c:v>
                </c:pt>
                <c:pt idx="311">
                  <c:v>-5.5585623429914612E-2</c:v>
                </c:pt>
                <c:pt idx="312">
                  <c:v>-5.5374018413921207E-2</c:v>
                </c:pt>
                <c:pt idx="313">
                  <c:v>-5.5164018376670711E-2</c:v>
                </c:pt>
                <c:pt idx="314">
                  <c:v>-5.4955605127021752E-2</c:v>
                </c:pt>
                <c:pt idx="315">
                  <c:v>-5.4748760747705731E-2</c:v>
                </c:pt>
                <c:pt idx="316">
                  <c:v>-5.4543467590195009E-2</c:v>
                </c:pt>
                <c:pt idx="317">
                  <c:v>-5.4339708269681736E-2</c:v>
                </c:pt>
                <c:pt idx="318">
                  <c:v>-5.4143222611443484E-2</c:v>
                </c:pt>
                <c:pt idx="319">
                  <c:v>-5.3948152769422081E-2</c:v>
                </c:pt>
                <c:pt idx="320">
                  <c:v>-5.3760160548366666E-2</c:v>
                </c:pt>
                <c:pt idx="321">
                  <c:v>-5.3579111584878825E-2</c:v>
                </c:pt>
                <c:pt idx="322">
                  <c:v>-5.3404880241132498E-2</c:v>
                </c:pt>
                <c:pt idx="323">
                  <c:v>-5.323734430551131E-2</c:v>
                </c:pt>
                <c:pt idx="324">
                  <c:v>-5.3070856233388815E-2</c:v>
                </c:pt>
                <c:pt idx="325">
                  <c:v>-5.2910904110986624E-2</c:v>
                </c:pt>
                <c:pt idx="326">
                  <c:v>-5.2751913262037417E-2</c:v>
                </c:pt>
                <c:pt idx="327">
                  <c:v>-5.259387504697078E-2</c:v>
                </c:pt>
                <c:pt idx="328">
                  <c:v>-5.2436780929440562E-2</c:v>
                </c:pt>
                <c:pt idx="329">
                  <c:v>-5.2280622474786424E-2</c:v>
                </c:pt>
                <c:pt idx="330">
                  <c:v>-5.2130729498959374E-2</c:v>
                </c:pt>
                <c:pt idx="331">
                  <c:v>-5.1981693577617331E-2</c:v>
                </c:pt>
                <c:pt idx="332">
                  <c:v>-5.1833507381046147E-2</c:v>
                </c:pt>
                <c:pt idx="333">
                  <c:v>-5.1686163662874901E-2</c:v>
                </c:pt>
                <c:pt idx="334">
                  <c:v>-5.1539655258894639E-2</c:v>
                </c:pt>
                <c:pt idx="335">
                  <c:v>-5.1399163310751936E-2</c:v>
                </c:pt>
                <c:pt idx="336">
                  <c:v>-5.1259435214438445E-2</c:v>
                </c:pt>
                <c:pt idx="337">
                  <c:v>-5.1120464757273679E-2</c:v>
                </c:pt>
                <c:pt idx="338">
                  <c:v>-5.0982245793767478E-2</c:v>
                </c:pt>
                <c:pt idx="339">
                  <c:v>-5.0849851308550437E-2</c:v>
                </c:pt>
                <c:pt idx="340">
                  <c:v>-5.071814266596586E-2</c:v>
                </c:pt>
                <c:pt idx="341">
                  <c:v>-5.058711455047947E-2</c:v>
                </c:pt>
                <c:pt idx="342">
                  <c:v>-5.045676170134579E-2</c:v>
                </c:pt>
                <c:pt idx="343">
                  <c:v>-5.0327078911903585E-2</c:v>
                </c:pt>
                <c:pt idx="344">
                  <c:v>-5.0203010596195814E-2</c:v>
                </c:pt>
                <c:pt idx="345">
                  <c:v>-5.0079552492457637E-2</c:v>
                </c:pt>
                <c:pt idx="346">
                  <c:v>-4.9956700109874685E-2</c:v>
                </c:pt>
                <c:pt idx="347">
                  <c:v>-4.9834449001591077E-2</c:v>
                </c:pt>
                <c:pt idx="348">
                  <c:v>-4.9712794764172744E-2</c:v>
                </c:pt>
                <c:pt idx="349">
                  <c:v>-4.9591733037079463E-2</c:v>
                </c:pt>
                <c:pt idx="350">
                  <c:v>-4.9471259502142984E-2</c:v>
                </c:pt>
                <c:pt idx="351">
                  <c:v>-4.9356153881750693E-2</c:v>
                </c:pt>
                <c:pt idx="352">
                  <c:v>-4.9241582654384476E-2</c:v>
                </c:pt>
                <c:pt idx="353">
                  <c:v>-4.912754210717718E-2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0.11983539975744673</c:v>
                </c:pt>
                <c:pt idx="365">
                  <c:v>0.11956522035186809</c:v>
                </c:pt>
                <c:pt idx="366">
                  <c:v>0.11928507696439274</c:v>
                </c:pt>
                <c:pt idx="367">
                  <c:v>0.11900624326992672</c:v>
                </c:pt>
                <c:pt idx="368">
                  <c:v>0.11872871010550741</c:v>
                </c:pt>
                <c:pt idx="369">
                  <c:v>0.11844144644590138</c:v>
                </c:pt>
                <c:pt idx="370">
                  <c:v>0.11815556949780161</c:v>
                </c:pt>
                <c:pt idx="371">
                  <c:v>0.11787106924425067</c:v>
                </c:pt>
                <c:pt idx="372">
                  <c:v>0.11758793576453597</c:v>
                </c:pt>
                <c:pt idx="373">
                  <c:v>0.1173061592330379</c:v>
                </c:pt>
                <c:pt idx="374">
                  <c:v>0.11701496946766297</c:v>
                </c:pt>
                <c:pt idx="375">
                  <c:v>0.11672522176675894</c:v>
                </c:pt>
                <c:pt idx="376">
                  <c:v>0.11643690544444273</c:v>
                </c:pt>
                <c:pt idx="377">
                  <c:v>0.1161500099201476</c:v>
                </c:pt>
                <c:pt idx="378">
                  <c:v>0.11586452471733279</c:v>
                </c:pt>
                <c:pt idx="379">
                  <c:v>0.11556994549332274</c:v>
                </c:pt>
                <c:pt idx="380">
                  <c:v>0.11527686037379963</c:v>
                </c:pt>
                <c:pt idx="381">
                  <c:v>0.11498525802038155</c:v>
                </c:pt>
                <c:pt idx="382">
                  <c:v>0.1146847910671943</c:v>
                </c:pt>
                <c:pt idx="383">
                  <c:v>0.11438589031641422</c:v>
                </c:pt>
                <c:pt idx="384">
                  <c:v>0.11408854355398472</c:v>
                </c:pt>
                <c:pt idx="385">
                  <c:v>0.113792738692523</c:v>
                </c:pt>
                <c:pt idx="386">
                  <c:v>0.11348834443951292</c:v>
                </c:pt>
                <c:pt idx="387">
                  <c:v>0.11318557434407667</c:v>
                </c:pt>
                <c:pt idx="388">
                  <c:v>0.11288441544176447</c:v>
                </c:pt>
                <c:pt idx="389">
                  <c:v>0.11258485490574305</c:v>
                </c:pt>
                <c:pt idx="390">
                  <c:v>0.11227697559773926</c:v>
                </c:pt>
                <c:pt idx="391">
                  <c:v>0.11197077557705053</c:v>
                </c:pt>
                <c:pt idx="392">
                  <c:v>0.11166624114186698</c:v>
                </c:pt>
                <c:pt idx="393">
                  <c:v>0.11136335873903443</c:v>
                </c:pt>
                <c:pt idx="394">
                  <c:v>8.8841938581577642E-2</c:v>
                </c:pt>
                <c:pt idx="395">
                  <c:v>8.8594575353747346E-2</c:v>
                </c:pt>
                <c:pt idx="396">
                  <c:v>8.8348585771579044E-2</c:v>
                </c:pt>
                <c:pt idx="397">
                  <c:v>8.8103958424658901E-2</c:v>
                </c:pt>
                <c:pt idx="398">
                  <c:v>8.7860682028602727E-2</c:v>
                </c:pt>
                <c:pt idx="399">
                  <c:v>8.7626286773726705E-2</c:v>
                </c:pt>
                <c:pt idx="400">
                  <c:v>8.7393138833393127E-2</c:v>
                </c:pt>
                <c:pt idx="401">
                  <c:v>8.7161228277803857E-2</c:v>
                </c:pt>
                <c:pt idx="402">
                  <c:v>8.693054528228257E-2</c:v>
                </c:pt>
                <c:pt idx="403">
                  <c:v>8.6701080125886731E-2</c:v>
                </c:pt>
                <c:pt idx="404">
                  <c:v>8.6465479064841519E-2</c:v>
                </c:pt>
                <c:pt idx="405">
                  <c:v>8.6231154975937058E-2</c:v>
                </c:pt>
                <c:pt idx="406">
                  <c:v>8.5998097505332563E-2</c:v>
                </c:pt>
                <c:pt idx="407">
                  <c:v>8.5766296410818607E-2</c:v>
                </c:pt>
                <c:pt idx="408">
                  <c:v>8.5535741560317166E-2</c:v>
                </c:pt>
                <c:pt idx="409">
                  <c:v>8.5299277183700728E-2</c:v>
                </c:pt>
                <c:pt idx="410">
                  <c:v>8.5064116618751379E-2</c:v>
                </c:pt>
                <c:pt idx="411">
                  <c:v>8.4830249111727249E-2</c:v>
                </c:pt>
                <c:pt idx="412">
                  <c:v>8.4597664026822714E-2</c:v>
                </c:pt>
                <c:pt idx="413">
                  <c:v>8.4366350844560692E-2</c:v>
                </c:pt>
                <c:pt idx="414">
                  <c:v>8.4136299160197325E-2</c:v>
                </c:pt>
                <c:pt idx="415">
                  <c:v>8.3907498682171219E-2</c:v>
                </c:pt>
                <c:pt idx="416">
                  <c:v>8.3679939230564035E-2</c:v>
                </c:pt>
                <c:pt idx="417">
                  <c:v>8.3446770479726401E-2</c:v>
                </c:pt>
                <c:pt idx="418">
                  <c:v>8.3214897537557342E-2</c:v>
                </c:pt>
                <c:pt idx="419">
                  <c:v>8.2984309632026299E-2</c:v>
                </c:pt>
                <c:pt idx="420">
                  <c:v>8.2754996110169676E-2</c:v>
                </c:pt>
                <c:pt idx="421">
                  <c:v>8.2526946436450185E-2</c:v>
                </c:pt>
                <c:pt idx="422">
                  <c:v>8.2300150191143465E-2</c:v>
                </c:pt>
                <c:pt idx="423">
                  <c:v>8.207459706875099E-2</c:v>
                </c:pt>
                <c:pt idx="424">
                  <c:v>8.1850276876439115E-2</c:v>
                </c:pt>
                <c:pt idx="425">
                  <c:v>8.1627179532502772E-2</c:v>
                </c:pt>
                <c:pt idx="426">
                  <c:v>8.1405295064859523E-2</c:v>
                </c:pt>
                <c:pt idx="427">
                  <c:v>8.1178141686153366E-2</c:v>
                </c:pt>
                <c:pt idx="428">
                  <c:v>8.0952252477723613E-2</c:v>
                </c:pt>
                <c:pt idx="429">
                  <c:v>8.0727616915677758E-2</c:v>
                </c:pt>
                <c:pt idx="430">
                  <c:v>8.0504224592611681E-2</c:v>
                </c:pt>
                <c:pt idx="431">
                  <c:v>8.0282065216002299E-2</c:v>
                </c:pt>
                <c:pt idx="432">
                  <c:v>8.0061128606626786E-2</c:v>
                </c:pt>
                <c:pt idx="433">
                  <c:v>7.9841404697007914E-2</c:v>
                </c:pt>
                <c:pt idx="434">
                  <c:v>7.9622883529884753E-2</c:v>
                </c:pt>
                <c:pt idx="435">
                  <c:v>7.9405555256708574E-2</c:v>
                </c:pt>
                <c:pt idx="436">
                  <c:v>7.9189410136163207E-2</c:v>
                </c:pt>
                <c:pt idx="437">
                  <c:v>7.8974438532708746E-2</c:v>
                </c:pt>
                <c:pt idx="438">
                  <c:v>7.8760630915153965E-2</c:v>
                </c:pt>
                <c:pt idx="439">
                  <c:v>7.8547977855239023E-2</c:v>
                </c:pt>
                <c:pt idx="440">
                  <c:v>7.8336470026258237E-2</c:v>
                </c:pt>
                <c:pt idx="441">
                  <c:v>7.812609820169214E-2</c:v>
                </c:pt>
                <c:pt idx="442">
                  <c:v>7.7916853253866783E-2</c:v>
                </c:pt>
                <c:pt idx="443">
                  <c:v>7.7708726152633495E-2</c:v>
                </c:pt>
                <c:pt idx="444">
                  <c:v>0.12913722088803789</c:v>
                </c:pt>
                <c:pt idx="445">
                  <c:v>0.12879410982919473</c:v>
                </c:pt>
                <c:pt idx="446">
                  <c:v>0.12845281719631427</c:v>
                </c:pt>
                <c:pt idx="447">
                  <c:v>0.12811332857161647</c:v>
                </c:pt>
                <c:pt idx="448">
                  <c:v>0.12777562968933384</c:v>
                </c:pt>
                <c:pt idx="449">
                  <c:v>0.12743970643372146</c:v>
                </c:pt>
                <c:pt idx="450">
                  <c:v>0.12710554483708525</c:v>
                </c:pt>
                <c:pt idx="451">
                  <c:v>0.12677313107785093</c:v>
                </c:pt>
                <c:pt idx="452">
                  <c:v>0.12644245147864996</c:v>
                </c:pt>
                <c:pt idx="453">
                  <c:v>0.12611349250445211</c:v>
                </c:pt>
                <c:pt idx="454">
                  <c:v>0.12578624076071432</c:v>
                </c:pt>
                <c:pt idx="455">
                  <c:v>0.12546068299156374</c:v>
                </c:pt>
                <c:pt idx="456">
                  <c:v>0.12513680607800765</c:v>
                </c:pt>
                <c:pt idx="457">
                  <c:v>0.12481459703616966</c:v>
                </c:pt>
                <c:pt idx="458">
                  <c:v>0.12449404301556301</c:v>
                </c:pt>
                <c:pt idx="459">
                  <c:v>0.12418421957138577</c:v>
                </c:pt>
                <c:pt idx="460">
                  <c:v>0.1238849809426902</c:v>
                </c:pt>
                <c:pt idx="461">
                  <c:v>0.12360518910800676</c:v>
                </c:pt>
                <c:pt idx="462">
                  <c:v>0.1233356227301516</c:v>
                </c:pt>
                <c:pt idx="463">
                  <c:v>0.12305830404606048</c:v>
                </c:pt>
                <c:pt idx="464">
                  <c:v>0.12282667410051702</c:v>
                </c:pt>
                <c:pt idx="465">
                  <c:v>0.12260477307325698</c:v>
                </c:pt>
                <c:pt idx="466">
                  <c:v>0.12239250030692919</c:v>
                </c:pt>
                <c:pt idx="467">
                  <c:v>0.12218976198336004</c:v>
                </c:pt>
                <c:pt idx="468">
                  <c:v>0.12199646548705824</c:v>
                </c:pt>
                <c:pt idx="469">
                  <c:v>0.12181252483480956</c:v>
                </c:pt>
                <c:pt idx="470">
                  <c:v>0.12163785820556677</c:v>
                </c:pt>
                <c:pt idx="471">
                  <c:v>0.12148108596356859</c:v>
                </c:pt>
                <c:pt idx="472">
                  <c:v>0.12133339389722177</c:v>
                </c:pt>
                <c:pt idx="473">
                  <c:v>0.12210390495217766</c:v>
                </c:pt>
                <c:pt idx="474">
                  <c:v>-0.63561409588326556</c:v>
                </c:pt>
                <c:pt idx="475">
                  <c:v>-0.63475368935438137</c:v>
                </c:pt>
                <c:pt idx="476">
                  <c:v>-0.63376033474432603</c:v>
                </c:pt>
                <c:pt idx="477">
                  <c:v>-0.63268021101139305</c:v>
                </c:pt>
                <c:pt idx="478">
                  <c:v>-0.63155899439179386</c:v>
                </c:pt>
                <c:pt idx="479">
                  <c:v>-0.63035253348596887</c:v>
                </c:pt>
                <c:pt idx="480">
                  <c:v>-0.62910625188421865</c:v>
                </c:pt>
                <c:pt idx="481">
                  <c:v>-0.62786488865087997</c:v>
                </c:pt>
                <c:pt idx="482">
                  <c:v>-0.62658433902523625</c:v>
                </c:pt>
                <c:pt idx="483">
                  <c:v>-0.6253090022080825</c:v>
                </c:pt>
                <c:pt idx="484">
                  <c:v>6.6861305107581356E-2</c:v>
                </c:pt>
                <c:pt idx="485">
                  <c:v>6.6721105287416219E-2</c:v>
                </c:pt>
                <c:pt idx="486">
                  <c:v>6.6581492200037798E-2</c:v>
                </c:pt>
                <c:pt idx="487">
                  <c:v>6.6442462169937058E-2</c:v>
                </c:pt>
                <c:pt idx="488">
                  <c:v>6.6304011552244871E-2</c:v>
                </c:pt>
                <c:pt idx="489">
                  <c:v>6.6161551189988288E-2</c:v>
                </c:pt>
                <c:pt idx="490">
                  <c:v>6.601970169401937E-2</c:v>
                </c:pt>
                <c:pt idx="491">
                  <c:v>6.5878459143675322E-2</c:v>
                </c:pt>
                <c:pt idx="492">
                  <c:v>6.5737819651776316E-2</c:v>
                </c:pt>
                <c:pt idx="493">
                  <c:v>6.5597779364261019E-2</c:v>
                </c:pt>
                <c:pt idx="494">
                  <c:v>6.5453845491700011E-2</c:v>
                </c:pt>
                <c:pt idx="495">
                  <c:v>6.5310541872250771E-2</c:v>
                </c:pt>
                <c:pt idx="496">
                  <c:v>6.516786437535714E-2</c:v>
                </c:pt>
                <c:pt idx="497">
                  <c:v>6.5025808906481866E-2</c:v>
                </c:pt>
                <c:pt idx="498">
                  <c:v>6.4884371406707164E-2</c:v>
                </c:pt>
                <c:pt idx="499">
                  <c:v>6.4743547852355809E-2</c:v>
                </c:pt>
                <c:pt idx="500">
                  <c:v>6.4603334254605807E-2</c:v>
                </c:pt>
                <c:pt idx="501">
                  <c:v>6.445937403913532E-2</c:v>
                </c:pt>
                <c:pt idx="502">
                  <c:v>6.4316053990759278E-2</c:v>
                </c:pt>
                <c:pt idx="503">
                  <c:v>6.4173369848873868E-2</c:v>
                </c:pt>
                <c:pt idx="504">
                  <c:v>6.4031317390602971E-2</c:v>
                </c:pt>
                <c:pt idx="505">
                  <c:v>6.3889892430377695E-2</c:v>
                </c:pt>
                <c:pt idx="506">
                  <c:v>6.3749090819525289E-2</c:v>
                </c:pt>
                <c:pt idx="507">
                  <c:v>6.3608908445867279E-2</c:v>
                </c:pt>
                <c:pt idx="508">
                  <c:v>6.3469341233311535E-2</c:v>
                </c:pt>
                <c:pt idx="509">
                  <c:v>6.3330385141464746E-2</c:v>
                </c:pt>
                <c:pt idx="510">
                  <c:v>6.3192036165238816E-2</c:v>
                </c:pt>
                <c:pt idx="511">
                  <c:v>6.305012502762336E-2</c:v>
                </c:pt>
                <c:pt idx="512">
                  <c:v>6.2908849845033102E-2</c:v>
                </c:pt>
                <c:pt idx="513">
                  <c:v>6.2768206352115288E-2</c:v>
                </c:pt>
                <c:pt idx="514">
                  <c:v>6.2628190321546151E-2</c:v>
                </c:pt>
                <c:pt idx="515">
                  <c:v>6.2488797563685375E-2</c:v>
                </c:pt>
                <c:pt idx="516">
                  <c:v>6.2345952053823463E-2</c:v>
                </c:pt>
                <c:pt idx="517">
                  <c:v>6.2203758126409742E-2</c:v>
                </c:pt>
                <c:pt idx="518">
                  <c:v>6.2062211333351561E-2</c:v>
                </c:pt>
                <c:pt idx="519">
                  <c:v>6.1921307266947057E-2</c:v>
                </c:pt>
                <c:pt idx="520">
                  <c:v>6.1781041559435063E-2</c:v>
                </c:pt>
                <c:pt idx="521">
                  <c:v>6.1641409882540119E-2</c:v>
                </c:pt>
                <c:pt idx="522">
                  <c:v>6.1502407947027174E-2</c:v>
                </c:pt>
                <c:pt idx="523">
                  <c:v>6.1364031502266152E-2</c:v>
                </c:pt>
                <c:pt idx="524">
                  <c:v>-6.1226276335791273E-2</c:v>
                </c:pt>
                <c:pt idx="525">
                  <c:v>-6.1089138272880247E-2</c:v>
                </c:pt>
                <c:pt idx="526">
                  <c:v>-6.0952613176132417E-2</c:v>
                </c:pt>
                <c:pt idx="527">
                  <c:v>-6.0816696945046288E-2</c:v>
                </c:pt>
                <c:pt idx="528">
                  <c:v>-6.0681385515616103E-2</c:v>
                </c:pt>
                <c:pt idx="529">
                  <c:v>-6.0546674859923218E-2</c:v>
                </c:pt>
                <c:pt idx="530">
                  <c:v>-6.0412560985736476E-2</c:v>
                </c:pt>
                <c:pt idx="531">
                  <c:v>-6.0279039936121312E-2</c:v>
                </c:pt>
                <c:pt idx="532">
                  <c:v>-6.014610778903566E-2</c:v>
                </c:pt>
                <c:pt idx="533">
                  <c:v>-6.001376065699153E-2</c:v>
                </c:pt>
                <c:pt idx="534">
                  <c:v>-5.9881994686597662E-2</c:v>
                </c:pt>
                <c:pt idx="535">
                  <c:v>-5.9750806058257507E-2</c:v>
                </c:pt>
                <c:pt idx="536">
                  <c:v>-5.9620190985768068E-2</c:v>
                </c:pt>
                <c:pt idx="537">
                  <c:v>-5.9490145715959966E-2</c:v>
                </c:pt>
                <c:pt idx="538">
                  <c:v>-5.9360666528337921E-2</c:v>
                </c:pt>
                <c:pt idx="539">
                  <c:v>-5.9231749734729437E-2</c:v>
                </c:pt>
                <c:pt idx="540">
                  <c:v>-5.9103391678927648E-2</c:v>
                </c:pt>
                <c:pt idx="541">
                  <c:v>-5.8975588736352655E-2</c:v>
                </c:pt>
                <c:pt idx="542">
                  <c:v>-5.8848337313706797E-2</c:v>
                </c:pt>
                <c:pt idx="543">
                  <c:v>-5.8721633848637982E-2</c:v>
                </c:pt>
                <c:pt idx="544">
                  <c:v>-5.859547480941063E-2</c:v>
                </c:pt>
                <c:pt idx="545">
                  <c:v>-5.8469856694570659E-2</c:v>
                </c:pt>
                <c:pt idx="546">
                  <c:v>-5.8344776032620844E-2</c:v>
                </c:pt>
                <c:pt idx="547">
                  <c:v>-5.8220229381734871E-2</c:v>
                </c:pt>
                <c:pt idx="548">
                  <c:v>-5.8096213329369782E-2</c:v>
                </c:pt>
                <c:pt idx="549">
                  <c:v>-5.7972724492023391E-2</c:v>
                </c:pt>
                <c:pt idx="550">
                  <c:v>-5.7849759514895509E-2</c:v>
                </c:pt>
                <c:pt idx="551">
                  <c:v>-5.7727315071588216E-2</c:v>
                </c:pt>
                <c:pt idx="552">
                  <c:v>-5.7605387863806E-2</c:v>
                </c:pt>
                <c:pt idx="553">
                  <c:v>-5.748397462106293E-2</c:v>
                </c:pt>
                <c:pt idx="554">
                  <c:v>-5.7363072100383487E-2</c:v>
                </c:pt>
                <c:pt idx="555">
                  <c:v>-5.7242677086020571E-2</c:v>
                </c:pt>
                <c:pt idx="556">
                  <c:v>-5.7122786389167055E-2</c:v>
                </c:pt>
                <c:pt idx="557">
                  <c:v>-5.7003396847674179E-2</c:v>
                </c:pt>
                <c:pt idx="558">
                  <c:v>-5.688450532577697E-2</c:v>
                </c:pt>
                <c:pt idx="559">
                  <c:v>-5.6766108713812928E-2</c:v>
                </c:pt>
                <c:pt idx="560">
                  <c:v>-5.664820392795028E-2</c:v>
                </c:pt>
                <c:pt idx="561">
                  <c:v>-5.6530787909953084E-2</c:v>
                </c:pt>
                <c:pt idx="562">
                  <c:v>-5.641385762684701E-2</c:v>
                </c:pt>
                <c:pt idx="563">
                  <c:v>-5.6297410070725341E-2</c:v>
                </c:pt>
                <c:pt idx="564">
                  <c:v>-0.14981717934104793</c:v>
                </c:pt>
                <c:pt idx="565">
                  <c:v>-0.14950920326909337</c:v>
                </c:pt>
                <c:pt idx="566">
                  <c:v>-0.14920249079966968</c:v>
                </c:pt>
                <c:pt idx="567">
                  <c:v>-0.14889703417196851</c:v>
                </c:pt>
                <c:pt idx="568">
                  <c:v>-0.1485928256886376</c:v>
                </c:pt>
                <c:pt idx="569">
                  <c:v>-0.14828985771509931</c:v>
                </c:pt>
                <c:pt idx="570">
                  <c:v>-0.1479881226789154</c:v>
                </c:pt>
                <c:pt idx="571">
                  <c:v>-0.14768761306915584</c:v>
                </c:pt>
                <c:pt idx="572">
                  <c:v>-0.1473883214357726</c:v>
                </c:pt>
                <c:pt idx="573">
                  <c:v>-0.14709024038898863</c:v>
                </c:pt>
                <c:pt idx="574">
                  <c:v>-0.14679336259868475</c:v>
                </c:pt>
                <c:pt idx="575">
                  <c:v>-0.14649768079380307</c:v>
                </c:pt>
                <c:pt idx="576">
                  <c:v>-0.1462031877617507</c:v>
                </c:pt>
                <c:pt idx="577">
                  <c:v>-0.14590987634781372</c:v>
                </c:pt>
                <c:pt idx="578">
                  <c:v>-0.14561773945457904</c:v>
                </c:pt>
                <c:pt idx="579">
                  <c:v>-0.14532677004136035</c:v>
                </c:pt>
                <c:pt idx="580">
                  <c:v>-0.14503696112363346</c:v>
                </c:pt>
                <c:pt idx="581">
                  <c:v>-0.14474830577247672</c:v>
                </c:pt>
                <c:pt idx="582">
                  <c:v>-0.14446079711401971</c:v>
                </c:pt>
                <c:pt idx="583">
                  <c:v>-0.14417442832889679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844520"/>
        <c:axId val="714844912"/>
      </c:scatterChart>
      <c:valAx>
        <c:axId val="714844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912"/>
        <c:crosses val="autoZero"/>
        <c:crossBetween val="midCat"/>
      </c:valAx>
      <c:valAx>
        <c:axId val="71484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Resistance </a:t>
            </a:r>
            <a:r>
              <a:rPr lang="en-GB">
                <a:latin typeface="Calibri" panose="020F0502020204030204" pitchFamily="34" charset="0"/>
                <a:cs typeface="Calibri" panose="020F0502020204030204" pitchFamily="34" charset="0"/>
              </a:rPr>
              <a:t>₂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Sheet1!$B$18:$B$662</c:f>
              <c:numCache>
                <c:formatCode>General</c:formatCode>
                <c:ptCount val="645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30</c:v>
                </c:pt>
                <c:pt idx="15">
                  <c:v>31</c:v>
                </c:pt>
                <c:pt idx="16">
                  <c:v>32</c:v>
                </c:pt>
                <c:pt idx="17">
                  <c:v>33</c:v>
                </c:pt>
                <c:pt idx="18">
                  <c:v>34</c:v>
                </c:pt>
                <c:pt idx="19">
                  <c:v>35</c:v>
                </c:pt>
                <c:pt idx="20">
                  <c:v>36</c:v>
                </c:pt>
                <c:pt idx="21">
                  <c:v>37</c:v>
                </c:pt>
                <c:pt idx="22">
                  <c:v>38</c:v>
                </c:pt>
                <c:pt idx="23">
                  <c:v>39</c:v>
                </c:pt>
                <c:pt idx="24">
                  <c:v>40</c:v>
                </c:pt>
                <c:pt idx="25">
                  <c:v>41</c:v>
                </c:pt>
                <c:pt idx="26">
                  <c:v>42</c:v>
                </c:pt>
                <c:pt idx="27">
                  <c:v>43</c:v>
                </c:pt>
                <c:pt idx="28">
                  <c:v>44</c:v>
                </c:pt>
                <c:pt idx="29">
                  <c:v>45</c:v>
                </c:pt>
                <c:pt idx="30">
                  <c:v>46</c:v>
                </c:pt>
                <c:pt idx="31">
                  <c:v>47</c:v>
                </c:pt>
                <c:pt idx="32">
                  <c:v>48</c:v>
                </c:pt>
                <c:pt idx="33">
                  <c:v>49</c:v>
                </c:pt>
                <c:pt idx="34">
                  <c:v>50</c:v>
                </c:pt>
                <c:pt idx="35">
                  <c:v>51</c:v>
                </c:pt>
                <c:pt idx="36">
                  <c:v>52</c:v>
                </c:pt>
                <c:pt idx="37">
                  <c:v>53</c:v>
                </c:pt>
                <c:pt idx="38">
                  <c:v>54</c:v>
                </c:pt>
                <c:pt idx="39">
                  <c:v>55</c:v>
                </c:pt>
                <c:pt idx="40">
                  <c:v>56</c:v>
                </c:pt>
                <c:pt idx="41">
                  <c:v>57</c:v>
                </c:pt>
                <c:pt idx="42">
                  <c:v>58</c:v>
                </c:pt>
                <c:pt idx="43">
                  <c:v>59</c:v>
                </c:pt>
                <c:pt idx="44">
                  <c:v>60</c:v>
                </c:pt>
                <c:pt idx="45">
                  <c:v>61</c:v>
                </c:pt>
                <c:pt idx="46">
                  <c:v>62</c:v>
                </c:pt>
                <c:pt idx="47">
                  <c:v>63</c:v>
                </c:pt>
                <c:pt idx="48">
                  <c:v>64</c:v>
                </c:pt>
                <c:pt idx="49">
                  <c:v>65</c:v>
                </c:pt>
                <c:pt idx="50">
                  <c:v>66</c:v>
                </c:pt>
                <c:pt idx="51">
                  <c:v>67</c:v>
                </c:pt>
                <c:pt idx="52">
                  <c:v>68</c:v>
                </c:pt>
                <c:pt idx="53">
                  <c:v>69</c:v>
                </c:pt>
                <c:pt idx="54">
                  <c:v>70</c:v>
                </c:pt>
                <c:pt idx="55">
                  <c:v>71</c:v>
                </c:pt>
                <c:pt idx="56">
                  <c:v>72</c:v>
                </c:pt>
                <c:pt idx="57">
                  <c:v>73</c:v>
                </c:pt>
                <c:pt idx="58">
                  <c:v>74</c:v>
                </c:pt>
                <c:pt idx="59">
                  <c:v>75</c:v>
                </c:pt>
                <c:pt idx="60">
                  <c:v>76</c:v>
                </c:pt>
                <c:pt idx="61">
                  <c:v>77</c:v>
                </c:pt>
                <c:pt idx="62">
                  <c:v>78</c:v>
                </c:pt>
                <c:pt idx="63">
                  <c:v>79</c:v>
                </c:pt>
                <c:pt idx="64">
                  <c:v>80</c:v>
                </c:pt>
                <c:pt idx="65">
                  <c:v>81</c:v>
                </c:pt>
                <c:pt idx="66">
                  <c:v>82</c:v>
                </c:pt>
                <c:pt idx="67">
                  <c:v>83</c:v>
                </c:pt>
                <c:pt idx="68">
                  <c:v>84</c:v>
                </c:pt>
                <c:pt idx="69">
                  <c:v>85</c:v>
                </c:pt>
                <c:pt idx="70">
                  <c:v>86</c:v>
                </c:pt>
                <c:pt idx="71">
                  <c:v>87</c:v>
                </c:pt>
                <c:pt idx="72">
                  <c:v>88</c:v>
                </c:pt>
                <c:pt idx="73">
                  <c:v>89</c:v>
                </c:pt>
                <c:pt idx="74">
                  <c:v>90</c:v>
                </c:pt>
                <c:pt idx="75">
                  <c:v>91</c:v>
                </c:pt>
                <c:pt idx="76">
                  <c:v>92</c:v>
                </c:pt>
                <c:pt idx="77">
                  <c:v>93</c:v>
                </c:pt>
                <c:pt idx="78">
                  <c:v>94</c:v>
                </c:pt>
                <c:pt idx="79">
                  <c:v>95</c:v>
                </c:pt>
                <c:pt idx="80">
                  <c:v>96</c:v>
                </c:pt>
                <c:pt idx="81">
                  <c:v>97</c:v>
                </c:pt>
                <c:pt idx="82">
                  <c:v>98</c:v>
                </c:pt>
                <c:pt idx="83">
                  <c:v>99</c:v>
                </c:pt>
                <c:pt idx="84">
                  <c:v>100</c:v>
                </c:pt>
                <c:pt idx="85">
                  <c:v>101</c:v>
                </c:pt>
                <c:pt idx="86">
                  <c:v>102</c:v>
                </c:pt>
                <c:pt idx="87">
                  <c:v>103</c:v>
                </c:pt>
                <c:pt idx="88">
                  <c:v>104</c:v>
                </c:pt>
                <c:pt idx="89">
                  <c:v>105</c:v>
                </c:pt>
                <c:pt idx="90">
                  <c:v>106</c:v>
                </c:pt>
                <c:pt idx="91">
                  <c:v>107</c:v>
                </c:pt>
                <c:pt idx="92">
                  <c:v>108</c:v>
                </c:pt>
                <c:pt idx="93">
                  <c:v>109</c:v>
                </c:pt>
                <c:pt idx="94">
                  <c:v>110</c:v>
                </c:pt>
                <c:pt idx="95">
                  <c:v>111</c:v>
                </c:pt>
                <c:pt idx="96">
                  <c:v>112</c:v>
                </c:pt>
                <c:pt idx="97">
                  <c:v>113</c:v>
                </c:pt>
                <c:pt idx="98">
                  <c:v>114</c:v>
                </c:pt>
                <c:pt idx="99">
                  <c:v>115</c:v>
                </c:pt>
                <c:pt idx="100">
                  <c:v>116</c:v>
                </c:pt>
                <c:pt idx="101">
                  <c:v>117</c:v>
                </c:pt>
                <c:pt idx="102">
                  <c:v>118</c:v>
                </c:pt>
                <c:pt idx="103">
                  <c:v>119</c:v>
                </c:pt>
                <c:pt idx="104">
                  <c:v>120</c:v>
                </c:pt>
                <c:pt idx="105">
                  <c:v>121</c:v>
                </c:pt>
                <c:pt idx="106">
                  <c:v>122</c:v>
                </c:pt>
                <c:pt idx="107">
                  <c:v>123</c:v>
                </c:pt>
                <c:pt idx="108">
                  <c:v>124</c:v>
                </c:pt>
                <c:pt idx="109">
                  <c:v>125</c:v>
                </c:pt>
                <c:pt idx="110">
                  <c:v>126</c:v>
                </c:pt>
                <c:pt idx="111">
                  <c:v>127</c:v>
                </c:pt>
                <c:pt idx="112">
                  <c:v>128</c:v>
                </c:pt>
                <c:pt idx="113">
                  <c:v>129</c:v>
                </c:pt>
                <c:pt idx="114">
                  <c:v>130</c:v>
                </c:pt>
                <c:pt idx="115">
                  <c:v>131</c:v>
                </c:pt>
                <c:pt idx="116">
                  <c:v>132</c:v>
                </c:pt>
                <c:pt idx="117">
                  <c:v>133</c:v>
                </c:pt>
                <c:pt idx="118">
                  <c:v>134</c:v>
                </c:pt>
                <c:pt idx="119">
                  <c:v>135</c:v>
                </c:pt>
                <c:pt idx="120">
                  <c:v>136</c:v>
                </c:pt>
                <c:pt idx="121">
                  <c:v>137</c:v>
                </c:pt>
                <c:pt idx="122">
                  <c:v>138</c:v>
                </c:pt>
                <c:pt idx="123">
                  <c:v>139</c:v>
                </c:pt>
                <c:pt idx="124">
                  <c:v>140</c:v>
                </c:pt>
                <c:pt idx="125">
                  <c:v>141</c:v>
                </c:pt>
                <c:pt idx="126">
                  <c:v>142</c:v>
                </c:pt>
                <c:pt idx="127">
                  <c:v>143</c:v>
                </c:pt>
                <c:pt idx="128">
                  <c:v>144</c:v>
                </c:pt>
                <c:pt idx="129">
                  <c:v>145</c:v>
                </c:pt>
                <c:pt idx="130">
                  <c:v>146</c:v>
                </c:pt>
                <c:pt idx="131">
                  <c:v>147</c:v>
                </c:pt>
                <c:pt idx="132">
                  <c:v>148</c:v>
                </c:pt>
                <c:pt idx="133">
                  <c:v>149</c:v>
                </c:pt>
                <c:pt idx="134">
                  <c:v>150</c:v>
                </c:pt>
                <c:pt idx="135">
                  <c:v>151</c:v>
                </c:pt>
                <c:pt idx="136">
                  <c:v>152</c:v>
                </c:pt>
                <c:pt idx="137">
                  <c:v>153</c:v>
                </c:pt>
                <c:pt idx="138">
                  <c:v>154</c:v>
                </c:pt>
                <c:pt idx="139">
                  <c:v>155</c:v>
                </c:pt>
                <c:pt idx="140">
                  <c:v>156</c:v>
                </c:pt>
                <c:pt idx="141">
                  <c:v>157</c:v>
                </c:pt>
                <c:pt idx="142">
                  <c:v>158</c:v>
                </c:pt>
                <c:pt idx="143">
                  <c:v>159</c:v>
                </c:pt>
                <c:pt idx="144">
                  <c:v>160</c:v>
                </c:pt>
                <c:pt idx="145">
                  <c:v>161</c:v>
                </c:pt>
                <c:pt idx="146">
                  <c:v>162</c:v>
                </c:pt>
                <c:pt idx="147">
                  <c:v>163</c:v>
                </c:pt>
                <c:pt idx="148">
                  <c:v>164</c:v>
                </c:pt>
                <c:pt idx="149">
                  <c:v>165</c:v>
                </c:pt>
                <c:pt idx="150">
                  <c:v>166</c:v>
                </c:pt>
                <c:pt idx="151">
                  <c:v>167</c:v>
                </c:pt>
                <c:pt idx="152">
                  <c:v>168</c:v>
                </c:pt>
                <c:pt idx="153">
                  <c:v>169</c:v>
                </c:pt>
                <c:pt idx="154">
                  <c:v>170</c:v>
                </c:pt>
                <c:pt idx="155">
                  <c:v>171</c:v>
                </c:pt>
                <c:pt idx="156">
                  <c:v>172</c:v>
                </c:pt>
                <c:pt idx="157">
                  <c:v>173</c:v>
                </c:pt>
                <c:pt idx="158">
                  <c:v>174</c:v>
                </c:pt>
                <c:pt idx="159">
                  <c:v>175</c:v>
                </c:pt>
                <c:pt idx="160">
                  <c:v>176</c:v>
                </c:pt>
                <c:pt idx="161">
                  <c:v>177</c:v>
                </c:pt>
                <c:pt idx="162">
                  <c:v>178</c:v>
                </c:pt>
                <c:pt idx="163">
                  <c:v>179</c:v>
                </c:pt>
                <c:pt idx="164">
                  <c:v>180</c:v>
                </c:pt>
                <c:pt idx="165">
                  <c:v>181</c:v>
                </c:pt>
                <c:pt idx="166">
                  <c:v>182</c:v>
                </c:pt>
                <c:pt idx="167">
                  <c:v>183</c:v>
                </c:pt>
                <c:pt idx="168">
                  <c:v>184</c:v>
                </c:pt>
                <c:pt idx="169">
                  <c:v>185</c:v>
                </c:pt>
                <c:pt idx="170">
                  <c:v>186</c:v>
                </c:pt>
                <c:pt idx="171">
                  <c:v>187</c:v>
                </c:pt>
                <c:pt idx="172">
                  <c:v>188</c:v>
                </c:pt>
                <c:pt idx="173">
                  <c:v>189</c:v>
                </c:pt>
                <c:pt idx="174">
                  <c:v>190</c:v>
                </c:pt>
                <c:pt idx="175">
                  <c:v>191</c:v>
                </c:pt>
                <c:pt idx="176">
                  <c:v>192</c:v>
                </c:pt>
                <c:pt idx="177">
                  <c:v>193</c:v>
                </c:pt>
                <c:pt idx="178">
                  <c:v>194</c:v>
                </c:pt>
                <c:pt idx="179">
                  <c:v>195</c:v>
                </c:pt>
                <c:pt idx="180">
                  <c:v>196</c:v>
                </c:pt>
                <c:pt idx="181">
                  <c:v>197</c:v>
                </c:pt>
                <c:pt idx="182">
                  <c:v>198</c:v>
                </c:pt>
                <c:pt idx="183">
                  <c:v>199</c:v>
                </c:pt>
                <c:pt idx="184">
                  <c:v>200</c:v>
                </c:pt>
                <c:pt idx="185">
                  <c:v>201</c:v>
                </c:pt>
                <c:pt idx="186">
                  <c:v>202</c:v>
                </c:pt>
                <c:pt idx="187">
                  <c:v>203</c:v>
                </c:pt>
                <c:pt idx="188">
                  <c:v>204</c:v>
                </c:pt>
                <c:pt idx="189">
                  <c:v>205</c:v>
                </c:pt>
                <c:pt idx="190">
                  <c:v>206</c:v>
                </c:pt>
                <c:pt idx="191">
                  <c:v>207</c:v>
                </c:pt>
                <c:pt idx="192">
                  <c:v>208</c:v>
                </c:pt>
                <c:pt idx="193">
                  <c:v>209</c:v>
                </c:pt>
                <c:pt idx="194">
                  <c:v>210</c:v>
                </c:pt>
                <c:pt idx="195">
                  <c:v>211</c:v>
                </c:pt>
                <c:pt idx="196">
                  <c:v>212</c:v>
                </c:pt>
                <c:pt idx="197">
                  <c:v>213</c:v>
                </c:pt>
                <c:pt idx="198">
                  <c:v>214</c:v>
                </c:pt>
                <c:pt idx="199">
                  <c:v>215</c:v>
                </c:pt>
                <c:pt idx="200">
                  <c:v>216</c:v>
                </c:pt>
                <c:pt idx="201">
                  <c:v>217</c:v>
                </c:pt>
                <c:pt idx="202">
                  <c:v>218</c:v>
                </c:pt>
                <c:pt idx="203">
                  <c:v>219</c:v>
                </c:pt>
                <c:pt idx="204">
                  <c:v>220</c:v>
                </c:pt>
                <c:pt idx="205">
                  <c:v>221</c:v>
                </c:pt>
                <c:pt idx="206">
                  <c:v>222</c:v>
                </c:pt>
                <c:pt idx="207">
                  <c:v>223</c:v>
                </c:pt>
                <c:pt idx="208">
                  <c:v>224</c:v>
                </c:pt>
                <c:pt idx="209">
                  <c:v>225</c:v>
                </c:pt>
                <c:pt idx="210">
                  <c:v>226</c:v>
                </c:pt>
                <c:pt idx="211">
                  <c:v>227</c:v>
                </c:pt>
                <c:pt idx="212">
                  <c:v>228</c:v>
                </c:pt>
                <c:pt idx="213">
                  <c:v>229</c:v>
                </c:pt>
                <c:pt idx="214">
                  <c:v>230</c:v>
                </c:pt>
                <c:pt idx="215">
                  <c:v>231</c:v>
                </c:pt>
                <c:pt idx="216">
                  <c:v>232</c:v>
                </c:pt>
                <c:pt idx="217">
                  <c:v>233</c:v>
                </c:pt>
                <c:pt idx="218">
                  <c:v>234</c:v>
                </c:pt>
                <c:pt idx="219">
                  <c:v>235</c:v>
                </c:pt>
                <c:pt idx="220">
                  <c:v>236</c:v>
                </c:pt>
                <c:pt idx="221">
                  <c:v>237</c:v>
                </c:pt>
                <c:pt idx="222">
                  <c:v>238</c:v>
                </c:pt>
                <c:pt idx="223">
                  <c:v>239</c:v>
                </c:pt>
                <c:pt idx="224">
                  <c:v>240</c:v>
                </c:pt>
                <c:pt idx="225">
                  <c:v>241</c:v>
                </c:pt>
                <c:pt idx="226">
                  <c:v>242</c:v>
                </c:pt>
                <c:pt idx="227">
                  <c:v>243</c:v>
                </c:pt>
                <c:pt idx="228">
                  <c:v>244</c:v>
                </c:pt>
                <c:pt idx="229">
                  <c:v>245</c:v>
                </c:pt>
                <c:pt idx="230">
                  <c:v>246</c:v>
                </c:pt>
                <c:pt idx="231">
                  <c:v>247</c:v>
                </c:pt>
                <c:pt idx="232">
                  <c:v>248</c:v>
                </c:pt>
                <c:pt idx="233">
                  <c:v>249</c:v>
                </c:pt>
                <c:pt idx="234">
                  <c:v>250</c:v>
                </c:pt>
                <c:pt idx="235">
                  <c:v>251</c:v>
                </c:pt>
                <c:pt idx="236">
                  <c:v>252</c:v>
                </c:pt>
                <c:pt idx="237">
                  <c:v>253</c:v>
                </c:pt>
                <c:pt idx="238">
                  <c:v>254</c:v>
                </c:pt>
                <c:pt idx="239">
                  <c:v>255</c:v>
                </c:pt>
                <c:pt idx="240">
                  <c:v>256</c:v>
                </c:pt>
                <c:pt idx="241">
                  <c:v>257</c:v>
                </c:pt>
                <c:pt idx="242">
                  <c:v>258</c:v>
                </c:pt>
                <c:pt idx="243">
                  <c:v>259</c:v>
                </c:pt>
                <c:pt idx="244">
                  <c:v>260</c:v>
                </c:pt>
                <c:pt idx="245">
                  <c:v>261</c:v>
                </c:pt>
                <c:pt idx="246">
                  <c:v>262</c:v>
                </c:pt>
                <c:pt idx="247">
                  <c:v>263</c:v>
                </c:pt>
                <c:pt idx="248">
                  <c:v>264</c:v>
                </c:pt>
                <c:pt idx="249">
                  <c:v>265</c:v>
                </c:pt>
                <c:pt idx="250">
                  <c:v>266</c:v>
                </c:pt>
                <c:pt idx="251">
                  <c:v>267</c:v>
                </c:pt>
                <c:pt idx="252">
                  <c:v>268</c:v>
                </c:pt>
                <c:pt idx="253">
                  <c:v>269</c:v>
                </c:pt>
                <c:pt idx="254">
                  <c:v>270</c:v>
                </c:pt>
                <c:pt idx="255">
                  <c:v>271</c:v>
                </c:pt>
                <c:pt idx="256">
                  <c:v>272</c:v>
                </c:pt>
                <c:pt idx="257">
                  <c:v>273</c:v>
                </c:pt>
                <c:pt idx="258">
                  <c:v>274</c:v>
                </c:pt>
                <c:pt idx="259">
                  <c:v>275</c:v>
                </c:pt>
                <c:pt idx="260">
                  <c:v>276</c:v>
                </c:pt>
                <c:pt idx="261">
                  <c:v>277</c:v>
                </c:pt>
                <c:pt idx="262">
                  <c:v>278</c:v>
                </c:pt>
                <c:pt idx="263">
                  <c:v>279</c:v>
                </c:pt>
                <c:pt idx="264">
                  <c:v>280</c:v>
                </c:pt>
                <c:pt idx="265">
                  <c:v>281</c:v>
                </c:pt>
                <c:pt idx="266">
                  <c:v>282</c:v>
                </c:pt>
                <c:pt idx="267">
                  <c:v>283</c:v>
                </c:pt>
                <c:pt idx="268">
                  <c:v>284</c:v>
                </c:pt>
                <c:pt idx="269">
                  <c:v>285</c:v>
                </c:pt>
                <c:pt idx="270">
                  <c:v>286</c:v>
                </c:pt>
                <c:pt idx="271">
                  <c:v>287</c:v>
                </c:pt>
                <c:pt idx="272">
                  <c:v>288</c:v>
                </c:pt>
                <c:pt idx="273">
                  <c:v>289</c:v>
                </c:pt>
                <c:pt idx="274">
                  <c:v>290</c:v>
                </c:pt>
                <c:pt idx="275">
                  <c:v>291</c:v>
                </c:pt>
                <c:pt idx="276">
                  <c:v>292</c:v>
                </c:pt>
                <c:pt idx="277">
                  <c:v>293</c:v>
                </c:pt>
                <c:pt idx="278">
                  <c:v>294</c:v>
                </c:pt>
                <c:pt idx="279">
                  <c:v>295</c:v>
                </c:pt>
                <c:pt idx="280">
                  <c:v>296</c:v>
                </c:pt>
                <c:pt idx="281">
                  <c:v>297</c:v>
                </c:pt>
                <c:pt idx="282">
                  <c:v>298</c:v>
                </c:pt>
                <c:pt idx="283">
                  <c:v>299</c:v>
                </c:pt>
                <c:pt idx="284">
                  <c:v>300</c:v>
                </c:pt>
                <c:pt idx="285">
                  <c:v>301</c:v>
                </c:pt>
                <c:pt idx="286">
                  <c:v>302</c:v>
                </c:pt>
                <c:pt idx="287">
                  <c:v>303</c:v>
                </c:pt>
                <c:pt idx="288">
                  <c:v>304</c:v>
                </c:pt>
                <c:pt idx="289">
                  <c:v>305</c:v>
                </c:pt>
                <c:pt idx="290">
                  <c:v>306</c:v>
                </c:pt>
                <c:pt idx="291">
                  <c:v>307</c:v>
                </c:pt>
                <c:pt idx="292">
                  <c:v>308</c:v>
                </c:pt>
                <c:pt idx="293">
                  <c:v>309</c:v>
                </c:pt>
                <c:pt idx="294">
                  <c:v>310</c:v>
                </c:pt>
                <c:pt idx="295">
                  <c:v>311</c:v>
                </c:pt>
                <c:pt idx="296">
                  <c:v>312</c:v>
                </c:pt>
                <c:pt idx="297">
                  <c:v>313</c:v>
                </c:pt>
                <c:pt idx="298">
                  <c:v>314</c:v>
                </c:pt>
                <c:pt idx="299">
                  <c:v>315</c:v>
                </c:pt>
                <c:pt idx="300">
                  <c:v>316</c:v>
                </c:pt>
                <c:pt idx="301">
                  <c:v>317</c:v>
                </c:pt>
                <c:pt idx="302">
                  <c:v>318</c:v>
                </c:pt>
                <c:pt idx="303">
                  <c:v>319</c:v>
                </c:pt>
                <c:pt idx="304">
                  <c:v>320</c:v>
                </c:pt>
                <c:pt idx="305">
                  <c:v>321</c:v>
                </c:pt>
                <c:pt idx="306">
                  <c:v>322</c:v>
                </c:pt>
                <c:pt idx="307">
                  <c:v>323</c:v>
                </c:pt>
                <c:pt idx="308">
                  <c:v>324</c:v>
                </c:pt>
                <c:pt idx="309">
                  <c:v>325</c:v>
                </c:pt>
                <c:pt idx="310">
                  <c:v>326</c:v>
                </c:pt>
                <c:pt idx="311">
                  <c:v>327</c:v>
                </c:pt>
                <c:pt idx="312">
                  <c:v>328</c:v>
                </c:pt>
                <c:pt idx="313">
                  <c:v>329</c:v>
                </c:pt>
                <c:pt idx="314">
                  <c:v>330</c:v>
                </c:pt>
                <c:pt idx="315">
                  <c:v>331</c:v>
                </c:pt>
                <c:pt idx="316">
                  <c:v>332</c:v>
                </c:pt>
                <c:pt idx="317">
                  <c:v>333</c:v>
                </c:pt>
                <c:pt idx="318">
                  <c:v>334</c:v>
                </c:pt>
                <c:pt idx="319">
                  <c:v>335</c:v>
                </c:pt>
                <c:pt idx="320">
                  <c:v>336</c:v>
                </c:pt>
                <c:pt idx="321">
                  <c:v>337</c:v>
                </c:pt>
                <c:pt idx="322">
                  <c:v>338</c:v>
                </c:pt>
                <c:pt idx="323">
                  <c:v>339</c:v>
                </c:pt>
                <c:pt idx="324">
                  <c:v>340</c:v>
                </c:pt>
                <c:pt idx="325">
                  <c:v>341</c:v>
                </c:pt>
                <c:pt idx="326">
                  <c:v>342</c:v>
                </c:pt>
                <c:pt idx="327">
                  <c:v>343</c:v>
                </c:pt>
                <c:pt idx="328">
                  <c:v>344</c:v>
                </c:pt>
                <c:pt idx="329">
                  <c:v>345</c:v>
                </c:pt>
                <c:pt idx="330">
                  <c:v>346</c:v>
                </c:pt>
                <c:pt idx="331">
                  <c:v>347</c:v>
                </c:pt>
                <c:pt idx="332">
                  <c:v>348</c:v>
                </c:pt>
                <c:pt idx="333">
                  <c:v>349</c:v>
                </c:pt>
                <c:pt idx="334">
                  <c:v>350</c:v>
                </c:pt>
                <c:pt idx="335">
                  <c:v>351</c:v>
                </c:pt>
                <c:pt idx="336">
                  <c:v>352</c:v>
                </c:pt>
                <c:pt idx="337">
                  <c:v>353</c:v>
                </c:pt>
                <c:pt idx="338">
                  <c:v>354</c:v>
                </c:pt>
                <c:pt idx="339">
                  <c:v>355</c:v>
                </c:pt>
                <c:pt idx="340">
                  <c:v>356</c:v>
                </c:pt>
                <c:pt idx="341">
                  <c:v>357</c:v>
                </c:pt>
                <c:pt idx="342">
                  <c:v>358</c:v>
                </c:pt>
                <c:pt idx="343">
                  <c:v>359</c:v>
                </c:pt>
                <c:pt idx="344">
                  <c:v>360</c:v>
                </c:pt>
                <c:pt idx="345">
                  <c:v>361</c:v>
                </c:pt>
                <c:pt idx="346">
                  <c:v>362</c:v>
                </c:pt>
                <c:pt idx="347">
                  <c:v>363</c:v>
                </c:pt>
                <c:pt idx="348">
                  <c:v>364</c:v>
                </c:pt>
                <c:pt idx="349">
                  <c:v>365</c:v>
                </c:pt>
                <c:pt idx="350">
                  <c:v>366</c:v>
                </c:pt>
                <c:pt idx="351">
                  <c:v>367</c:v>
                </c:pt>
                <c:pt idx="352">
                  <c:v>368</c:v>
                </c:pt>
                <c:pt idx="353">
                  <c:v>369</c:v>
                </c:pt>
                <c:pt idx="354">
                  <c:v>370</c:v>
                </c:pt>
                <c:pt idx="355">
                  <c:v>371</c:v>
                </c:pt>
                <c:pt idx="356">
                  <c:v>372</c:v>
                </c:pt>
                <c:pt idx="357">
                  <c:v>373</c:v>
                </c:pt>
                <c:pt idx="358">
                  <c:v>374</c:v>
                </c:pt>
                <c:pt idx="359">
                  <c:v>375</c:v>
                </c:pt>
                <c:pt idx="360">
                  <c:v>376</c:v>
                </c:pt>
                <c:pt idx="361">
                  <c:v>377</c:v>
                </c:pt>
                <c:pt idx="362">
                  <c:v>378</c:v>
                </c:pt>
                <c:pt idx="363">
                  <c:v>379</c:v>
                </c:pt>
                <c:pt idx="364">
                  <c:v>380</c:v>
                </c:pt>
                <c:pt idx="365">
                  <c:v>381</c:v>
                </c:pt>
                <c:pt idx="366">
                  <c:v>382</c:v>
                </c:pt>
                <c:pt idx="367">
                  <c:v>383</c:v>
                </c:pt>
                <c:pt idx="368">
                  <c:v>384</c:v>
                </c:pt>
                <c:pt idx="369">
                  <c:v>385</c:v>
                </c:pt>
                <c:pt idx="370">
                  <c:v>386</c:v>
                </c:pt>
                <c:pt idx="371">
                  <c:v>387</c:v>
                </c:pt>
                <c:pt idx="372">
                  <c:v>388</c:v>
                </c:pt>
                <c:pt idx="373">
                  <c:v>389</c:v>
                </c:pt>
                <c:pt idx="374">
                  <c:v>390</c:v>
                </c:pt>
                <c:pt idx="375">
                  <c:v>391</c:v>
                </c:pt>
                <c:pt idx="376">
                  <c:v>392</c:v>
                </c:pt>
                <c:pt idx="377">
                  <c:v>393</c:v>
                </c:pt>
                <c:pt idx="378">
                  <c:v>394</c:v>
                </c:pt>
                <c:pt idx="379">
                  <c:v>395</c:v>
                </c:pt>
                <c:pt idx="380">
                  <c:v>396</c:v>
                </c:pt>
                <c:pt idx="381">
                  <c:v>397</c:v>
                </c:pt>
                <c:pt idx="382">
                  <c:v>398</c:v>
                </c:pt>
                <c:pt idx="383">
                  <c:v>399</c:v>
                </c:pt>
                <c:pt idx="384">
                  <c:v>400</c:v>
                </c:pt>
                <c:pt idx="385">
                  <c:v>401</c:v>
                </c:pt>
                <c:pt idx="386">
                  <c:v>402</c:v>
                </c:pt>
                <c:pt idx="387">
                  <c:v>403</c:v>
                </c:pt>
                <c:pt idx="388">
                  <c:v>404</c:v>
                </c:pt>
                <c:pt idx="389">
                  <c:v>405</c:v>
                </c:pt>
                <c:pt idx="390">
                  <c:v>406</c:v>
                </c:pt>
                <c:pt idx="391">
                  <c:v>407</c:v>
                </c:pt>
                <c:pt idx="392">
                  <c:v>408</c:v>
                </c:pt>
                <c:pt idx="393">
                  <c:v>409</c:v>
                </c:pt>
                <c:pt idx="394">
                  <c:v>410</c:v>
                </c:pt>
                <c:pt idx="395">
                  <c:v>411</c:v>
                </c:pt>
                <c:pt idx="396">
                  <c:v>412</c:v>
                </c:pt>
                <c:pt idx="397">
                  <c:v>413</c:v>
                </c:pt>
                <c:pt idx="398">
                  <c:v>414</c:v>
                </c:pt>
                <c:pt idx="399">
                  <c:v>415</c:v>
                </c:pt>
                <c:pt idx="400">
                  <c:v>416</c:v>
                </c:pt>
                <c:pt idx="401">
                  <c:v>417</c:v>
                </c:pt>
                <c:pt idx="402">
                  <c:v>418</c:v>
                </c:pt>
                <c:pt idx="403">
                  <c:v>419</c:v>
                </c:pt>
                <c:pt idx="404">
                  <c:v>420</c:v>
                </c:pt>
                <c:pt idx="405">
                  <c:v>421</c:v>
                </c:pt>
                <c:pt idx="406">
                  <c:v>422</c:v>
                </c:pt>
                <c:pt idx="407">
                  <c:v>423</c:v>
                </c:pt>
                <c:pt idx="408">
                  <c:v>424</c:v>
                </c:pt>
                <c:pt idx="409">
                  <c:v>425</c:v>
                </c:pt>
                <c:pt idx="410">
                  <c:v>426</c:v>
                </c:pt>
                <c:pt idx="411">
                  <c:v>427</c:v>
                </c:pt>
                <c:pt idx="412">
                  <c:v>428</c:v>
                </c:pt>
                <c:pt idx="413">
                  <c:v>429</c:v>
                </c:pt>
                <c:pt idx="414">
                  <c:v>430</c:v>
                </c:pt>
                <c:pt idx="415">
                  <c:v>431</c:v>
                </c:pt>
                <c:pt idx="416">
                  <c:v>432</c:v>
                </c:pt>
                <c:pt idx="417">
                  <c:v>433</c:v>
                </c:pt>
                <c:pt idx="418">
                  <c:v>434</c:v>
                </c:pt>
                <c:pt idx="419">
                  <c:v>435</c:v>
                </c:pt>
                <c:pt idx="420">
                  <c:v>436</c:v>
                </c:pt>
                <c:pt idx="421">
                  <c:v>437</c:v>
                </c:pt>
                <c:pt idx="422">
                  <c:v>438</c:v>
                </c:pt>
                <c:pt idx="423">
                  <c:v>439</c:v>
                </c:pt>
                <c:pt idx="424">
                  <c:v>440</c:v>
                </c:pt>
                <c:pt idx="425">
                  <c:v>441</c:v>
                </c:pt>
                <c:pt idx="426">
                  <c:v>442</c:v>
                </c:pt>
                <c:pt idx="427">
                  <c:v>443</c:v>
                </c:pt>
                <c:pt idx="428">
                  <c:v>444</c:v>
                </c:pt>
                <c:pt idx="429">
                  <c:v>445</c:v>
                </c:pt>
                <c:pt idx="430">
                  <c:v>446</c:v>
                </c:pt>
                <c:pt idx="431">
                  <c:v>447</c:v>
                </c:pt>
                <c:pt idx="432">
                  <c:v>448</c:v>
                </c:pt>
                <c:pt idx="433">
                  <c:v>449</c:v>
                </c:pt>
                <c:pt idx="434">
                  <c:v>450</c:v>
                </c:pt>
                <c:pt idx="435">
                  <c:v>451</c:v>
                </c:pt>
                <c:pt idx="436">
                  <c:v>452</c:v>
                </c:pt>
                <c:pt idx="437">
                  <c:v>453</c:v>
                </c:pt>
                <c:pt idx="438">
                  <c:v>454</c:v>
                </c:pt>
                <c:pt idx="439">
                  <c:v>455</c:v>
                </c:pt>
                <c:pt idx="440">
                  <c:v>456</c:v>
                </c:pt>
                <c:pt idx="441">
                  <c:v>457</c:v>
                </c:pt>
                <c:pt idx="442">
                  <c:v>458</c:v>
                </c:pt>
                <c:pt idx="443">
                  <c:v>459</c:v>
                </c:pt>
                <c:pt idx="444">
                  <c:v>460</c:v>
                </c:pt>
                <c:pt idx="445">
                  <c:v>461</c:v>
                </c:pt>
                <c:pt idx="446">
                  <c:v>462</c:v>
                </c:pt>
                <c:pt idx="447">
                  <c:v>463</c:v>
                </c:pt>
                <c:pt idx="448">
                  <c:v>464</c:v>
                </c:pt>
                <c:pt idx="449">
                  <c:v>465</c:v>
                </c:pt>
                <c:pt idx="450">
                  <c:v>466</c:v>
                </c:pt>
                <c:pt idx="451">
                  <c:v>467</c:v>
                </c:pt>
                <c:pt idx="452">
                  <c:v>468</c:v>
                </c:pt>
                <c:pt idx="453">
                  <c:v>469</c:v>
                </c:pt>
                <c:pt idx="454">
                  <c:v>470</c:v>
                </c:pt>
                <c:pt idx="455">
                  <c:v>471</c:v>
                </c:pt>
                <c:pt idx="456">
                  <c:v>472</c:v>
                </c:pt>
                <c:pt idx="457">
                  <c:v>473</c:v>
                </c:pt>
                <c:pt idx="458">
                  <c:v>474</c:v>
                </c:pt>
                <c:pt idx="459">
                  <c:v>475</c:v>
                </c:pt>
                <c:pt idx="460">
                  <c:v>476</c:v>
                </c:pt>
                <c:pt idx="461">
                  <c:v>477</c:v>
                </c:pt>
                <c:pt idx="462">
                  <c:v>478</c:v>
                </c:pt>
                <c:pt idx="463">
                  <c:v>479</c:v>
                </c:pt>
                <c:pt idx="464">
                  <c:v>480</c:v>
                </c:pt>
                <c:pt idx="465">
                  <c:v>481</c:v>
                </c:pt>
                <c:pt idx="466">
                  <c:v>482</c:v>
                </c:pt>
                <c:pt idx="467">
                  <c:v>483</c:v>
                </c:pt>
                <c:pt idx="468">
                  <c:v>484</c:v>
                </c:pt>
                <c:pt idx="469">
                  <c:v>485</c:v>
                </c:pt>
                <c:pt idx="470">
                  <c:v>486</c:v>
                </c:pt>
                <c:pt idx="471">
                  <c:v>487</c:v>
                </c:pt>
                <c:pt idx="472">
                  <c:v>488</c:v>
                </c:pt>
                <c:pt idx="473">
                  <c:v>489</c:v>
                </c:pt>
                <c:pt idx="474">
                  <c:v>490</c:v>
                </c:pt>
                <c:pt idx="475">
                  <c:v>491</c:v>
                </c:pt>
                <c:pt idx="476">
                  <c:v>492</c:v>
                </c:pt>
                <c:pt idx="477">
                  <c:v>493</c:v>
                </c:pt>
                <c:pt idx="478">
                  <c:v>494</c:v>
                </c:pt>
                <c:pt idx="479">
                  <c:v>495</c:v>
                </c:pt>
                <c:pt idx="480">
                  <c:v>496</c:v>
                </c:pt>
                <c:pt idx="481">
                  <c:v>497</c:v>
                </c:pt>
                <c:pt idx="482">
                  <c:v>498</c:v>
                </c:pt>
                <c:pt idx="483">
                  <c:v>499</c:v>
                </c:pt>
                <c:pt idx="484">
                  <c:v>500</c:v>
                </c:pt>
                <c:pt idx="485">
                  <c:v>501</c:v>
                </c:pt>
                <c:pt idx="486">
                  <c:v>502</c:v>
                </c:pt>
                <c:pt idx="487">
                  <c:v>503</c:v>
                </c:pt>
                <c:pt idx="488">
                  <c:v>504</c:v>
                </c:pt>
                <c:pt idx="489">
                  <c:v>505</c:v>
                </c:pt>
                <c:pt idx="490">
                  <c:v>506</c:v>
                </c:pt>
                <c:pt idx="491">
                  <c:v>507</c:v>
                </c:pt>
                <c:pt idx="492">
                  <c:v>508</c:v>
                </c:pt>
                <c:pt idx="493">
                  <c:v>509</c:v>
                </c:pt>
                <c:pt idx="494">
                  <c:v>510</c:v>
                </c:pt>
                <c:pt idx="495">
                  <c:v>511</c:v>
                </c:pt>
                <c:pt idx="496">
                  <c:v>512</c:v>
                </c:pt>
                <c:pt idx="497">
                  <c:v>513</c:v>
                </c:pt>
                <c:pt idx="498">
                  <c:v>514</c:v>
                </c:pt>
                <c:pt idx="499">
                  <c:v>515</c:v>
                </c:pt>
                <c:pt idx="500">
                  <c:v>516</c:v>
                </c:pt>
                <c:pt idx="501">
                  <c:v>517</c:v>
                </c:pt>
                <c:pt idx="502">
                  <c:v>518</c:v>
                </c:pt>
                <c:pt idx="503">
                  <c:v>519</c:v>
                </c:pt>
                <c:pt idx="504">
                  <c:v>520</c:v>
                </c:pt>
                <c:pt idx="505">
                  <c:v>521</c:v>
                </c:pt>
                <c:pt idx="506">
                  <c:v>522</c:v>
                </c:pt>
                <c:pt idx="507">
                  <c:v>523</c:v>
                </c:pt>
                <c:pt idx="508">
                  <c:v>524</c:v>
                </c:pt>
                <c:pt idx="509">
                  <c:v>525</c:v>
                </c:pt>
                <c:pt idx="510">
                  <c:v>526</c:v>
                </c:pt>
                <c:pt idx="511">
                  <c:v>527</c:v>
                </c:pt>
                <c:pt idx="512">
                  <c:v>528</c:v>
                </c:pt>
                <c:pt idx="513">
                  <c:v>529</c:v>
                </c:pt>
                <c:pt idx="514">
                  <c:v>530</c:v>
                </c:pt>
                <c:pt idx="515">
                  <c:v>531</c:v>
                </c:pt>
                <c:pt idx="516">
                  <c:v>532</c:v>
                </c:pt>
                <c:pt idx="517">
                  <c:v>533</c:v>
                </c:pt>
                <c:pt idx="518">
                  <c:v>534</c:v>
                </c:pt>
                <c:pt idx="519">
                  <c:v>535</c:v>
                </c:pt>
                <c:pt idx="520">
                  <c:v>536</c:v>
                </c:pt>
                <c:pt idx="521">
                  <c:v>537</c:v>
                </c:pt>
                <c:pt idx="522">
                  <c:v>538</c:v>
                </c:pt>
                <c:pt idx="523">
                  <c:v>539</c:v>
                </c:pt>
                <c:pt idx="524">
                  <c:v>540</c:v>
                </c:pt>
                <c:pt idx="525">
                  <c:v>541</c:v>
                </c:pt>
                <c:pt idx="526">
                  <c:v>542</c:v>
                </c:pt>
                <c:pt idx="527">
                  <c:v>543</c:v>
                </c:pt>
                <c:pt idx="528">
                  <c:v>544</c:v>
                </c:pt>
                <c:pt idx="529">
                  <c:v>545</c:v>
                </c:pt>
                <c:pt idx="530">
                  <c:v>546</c:v>
                </c:pt>
                <c:pt idx="531">
                  <c:v>547</c:v>
                </c:pt>
                <c:pt idx="532">
                  <c:v>548</c:v>
                </c:pt>
                <c:pt idx="533">
                  <c:v>549</c:v>
                </c:pt>
                <c:pt idx="534">
                  <c:v>550</c:v>
                </c:pt>
                <c:pt idx="535">
                  <c:v>551</c:v>
                </c:pt>
                <c:pt idx="536">
                  <c:v>552</c:v>
                </c:pt>
                <c:pt idx="537">
                  <c:v>553</c:v>
                </c:pt>
                <c:pt idx="538">
                  <c:v>554</c:v>
                </c:pt>
                <c:pt idx="539">
                  <c:v>555</c:v>
                </c:pt>
                <c:pt idx="540">
                  <c:v>556</c:v>
                </c:pt>
                <c:pt idx="541">
                  <c:v>557</c:v>
                </c:pt>
                <c:pt idx="542">
                  <c:v>558</c:v>
                </c:pt>
                <c:pt idx="543">
                  <c:v>559</c:v>
                </c:pt>
                <c:pt idx="544">
                  <c:v>560</c:v>
                </c:pt>
                <c:pt idx="545">
                  <c:v>561</c:v>
                </c:pt>
                <c:pt idx="546">
                  <c:v>562</c:v>
                </c:pt>
                <c:pt idx="547">
                  <c:v>563</c:v>
                </c:pt>
                <c:pt idx="548">
                  <c:v>564</c:v>
                </c:pt>
                <c:pt idx="549">
                  <c:v>565</c:v>
                </c:pt>
                <c:pt idx="550">
                  <c:v>566</c:v>
                </c:pt>
                <c:pt idx="551">
                  <c:v>567</c:v>
                </c:pt>
                <c:pt idx="552">
                  <c:v>568</c:v>
                </c:pt>
                <c:pt idx="553">
                  <c:v>569</c:v>
                </c:pt>
                <c:pt idx="554">
                  <c:v>570</c:v>
                </c:pt>
                <c:pt idx="555">
                  <c:v>571</c:v>
                </c:pt>
                <c:pt idx="556">
                  <c:v>572</c:v>
                </c:pt>
                <c:pt idx="557">
                  <c:v>573</c:v>
                </c:pt>
                <c:pt idx="558">
                  <c:v>574</c:v>
                </c:pt>
                <c:pt idx="559">
                  <c:v>575</c:v>
                </c:pt>
                <c:pt idx="560">
                  <c:v>576</c:v>
                </c:pt>
                <c:pt idx="561">
                  <c:v>577</c:v>
                </c:pt>
                <c:pt idx="562">
                  <c:v>578</c:v>
                </c:pt>
                <c:pt idx="563">
                  <c:v>579</c:v>
                </c:pt>
                <c:pt idx="564">
                  <c:v>580</c:v>
                </c:pt>
                <c:pt idx="565">
                  <c:v>581</c:v>
                </c:pt>
                <c:pt idx="566">
                  <c:v>582</c:v>
                </c:pt>
                <c:pt idx="567">
                  <c:v>583</c:v>
                </c:pt>
                <c:pt idx="568">
                  <c:v>584</c:v>
                </c:pt>
                <c:pt idx="569">
                  <c:v>585</c:v>
                </c:pt>
                <c:pt idx="570">
                  <c:v>586</c:v>
                </c:pt>
                <c:pt idx="571">
                  <c:v>587</c:v>
                </c:pt>
                <c:pt idx="572">
                  <c:v>588</c:v>
                </c:pt>
                <c:pt idx="573">
                  <c:v>589</c:v>
                </c:pt>
                <c:pt idx="574">
                  <c:v>590</c:v>
                </c:pt>
                <c:pt idx="575">
                  <c:v>591</c:v>
                </c:pt>
                <c:pt idx="576">
                  <c:v>592</c:v>
                </c:pt>
                <c:pt idx="577">
                  <c:v>593</c:v>
                </c:pt>
                <c:pt idx="578">
                  <c:v>594</c:v>
                </c:pt>
                <c:pt idx="579">
                  <c:v>595</c:v>
                </c:pt>
                <c:pt idx="580">
                  <c:v>596</c:v>
                </c:pt>
                <c:pt idx="581">
                  <c:v>597</c:v>
                </c:pt>
                <c:pt idx="582">
                  <c:v>598</c:v>
                </c:pt>
                <c:pt idx="583">
                  <c:v>599</c:v>
                </c:pt>
                <c:pt idx="584">
                  <c:v>600</c:v>
                </c:pt>
                <c:pt idx="585">
                  <c:v>601</c:v>
                </c:pt>
                <c:pt idx="586">
                  <c:v>602</c:v>
                </c:pt>
                <c:pt idx="587">
                  <c:v>603</c:v>
                </c:pt>
                <c:pt idx="588">
                  <c:v>604</c:v>
                </c:pt>
                <c:pt idx="589">
                  <c:v>605</c:v>
                </c:pt>
                <c:pt idx="590">
                  <c:v>606</c:v>
                </c:pt>
                <c:pt idx="591">
                  <c:v>607</c:v>
                </c:pt>
                <c:pt idx="592">
                  <c:v>608</c:v>
                </c:pt>
                <c:pt idx="593">
                  <c:v>609</c:v>
                </c:pt>
                <c:pt idx="594">
                  <c:v>610</c:v>
                </c:pt>
                <c:pt idx="595">
                  <c:v>611</c:v>
                </c:pt>
                <c:pt idx="596">
                  <c:v>612</c:v>
                </c:pt>
                <c:pt idx="597">
                  <c:v>613</c:v>
                </c:pt>
                <c:pt idx="598">
                  <c:v>614</c:v>
                </c:pt>
                <c:pt idx="599">
                  <c:v>615</c:v>
                </c:pt>
                <c:pt idx="600">
                  <c:v>616</c:v>
                </c:pt>
                <c:pt idx="601">
                  <c:v>617</c:v>
                </c:pt>
                <c:pt idx="602">
                  <c:v>618</c:v>
                </c:pt>
                <c:pt idx="603">
                  <c:v>619</c:v>
                </c:pt>
                <c:pt idx="604">
                  <c:v>620</c:v>
                </c:pt>
                <c:pt idx="605">
                  <c:v>621</c:v>
                </c:pt>
                <c:pt idx="606">
                  <c:v>622</c:v>
                </c:pt>
                <c:pt idx="607">
                  <c:v>623</c:v>
                </c:pt>
                <c:pt idx="608">
                  <c:v>624</c:v>
                </c:pt>
                <c:pt idx="609">
                  <c:v>625</c:v>
                </c:pt>
                <c:pt idx="610">
                  <c:v>626</c:v>
                </c:pt>
                <c:pt idx="611">
                  <c:v>627</c:v>
                </c:pt>
                <c:pt idx="612">
                  <c:v>628</c:v>
                </c:pt>
                <c:pt idx="613">
                  <c:v>629</c:v>
                </c:pt>
                <c:pt idx="614">
                  <c:v>630</c:v>
                </c:pt>
                <c:pt idx="615">
                  <c:v>631</c:v>
                </c:pt>
                <c:pt idx="616">
                  <c:v>632</c:v>
                </c:pt>
                <c:pt idx="617">
                  <c:v>633</c:v>
                </c:pt>
                <c:pt idx="618">
                  <c:v>634</c:v>
                </c:pt>
                <c:pt idx="619">
                  <c:v>635</c:v>
                </c:pt>
                <c:pt idx="620">
                  <c:v>636</c:v>
                </c:pt>
                <c:pt idx="621">
                  <c:v>637</c:v>
                </c:pt>
                <c:pt idx="622">
                  <c:v>638</c:v>
                </c:pt>
                <c:pt idx="623">
                  <c:v>639</c:v>
                </c:pt>
                <c:pt idx="624">
                  <c:v>640</c:v>
                </c:pt>
                <c:pt idx="625">
                  <c:v>641</c:v>
                </c:pt>
                <c:pt idx="626">
                  <c:v>642</c:v>
                </c:pt>
                <c:pt idx="627">
                  <c:v>643</c:v>
                </c:pt>
                <c:pt idx="628">
                  <c:v>644</c:v>
                </c:pt>
                <c:pt idx="629">
                  <c:v>645</c:v>
                </c:pt>
                <c:pt idx="630">
                  <c:v>646</c:v>
                </c:pt>
                <c:pt idx="631">
                  <c:v>647</c:v>
                </c:pt>
                <c:pt idx="632">
                  <c:v>648</c:v>
                </c:pt>
                <c:pt idx="633">
                  <c:v>649</c:v>
                </c:pt>
                <c:pt idx="634">
                  <c:v>650</c:v>
                </c:pt>
                <c:pt idx="635">
                  <c:v>651</c:v>
                </c:pt>
                <c:pt idx="636">
                  <c:v>652</c:v>
                </c:pt>
                <c:pt idx="637">
                  <c:v>653</c:v>
                </c:pt>
                <c:pt idx="638">
                  <c:v>654</c:v>
                </c:pt>
                <c:pt idx="639">
                  <c:v>655</c:v>
                </c:pt>
                <c:pt idx="640">
                  <c:v>656</c:v>
                </c:pt>
                <c:pt idx="641">
                  <c:v>657</c:v>
                </c:pt>
                <c:pt idx="642">
                  <c:v>658</c:v>
                </c:pt>
                <c:pt idx="643">
                  <c:v>659</c:v>
                </c:pt>
                <c:pt idx="644">
                  <c:v>660</c:v>
                </c:pt>
              </c:numCache>
            </c:numRef>
          </c:xVal>
          <c:yVal>
            <c:numRef>
              <c:f>Sheet1!$K$18:$K$662</c:f>
              <c:numCache>
                <c:formatCode>0.000</c:formatCode>
                <c:ptCount val="645"/>
                <c:pt idx="0">
                  <c:v>2.6296941449190854</c:v>
                </c:pt>
                <c:pt idx="1">
                  <c:v>2.4105529798829872</c:v>
                </c:pt>
                <c:pt idx="2">
                  <c:v>2.2173731317790404</c:v>
                </c:pt>
                <c:pt idx="3">
                  <c:v>2.0528586309816212</c:v>
                </c:pt>
                <c:pt idx="4">
                  <c:v>1.91106982059342</c:v>
                </c:pt>
                <c:pt idx="5">
                  <c:v>1.7825940478062616</c:v>
                </c:pt>
                <c:pt idx="6">
                  <c:v>1.6703042568473545</c:v>
                </c:pt>
                <c:pt idx="7">
                  <c:v>1.5713229302231781</c:v>
                </c:pt>
                <c:pt idx="8">
                  <c:v>1.4834164724622441</c:v>
                </c:pt>
                <c:pt idx="9">
                  <c:v>1.4017305853106721</c:v>
                </c:pt>
                <c:pt idx="10">
                  <c:v>1.3285714044899903</c:v>
                </c:pt>
                <c:pt idx="11">
                  <c:v>1.2626700754997635</c:v>
                </c:pt>
                <c:pt idx="12">
                  <c:v>1.2029976028020353</c:v>
                </c:pt>
                <c:pt idx="13">
                  <c:v>1.146641166704887</c:v>
                </c:pt>
                <c:pt idx="14">
                  <c:v>1.0953286622931153</c:v>
                </c:pt>
                <c:pt idx="15">
                  <c:v>1.0484119423888603</c:v>
                </c:pt>
                <c:pt idx="16">
                  <c:v>1.0053493481031894</c:v>
                </c:pt>
                <c:pt idx="17">
                  <c:v>0.96568470210747848</c:v>
                </c:pt>
                <c:pt idx="18">
                  <c:v>0.92903108590439532</c:v>
                </c:pt>
                <c:pt idx="19">
                  <c:v>0.89380090313808758</c:v>
                </c:pt>
                <c:pt idx="20">
                  <c:v>0.86114505538519392</c:v>
                </c:pt>
                <c:pt idx="21">
                  <c:v>0.83079132133084832</c:v>
                </c:pt>
                <c:pt idx="22">
                  <c:v>0.80250455400467835</c:v>
                </c:pt>
                <c:pt idx="23">
                  <c:v>0.77608057706705913</c:v>
                </c:pt>
                <c:pt idx="24">
                  <c:v>0.75134124851372364</c:v>
                </c:pt>
                <c:pt idx="25">
                  <c:v>0.72813043934735078</c:v>
                </c:pt>
                <c:pt idx="26">
                  <c:v>0.70552775572079462</c:v>
                </c:pt>
                <c:pt idx="27">
                  <c:v>0.68428609185015721</c:v>
                </c:pt>
                <c:pt idx="28">
                  <c:v>0.66428611006134863</c:v>
                </c:pt>
                <c:pt idx="29">
                  <c:v>0.6454220282588341</c:v>
                </c:pt>
                <c:pt idx="30">
                  <c:v>0.62759974834928645</c:v>
                </c:pt>
                <c:pt idx="31">
                  <c:v>0.61073528641615848</c:v>
                </c:pt>
                <c:pt idx="32">
                  <c:v>0.59475344937124464</c:v>
                </c:pt>
                <c:pt idx="33">
                  <c:v>0.57905926675147346</c:v>
                </c:pt>
                <c:pt idx="34">
                  <c:v>0.56417205709643392</c:v>
                </c:pt>
                <c:pt idx="35">
                  <c:v>0.55003114031381029</c:v>
                </c:pt>
                <c:pt idx="36">
                  <c:v>0.53658177131304841</c:v>
                </c:pt>
                <c:pt idx="37">
                  <c:v>0.52377443171091043</c:v>
                </c:pt>
                <c:pt idx="38">
                  <c:v>0.51156422060732532</c:v>
                </c:pt>
                <c:pt idx="39">
                  <c:v>0.49991032863340995</c:v>
                </c:pt>
                <c:pt idx="40">
                  <c:v>0.48840050037770533</c:v>
                </c:pt>
                <c:pt idx="41">
                  <c:v>0.47740874378786569</c:v>
                </c:pt>
                <c:pt idx="42">
                  <c:v>0.46690085017792238</c:v>
                </c:pt>
                <c:pt idx="43">
                  <c:v>0.45684555776881602</c:v>
                </c:pt>
                <c:pt idx="44">
                  <c:v>0.44690021425807169</c:v>
                </c:pt>
                <c:pt idx="45">
                  <c:v>0.4373786573171986</c:v>
                </c:pt>
                <c:pt idx="46">
                  <c:v>0.42825436471475908</c:v>
                </c:pt>
                <c:pt idx="47">
                  <c:v>0.41950298214767812</c:v>
                </c:pt>
                <c:pt idx="48">
                  <c:v>0.41110210616886783</c:v>
                </c:pt>
                <c:pt idx="49">
                  <c:v>0.4030310926851613</c:v>
                </c:pt>
                <c:pt idx="50">
                  <c:v>0.39502549714901847</c:v>
                </c:pt>
                <c:pt idx="51">
                  <c:v>0.38733174511334162</c:v>
                </c:pt>
                <c:pt idx="52">
                  <c:v>0.37993196373073718</c:v>
                </c:pt>
                <c:pt idx="53">
                  <c:v>0.37280962035748527</c:v>
                </c:pt>
                <c:pt idx="54">
                  <c:v>0.36594939924543085</c:v>
                </c:pt>
                <c:pt idx="55">
                  <c:v>0.35933709160205446</c:v>
                </c:pt>
                <c:pt idx="56">
                  <c:v>0.35295949735800508</c:v>
                </c:pt>
                <c:pt idx="57">
                  <c:v>0.3468043372129504</c:v>
                </c:pt>
                <c:pt idx="58">
                  <c:v>0.34086017372646132</c:v>
                </c:pt>
                <c:pt idx="59">
                  <c:v>0.33493997916034041</c:v>
                </c:pt>
                <c:pt idx="60">
                  <c:v>0.32922192235567499</c:v>
                </c:pt>
                <c:pt idx="61">
                  <c:v>0.32369582446670142</c:v>
                </c:pt>
                <c:pt idx="62">
                  <c:v>0.31835217878665323</c:v>
                </c:pt>
                <c:pt idx="63">
                  <c:v>0.31318209616957637</c:v>
                </c:pt>
                <c:pt idx="64">
                  <c:v>0.30817725568538268</c:v>
                </c:pt>
                <c:pt idx="65">
                  <c:v>0.3033298599317853</c:v>
                </c:pt>
                <c:pt idx="66">
                  <c:v>0.2986325944984296</c:v>
                </c:pt>
                <c:pt idx="67">
                  <c:v>0.29407859113989171</c:v>
                </c:pt>
                <c:pt idx="68">
                  <c:v>0.28966139426770887</c:v>
                </c:pt>
                <c:pt idx="69">
                  <c:v>0.2853749304174516</c:v>
                </c:pt>
                <c:pt idx="70">
                  <c:v>0.28108925280281377</c:v>
                </c:pt>
                <c:pt idx="71">
                  <c:v>0.27693039279540843</c:v>
                </c:pt>
                <c:pt idx="72">
                  <c:v>0.27289280346974609</c:v>
                </c:pt>
                <c:pt idx="73">
                  <c:v>0.2689712567439147</c:v>
                </c:pt>
                <c:pt idx="74">
                  <c:v>0.2651608207947207</c:v>
                </c:pt>
                <c:pt idx="75">
                  <c:v>0.26145683936580233</c:v>
                </c:pt>
                <c:pt idx="76">
                  <c:v>0.25785491278607375</c:v>
                </c:pt>
                <c:pt idx="77">
                  <c:v>0.25435088053580807</c:v>
                </c:pt>
                <c:pt idx="78">
                  <c:v>0.25094080521520312</c:v>
                </c:pt>
                <c:pt idx="79">
                  <c:v>0.24762095778539639</c:v>
                </c:pt>
                <c:pt idx="80">
                  <c:v>0.2443878039657818</c:v>
                </c:pt>
                <c:pt idx="81">
                  <c:v>0.24123799168322083</c:v>
                </c:pt>
                <c:pt idx="82">
                  <c:v>0.23816833947945368</c:v>
                </c:pt>
                <c:pt idx="83">
                  <c:v>0.235175825792517</c:v>
                </c:pt>
                <c:pt idx="84">
                  <c:v>0.23225757903610778</c:v>
                </c:pt>
                <c:pt idx="85">
                  <c:v>0.2293282052532121</c:v>
                </c:pt>
                <c:pt idx="86">
                  <c:v>0.22647180516766888</c:v>
                </c:pt>
                <c:pt idx="87">
                  <c:v>0.22368568555083951</c:v>
                </c:pt>
                <c:pt idx="88">
                  <c:v>0.22096728409489869</c:v>
                </c:pt>
                <c:pt idx="89">
                  <c:v>0.21831416155305827</c:v>
                </c:pt>
                <c:pt idx="90">
                  <c:v>0.21572399443935794</c:v>
                </c:pt>
                <c:pt idx="91">
                  <c:v>0.21319456824201932</c:v>
                </c:pt>
                <c:pt idx="92">
                  <c:v>0.21072377110870039</c:v>
                </c:pt>
                <c:pt idx="93">
                  <c:v>0.20830958796587937</c:v>
                </c:pt>
                <c:pt idx="94">
                  <c:v>0.2059500950378188</c:v>
                </c:pt>
                <c:pt idx="95">
                  <c:v>0.20364345473390935</c:v>
                </c:pt>
                <c:pt idx="96">
                  <c:v>0.20138791087576099</c:v>
                </c:pt>
                <c:pt idx="97">
                  <c:v>0.19918178423798824</c:v>
                </c:pt>
                <c:pt idx="98">
                  <c:v>0.19702346837896623</c:v>
                </c:pt>
                <c:pt idx="99">
                  <c:v>0.19491142573967693</c:v>
                </c:pt>
                <c:pt idx="100">
                  <c:v>0.19284418399086173</c:v>
                </c:pt>
                <c:pt idx="101">
                  <c:v>0.19082033261017189</c:v>
                </c:pt>
                <c:pt idx="102">
                  <c:v>0.18883851967259468</c:v>
                </c:pt>
                <c:pt idx="103">
                  <c:v>0.18689744883887735</c:v>
                </c:pt>
                <c:pt idx="104">
                  <c:v>0.18499587652773092</c:v>
                </c:pt>
                <c:pt idx="105">
                  <c:v>0.1831326092589716</c:v>
                </c:pt>
                <c:pt idx="106">
                  <c:v>0.1813065011556029</c:v>
                </c:pt>
                <c:pt idx="107">
                  <c:v>0.17951645159385479</c:v>
                </c:pt>
                <c:pt idx="108">
                  <c:v>0.17776140299111684</c:v>
                </c:pt>
                <c:pt idx="109">
                  <c:v>0.17604033872231048</c:v>
                </c:pt>
                <c:pt idx="110">
                  <c:v>0.17435228115618784</c:v>
                </c:pt>
                <c:pt idx="111">
                  <c:v>0.17269628980352225</c:v>
                </c:pt>
                <c:pt idx="112">
                  <c:v>0.17107145956982078</c:v>
                </c:pt>
                <c:pt idx="113">
                  <c:v>0.16947691910580021</c:v>
                </c:pt>
                <c:pt idx="114">
                  <c:v>0.1679118292492012</c:v>
                </c:pt>
                <c:pt idx="115">
                  <c:v>0.16637538155219495</c:v>
                </c:pt>
                <c:pt idx="116">
                  <c:v>0.16486679688888956</c:v>
                </c:pt>
                <c:pt idx="117">
                  <c:v>0.16338532413789916</c:v>
                </c:pt>
                <c:pt idx="118">
                  <c:v>0.16193023893535299</c:v>
                </c:pt>
                <c:pt idx="119">
                  <c:v>0.16050084249389224</c:v>
                </c:pt>
                <c:pt idx="120">
                  <c:v>0.15909646048371232</c:v>
                </c:pt>
                <c:pt idx="121">
                  <c:v>0.15771644197182633</c:v>
                </c:pt>
                <c:pt idx="122">
                  <c:v>0.15636015841604584</c:v>
                </c:pt>
                <c:pt idx="123">
                  <c:v>0.15502700271046807</c:v>
                </c:pt>
                <c:pt idx="124">
                  <c:v>0.15371638827932541</c:v>
                </c:pt>
                <c:pt idx="125">
                  <c:v>0.15242774821645466</c:v>
                </c:pt>
                <c:pt idx="126">
                  <c:v>0.15116053446767722</c:v>
                </c:pt>
                <c:pt idx="127">
                  <c:v>0.14991421705361324</c:v>
                </c:pt>
                <c:pt idx="128">
                  <c:v>0.14868828333066866</c:v>
                </c:pt>
                <c:pt idx="129">
                  <c:v>0.14748223728793564</c:v>
                </c:pt>
                <c:pt idx="130">
                  <c:v>0.14629559887807453</c:v>
                </c:pt>
                <c:pt idx="131">
                  <c:v>0.14512790338022763</c:v>
                </c:pt>
                <c:pt idx="132">
                  <c:v>0.14397870079318875</c:v>
                </c:pt>
                <c:pt idx="133">
                  <c:v>0.14284755525721557</c:v>
                </c:pt>
                <c:pt idx="134">
                  <c:v>0.14173404450283425</c:v>
                </c:pt>
                <c:pt idx="135">
                  <c:v>0.14063775932526124</c:v>
                </c:pt>
                <c:pt idx="136">
                  <c:v>0.1395583030830175</c:v>
                </c:pt>
                <c:pt idx="137">
                  <c:v>0.13849529121944423</c:v>
                </c:pt>
                <c:pt idx="138">
                  <c:v>0.1374483508059578</c:v>
                </c:pt>
                <c:pt idx="139">
                  <c:v>0.13641712010581708</c:v>
                </c:pt>
                <c:pt idx="140">
                  <c:v>0.13540124815741789</c:v>
                </c:pt>
                <c:pt idx="141">
                  <c:v>0.13440039437605689</c:v>
                </c:pt>
                <c:pt idx="142">
                  <c:v>0.13341422817321574</c:v>
                </c:pt>
                <c:pt idx="143">
                  <c:v>0.13244242859251992</c:v>
                </c:pt>
                <c:pt idx="144">
                  <c:v>0.13148468396144794</c:v>
                </c:pt>
                <c:pt idx="145">
                  <c:v>0.13054069155806258</c:v>
                </c:pt>
                <c:pt idx="146">
                  <c:v>0.12961015729203298</c:v>
                </c:pt>
                <c:pt idx="147">
                  <c:v>0.12869279539910869</c:v>
                </c:pt>
                <c:pt idx="148">
                  <c:v>0.12778832814860713</c:v>
                </c:pt>
                <c:pt idx="149">
                  <c:v>0.12689648556301206</c:v>
                </c:pt>
                <c:pt idx="150">
                  <c:v>0.12601700514934427</c:v>
                </c:pt>
                <c:pt idx="151">
                  <c:v>0.12514963164158197</c:v>
                </c:pt>
                <c:pt idx="152">
                  <c:v>0.12429411675360111</c:v>
                </c:pt>
                <c:pt idx="153">
                  <c:v>0.12345021894229063</c:v>
                </c:pt>
                <c:pt idx="154">
                  <c:v>0.12261770318012145</c:v>
                </c:pt>
                <c:pt idx="155">
                  <c:v>0.12179634073696453</c:v>
                </c:pt>
                <c:pt idx="156">
                  <c:v>0.12098590897057675</c:v>
                </c:pt>
                <c:pt idx="157">
                  <c:v>0.12018619112535318</c:v>
                </c:pt>
                <c:pt idx="158">
                  <c:v>0.11939697613911485</c:v>
                </c:pt>
                <c:pt idx="159">
                  <c:v>0.11861805845733245</c:v>
                </c:pt>
                <c:pt idx="160">
                  <c:v>0.11784923785467978</c:v>
                </c:pt>
                <c:pt idx="161">
                  <c:v>0.11713342359521643</c:v>
                </c:pt>
                <c:pt idx="162">
                  <c:v>0.11644755459444937</c:v>
                </c:pt>
                <c:pt idx="163">
                  <c:v>0.11581180828268411</c:v>
                </c:pt>
                <c:pt idx="164">
                  <c:v>0.11518296600197248</c:v>
                </c:pt>
                <c:pt idx="165">
                  <c:v>0.11456091589584651</c:v>
                </c:pt>
                <c:pt idx="166">
                  <c:v>0.11396595240270851</c:v>
                </c:pt>
                <c:pt idx="167">
                  <c:v>0.11337713677730529</c:v>
                </c:pt>
                <c:pt idx="168">
                  <c:v>0.11279437421886943</c:v>
                </c:pt>
                <c:pt idx="169">
                  <c:v>0.11223736597659684</c:v>
                </c:pt>
                <c:pt idx="170">
                  <c:v>0.11168583200689115</c:v>
                </c:pt>
                <c:pt idx="171">
                  <c:v>0.11113969200273188</c:v>
                </c:pt>
                <c:pt idx="172">
                  <c:v>0.11059886722022184</c:v>
                </c:pt>
                <c:pt idx="173">
                  <c:v>0.1100823175295545</c:v>
                </c:pt>
                <c:pt idx="174">
                  <c:v>0.10957057047726287</c:v>
                </c:pt>
                <c:pt idx="175">
                  <c:v>0.10906355939423486</c:v>
                </c:pt>
                <c:pt idx="176">
                  <c:v>0.10856121883966645</c:v>
                </c:pt>
                <c:pt idx="177">
                  <c:v>0.10808184020572129</c:v>
                </c:pt>
                <c:pt idx="178">
                  <c:v>0.10760667658674135</c:v>
                </c:pt>
                <c:pt idx="179">
                  <c:v>0.10713567263423394</c:v>
                </c:pt>
                <c:pt idx="180">
                  <c:v>0.10668665480463985</c:v>
                </c:pt>
                <c:pt idx="181">
                  <c:v>0.10624138503642545</c:v>
                </c:pt>
                <c:pt idx="182">
                  <c:v>0.10579981659565126</c:v>
                </c:pt>
                <c:pt idx="183">
                  <c:v>0.10537934887013377</c:v>
                </c:pt>
                <c:pt idx="184">
                  <c:v>0.41984883942629175</c:v>
                </c:pt>
                <c:pt idx="185">
                  <c:v>0.41826216465464833</c:v>
                </c:pt>
                <c:pt idx="186">
                  <c:v>0.41668743731857855</c:v>
                </c:pt>
                <c:pt idx="187">
                  <c:v>0.41512452298050695</c:v>
                </c:pt>
                <c:pt idx="188">
                  <c:v>0.41357328921228914</c:v>
                </c:pt>
                <c:pt idx="189">
                  <c:v>0.4121003070476385</c:v>
                </c:pt>
                <c:pt idx="190">
                  <c:v>0.41063777998935008</c:v>
                </c:pt>
                <c:pt idx="191">
                  <c:v>0.40911983574987415</c:v>
                </c:pt>
                <c:pt idx="192">
                  <c:v>0.40761307250135959</c:v>
                </c:pt>
                <c:pt idx="193">
                  <c:v>0.40611736716039032</c:v>
                </c:pt>
                <c:pt idx="194">
                  <c:v>0.40463259844355148</c:v>
                </c:pt>
                <c:pt idx="195">
                  <c:v>0.40309479684306798</c:v>
                </c:pt>
                <c:pt idx="196">
                  <c:v>0.40156863978270252</c:v>
                </c:pt>
                <c:pt idx="197">
                  <c:v>0.40005399549917153</c:v>
                </c:pt>
                <c:pt idx="198">
                  <c:v>0.39848834926874077</c:v>
                </c:pt>
                <c:pt idx="199">
                  <c:v>0.39693490985223473</c:v>
                </c:pt>
                <c:pt idx="200">
                  <c:v>0.39539353504541591</c:v>
                </c:pt>
                <c:pt idx="201">
                  <c:v>0.39386408484431779</c:v>
                </c:pt>
                <c:pt idx="202">
                  <c:v>0.39240689793157252</c:v>
                </c:pt>
                <c:pt idx="203">
                  <c:v>0.39096045364183979</c:v>
                </c:pt>
                <c:pt idx="204">
                  <c:v>0.38952463361681705</c:v>
                </c:pt>
                <c:pt idx="205">
                  <c:v>0.38809932123053448</c:v>
                </c:pt>
                <c:pt idx="206">
                  <c:v>0.38674315819954858</c:v>
                </c:pt>
                <c:pt idx="207">
                  <c:v>0.38539644003834056</c:v>
                </c:pt>
                <c:pt idx="208">
                  <c:v>0.38405906842242266</c:v>
                </c:pt>
                <c:pt idx="209">
                  <c:v>0.76580731086102216</c:v>
                </c:pt>
                <c:pt idx="210">
                  <c:v>0.7637394247618382</c:v>
                </c:pt>
                <c:pt idx="211">
                  <c:v>0.76191065668812041</c:v>
                </c:pt>
                <c:pt idx="212">
                  <c:v>0.76020412279357819</c:v>
                </c:pt>
                <c:pt idx="213">
                  <c:v>0.75884438995791703</c:v>
                </c:pt>
                <c:pt idx="214">
                  <c:v>0.75771498940145787</c:v>
                </c:pt>
                <c:pt idx="215">
                  <c:v>0.75703896129704373</c:v>
                </c:pt>
                <c:pt idx="216">
                  <c:v>0.75670139940383896</c:v>
                </c:pt>
                <c:pt idx="217">
                  <c:v>0.75647652533429577</c:v>
                </c:pt>
                <c:pt idx="218">
                  <c:v>0.75636413841257799</c:v>
                </c:pt>
                <c:pt idx="219">
                  <c:v>-1.4179720861467859</c:v>
                </c:pt>
                <c:pt idx="220">
                  <c:v>-1.4173404728843204</c:v>
                </c:pt>
                <c:pt idx="221">
                  <c:v>-1.4158688945499684</c:v>
                </c:pt>
                <c:pt idx="222">
                  <c:v>-1.413771932784649</c:v>
                </c:pt>
                <c:pt idx="223">
                  <c:v>-1.4110551506556481</c:v>
                </c:pt>
                <c:pt idx="224">
                  <c:v>-1.4079333479067702</c:v>
                </c:pt>
                <c:pt idx="225">
                  <c:v>-1.4042053698627028</c:v>
                </c:pt>
                <c:pt idx="226">
                  <c:v>-1.4002916400350469</c:v>
                </c:pt>
                <c:pt idx="227">
                  <c:v>-1.3959912425390031</c:v>
                </c:pt>
                <c:pt idx="228">
                  <c:v>-1.3915143036594413</c:v>
                </c:pt>
                <c:pt idx="229">
                  <c:v>-1.3868644765401745</c:v>
                </c:pt>
                <c:pt idx="230">
                  <c:v>-1.3818454254807133</c:v>
                </c:pt>
                <c:pt idx="231">
                  <c:v>-1.3766640221843141</c:v>
                </c:pt>
                <c:pt idx="232">
                  <c:v>-1.37132427462232</c:v>
                </c:pt>
                <c:pt idx="233">
                  <c:v>-1.3658303540381505</c:v>
                </c:pt>
                <c:pt idx="234">
                  <c:v>-1.360186410692547</c:v>
                </c:pt>
                <c:pt idx="235">
                  <c:v>-1.354396742128875</c:v>
                </c:pt>
                <c:pt idx="236">
                  <c:v>-1.3484656544235805</c:v>
                </c:pt>
                <c:pt idx="237">
                  <c:v>-1.3425862863115636</c:v>
                </c:pt>
                <c:pt idx="238">
                  <c:v>-1.3365707705683183</c:v>
                </c:pt>
                <c:pt idx="239">
                  <c:v>-7.09658097080023E-2</c:v>
                </c:pt>
                <c:pt idx="240">
                  <c:v>-7.0650668340990583E-2</c:v>
                </c:pt>
                <c:pt idx="241">
                  <c:v>-7.0328597819472552E-2</c:v>
                </c:pt>
                <c:pt idx="242">
                  <c:v>-7.0009450375814838E-2</c:v>
                </c:pt>
                <c:pt idx="243">
                  <c:v>-6.9683645945374711E-2</c:v>
                </c:pt>
                <c:pt idx="244">
                  <c:v>-6.9360859873997455E-2</c:v>
                </c:pt>
                <c:pt idx="245">
                  <c:v>-6.9041050410478783E-2</c:v>
                </c:pt>
                <c:pt idx="246">
                  <c:v>-6.8714901632328421E-2</c:v>
                </c:pt>
                <c:pt idx="247">
                  <c:v>-6.8391819808782103E-2</c:v>
                </c:pt>
                <c:pt idx="248">
                  <c:v>-6.8071761881922183E-2</c:v>
                </c:pt>
                <c:pt idx="249">
                  <c:v>-6.7754685596080333E-2</c:v>
                </c:pt>
                <c:pt idx="250">
                  <c:v>-6.7440549479240774E-2</c:v>
                </c:pt>
                <c:pt idx="251">
                  <c:v>-6.7129312824957404E-2</c:v>
                </c:pt>
                <c:pt idx="252">
                  <c:v>-6.6820935674769655E-2</c:v>
                </c:pt>
                <c:pt idx="253">
                  <c:v>-6.6515378801100589E-2</c:v>
                </c:pt>
                <c:pt idx="254">
                  <c:v>-6.6212603690622193E-2</c:v>
                </c:pt>
                <c:pt idx="255">
                  <c:v>-6.591257252807281E-2</c:v>
                </c:pt>
                <c:pt idx="256">
                  <c:v>-6.5615248180512689E-2</c:v>
                </c:pt>
                <c:pt idx="257">
                  <c:v>-6.5320594182003033E-2</c:v>
                </c:pt>
                <c:pt idx="258">
                  <c:v>-6.5028574718700161E-2</c:v>
                </c:pt>
                <c:pt idx="259">
                  <c:v>-6.473915461433713E-2</c:v>
                </c:pt>
                <c:pt idx="260">
                  <c:v>-6.4452299316105535E-2</c:v>
                </c:pt>
                <c:pt idx="261">
                  <c:v>-6.4167974880900369E-2</c:v>
                </c:pt>
                <c:pt idx="262">
                  <c:v>-6.3886147961931553E-2</c:v>
                </c:pt>
                <c:pt idx="263">
                  <c:v>-6.3606785795686113E-2</c:v>
                </c:pt>
                <c:pt idx="264">
                  <c:v>-6.3329856189230899E-2</c:v>
                </c:pt>
                <c:pt idx="265">
                  <c:v>-6.3055327507845441E-2</c:v>
                </c:pt>
                <c:pt idx="266">
                  <c:v>-6.2783168662975355E-2</c:v>
                </c:pt>
                <c:pt idx="267">
                  <c:v>-6.2513349100496066E-2</c:v>
                </c:pt>
                <c:pt idx="268">
                  <c:v>-6.2245838789278113E-2</c:v>
                </c:pt>
                <c:pt idx="269">
                  <c:v>-6.1980608210044627E-2</c:v>
                </c:pt>
                <c:pt idx="270">
                  <c:v>-6.1717628344511874E-2</c:v>
                </c:pt>
                <c:pt idx="271">
                  <c:v>-6.1456870664809177E-2</c:v>
                </c:pt>
                <c:pt idx="272">
                  <c:v>-6.1198307123155674E-2</c:v>
                </c:pt>
                <c:pt idx="273">
                  <c:v>-6.0941910141810156E-2</c:v>
                </c:pt>
                <c:pt idx="274">
                  <c:v>-6.0687652603262386E-2</c:v>
                </c:pt>
                <c:pt idx="275">
                  <c:v>-6.0435507840672906E-2</c:v>
                </c:pt>
                <c:pt idx="276">
                  <c:v>-6.0185449628549562E-2</c:v>
                </c:pt>
                <c:pt idx="277">
                  <c:v>-5.9937452173654544E-2</c:v>
                </c:pt>
                <c:pt idx="278">
                  <c:v>-5.9691490106135281E-2</c:v>
                </c:pt>
                <c:pt idx="279">
                  <c:v>-5.9447538470872807E-2</c:v>
                </c:pt>
                <c:pt idx="280">
                  <c:v>-5.9205572719041463E-2</c:v>
                </c:pt>
                <c:pt idx="281">
                  <c:v>-5.8965568699873884E-2</c:v>
                </c:pt>
                <c:pt idx="282">
                  <c:v>-5.8727502652624698E-2</c:v>
                </c:pt>
                <c:pt idx="283">
                  <c:v>-5.8491351198732243E-2</c:v>
                </c:pt>
                <c:pt idx="284">
                  <c:v>-5.8257091334158684E-2</c:v>
                </c:pt>
                <c:pt idx="285">
                  <c:v>-5.8024700421926541E-2</c:v>
                </c:pt>
                <c:pt idx="286">
                  <c:v>-5.7794156184823427E-2</c:v>
                </c:pt>
                <c:pt idx="287">
                  <c:v>-5.7565436698283866E-2</c:v>
                </c:pt>
                <c:pt idx="288">
                  <c:v>-5.7338520383438805E-2</c:v>
                </c:pt>
                <c:pt idx="289">
                  <c:v>-5.7113386000328906E-2</c:v>
                </c:pt>
                <c:pt idx="290">
                  <c:v>-5.6890012641277098E-2</c:v>
                </c:pt>
                <c:pt idx="291">
                  <c:v>-5.666837972441597E-2</c:v>
                </c:pt>
                <c:pt idx="292">
                  <c:v>-5.6448466987365685E-2</c:v>
                </c:pt>
                <c:pt idx="293">
                  <c:v>-5.6230254481060303E-2</c:v>
                </c:pt>
                <c:pt idx="294">
                  <c:v>-5.6013722563712093E-2</c:v>
                </c:pt>
                <c:pt idx="295">
                  <c:v>-5.579885189492103E-2</c:v>
                </c:pt>
                <c:pt idx="296">
                  <c:v>-5.5585623429914612E-2</c:v>
                </c:pt>
                <c:pt idx="297">
                  <c:v>-5.5374018413921207E-2</c:v>
                </c:pt>
                <c:pt idx="298">
                  <c:v>-5.5164018376670711E-2</c:v>
                </c:pt>
                <c:pt idx="299">
                  <c:v>-5.4955605127021752E-2</c:v>
                </c:pt>
                <c:pt idx="300">
                  <c:v>-5.4748760747705731E-2</c:v>
                </c:pt>
                <c:pt idx="301">
                  <c:v>-5.4543467590195009E-2</c:v>
                </c:pt>
                <c:pt idx="302">
                  <c:v>-5.4339708269681736E-2</c:v>
                </c:pt>
                <c:pt idx="303">
                  <c:v>-5.4143222611443484E-2</c:v>
                </c:pt>
                <c:pt idx="304">
                  <c:v>-5.3948152769422081E-2</c:v>
                </c:pt>
                <c:pt idx="305">
                  <c:v>-5.3760160548366666E-2</c:v>
                </c:pt>
                <c:pt idx="306">
                  <c:v>-5.3579111584878825E-2</c:v>
                </c:pt>
                <c:pt idx="307">
                  <c:v>-5.3404880241132498E-2</c:v>
                </c:pt>
                <c:pt idx="308">
                  <c:v>-5.323734430551131E-2</c:v>
                </c:pt>
                <c:pt idx="309">
                  <c:v>-5.3070856233388815E-2</c:v>
                </c:pt>
                <c:pt idx="310">
                  <c:v>-5.2910904110986624E-2</c:v>
                </c:pt>
                <c:pt idx="311">
                  <c:v>-5.2751913262037417E-2</c:v>
                </c:pt>
                <c:pt idx="312">
                  <c:v>-5.259387504697078E-2</c:v>
                </c:pt>
                <c:pt idx="313">
                  <c:v>-5.2436780929440562E-2</c:v>
                </c:pt>
                <c:pt idx="314">
                  <c:v>-5.2280622474786424E-2</c:v>
                </c:pt>
                <c:pt idx="315">
                  <c:v>-5.2130729498959374E-2</c:v>
                </c:pt>
                <c:pt idx="316">
                  <c:v>-5.1981693577617331E-2</c:v>
                </c:pt>
                <c:pt idx="317">
                  <c:v>-5.1833507381046147E-2</c:v>
                </c:pt>
                <c:pt idx="318">
                  <c:v>-5.1686163662874901E-2</c:v>
                </c:pt>
                <c:pt idx="319">
                  <c:v>-5.1539655258894639E-2</c:v>
                </c:pt>
                <c:pt idx="320">
                  <c:v>-5.1399163310751936E-2</c:v>
                </c:pt>
                <c:pt idx="321">
                  <c:v>-5.1259435214438445E-2</c:v>
                </c:pt>
                <c:pt idx="322">
                  <c:v>-5.1120464757273679E-2</c:v>
                </c:pt>
                <c:pt idx="323">
                  <c:v>-5.0982245793767478E-2</c:v>
                </c:pt>
                <c:pt idx="324">
                  <c:v>-5.0849851308550437E-2</c:v>
                </c:pt>
                <c:pt idx="325">
                  <c:v>-5.071814266596586E-2</c:v>
                </c:pt>
                <c:pt idx="326">
                  <c:v>-5.058711455047947E-2</c:v>
                </c:pt>
                <c:pt idx="327">
                  <c:v>-5.045676170134579E-2</c:v>
                </c:pt>
                <c:pt idx="328">
                  <c:v>-5.0327078911903585E-2</c:v>
                </c:pt>
                <c:pt idx="329">
                  <c:v>-5.0203010596195814E-2</c:v>
                </c:pt>
                <c:pt idx="330">
                  <c:v>-5.0079552492457637E-2</c:v>
                </c:pt>
                <c:pt idx="331">
                  <c:v>-4.9956700109874685E-2</c:v>
                </c:pt>
                <c:pt idx="332">
                  <c:v>-4.9834449001591077E-2</c:v>
                </c:pt>
                <c:pt idx="333">
                  <c:v>-4.9712794764172744E-2</c:v>
                </c:pt>
                <c:pt idx="334">
                  <c:v>-4.9591733037079463E-2</c:v>
                </c:pt>
                <c:pt idx="335">
                  <c:v>-4.9471259502142984E-2</c:v>
                </c:pt>
                <c:pt idx="336">
                  <c:v>-4.9356153881750693E-2</c:v>
                </c:pt>
                <c:pt idx="337">
                  <c:v>-4.9241582654384476E-2</c:v>
                </c:pt>
                <c:pt idx="338">
                  <c:v>-4.912754210717718E-2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0.11983539975744673</c:v>
                </c:pt>
                <c:pt idx="350">
                  <c:v>0.11956522035186809</c:v>
                </c:pt>
                <c:pt idx="351">
                  <c:v>0.11928507696439274</c:v>
                </c:pt>
                <c:pt idx="352">
                  <c:v>0.11900624326992672</c:v>
                </c:pt>
                <c:pt idx="353">
                  <c:v>0.11872871010550741</c:v>
                </c:pt>
                <c:pt idx="354">
                  <c:v>0.11844144644590138</c:v>
                </c:pt>
                <c:pt idx="355">
                  <c:v>0.11815556949780161</c:v>
                </c:pt>
                <c:pt idx="356">
                  <c:v>0.11787106924425067</c:v>
                </c:pt>
                <c:pt idx="357">
                  <c:v>0.11758793576453597</c:v>
                </c:pt>
                <c:pt idx="358">
                  <c:v>0.1173061592330379</c:v>
                </c:pt>
                <c:pt idx="359">
                  <c:v>0.11701496946766297</c:v>
                </c:pt>
                <c:pt idx="360">
                  <c:v>0.11672522176675894</c:v>
                </c:pt>
                <c:pt idx="361">
                  <c:v>0.11643690544444273</c:v>
                </c:pt>
                <c:pt idx="362">
                  <c:v>0.1161500099201476</c:v>
                </c:pt>
                <c:pt idx="363">
                  <c:v>0.11586452471733279</c:v>
                </c:pt>
                <c:pt idx="364">
                  <c:v>0.11556994549332274</c:v>
                </c:pt>
                <c:pt idx="365">
                  <c:v>0.11527686037379963</c:v>
                </c:pt>
                <c:pt idx="366">
                  <c:v>0.11498525802038155</c:v>
                </c:pt>
                <c:pt idx="367">
                  <c:v>0.1146847910671943</c:v>
                </c:pt>
                <c:pt idx="368">
                  <c:v>0.11438589031641422</c:v>
                </c:pt>
                <c:pt idx="369">
                  <c:v>0.11408854355398472</c:v>
                </c:pt>
                <c:pt idx="370">
                  <c:v>0.113792738692523</c:v>
                </c:pt>
                <c:pt idx="371">
                  <c:v>0.11348834443951292</c:v>
                </c:pt>
                <c:pt idx="372">
                  <c:v>0.11318557434407667</c:v>
                </c:pt>
                <c:pt idx="373">
                  <c:v>0.11288441544176447</c:v>
                </c:pt>
                <c:pt idx="374">
                  <c:v>0.11258485490574305</c:v>
                </c:pt>
                <c:pt idx="375">
                  <c:v>0.11227697559773926</c:v>
                </c:pt>
                <c:pt idx="376">
                  <c:v>0.11197077557705053</c:v>
                </c:pt>
                <c:pt idx="377">
                  <c:v>0.11166624114186698</c:v>
                </c:pt>
                <c:pt idx="378">
                  <c:v>0.11136335873903443</c:v>
                </c:pt>
                <c:pt idx="379">
                  <c:v>8.8841938581577642E-2</c:v>
                </c:pt>
                <c:pt idx="380">
                  <c:v>8.8594575353747346E-2</c:v>
                </c:pt>
                <c:pt idx="381">
                  <c:v>8.8348585771579044E-2</c:v>
                </c:pt>
                <c:pt idx="382">
                  <c:v>8.8103958424658901E-2</c:v>
                </c:pt>
                <c:pt idx="383">
                  <c:v>8.7860682028602727E-2</c:v>
                </c:pt>
                <c:pt idx="384">
                  <c:v>8.7626286773726705E-2</c:v>
                </c:pt>
                <c:pt idx="385">
                  <c:v>8.7393138833393127E-2</c:v>
                </c:pt>
                <c:pt idx="386">
                  <c:v>8.7161228277803857E-2</c:v>
                </c:pt>
                <c:pt idx="387">
                  <c:v>8.693054528228257E-2</c:v>
                </c:pt>
                <c:pt idx="388">
                  <c:v>8.6701080125886731E-2</c:v>
                </c:pt>
                <c:pt idx="389">
                  <c:v>8.6465479064841519E-2</c:v>
                </c:pt>
                <c:pt idx="390">
                  <c:v>8.6231154975937058E-2</c:v>
                </c:pt>
                <c:pt idx="391">
                  <c:v>8.5998097505332563E-2</c:v>
                </c:pt>
                <c:pt idx="392">
                  <c:v>8.5766296410818607E-2</c:v>
                </c:pt>
                <c:pt idx="393">
                  <c:v>8.5535741560317166E-2</c:v>
                </c:pt>
                <c:pt idx="394">
                  <c:v>8.5299277183700728E-2</c:v>
                </c:pt>
                <c:pt idx="395">
                  <c:v>8.5064116618751379E-2</c:v>
                </c:pt>
                <c:pt idx="396">
                  <c:v>8.4830249111727249E-2</c:v>
                </c:pt>
                <c:pt idx="397">
                  <c:v>8.4597664026822714E-2</c:v>
                </c:pt>
                <c:pt idx="398">
                  <c:v>8.4366350844560692E-2</c:v>
                </c:pt>
                <c:pt idx="399">
                  <c:v>8.4136299160197325E-2</c:v>
                </c:pt>
                <c:pt idx="400">
                  <c:v>8.3907498682171219E-2</c:v>
                </c:pt>
                <c:pt idx="401">
                  <c:v>8.3679939230564035E-2</c:v>
                </c:pt>
                <c:pt idx="402">
                  <c:v>8.3446770479726401E-2</c:v>
                </c:pt>
                <c:pt idx="403">
                  <c:v>8.3214897537557342E-2</c:v>
                </c:pt>
                <c:pt idx="404">
                  <c:v>8.2984309632026299E-2</c:v>
                </c:pt>
                <c:pt idx="405">
                  <c:v>8.2754996110169676E-2</c:v>
                </c:pt>
                <c:pt idx="406">
                  <c:v>8.2526946436450185E-2</c:v>
                </c:pt>
                <c:pt idx="407">
                  <c:v>8.2300150191143465E-2</c:v>
                </c:pt>
                <c:pt idx="408">
                  <c:v>8.207459706875099E-2</c:v>
                </c:pt>
                <c:pt idx="409">
                  <c:v>8.1850276876439115E-2</c:v>
                </c:pt>
                <c:pt idx="410">
                  <c:v>8.1627179532502772E-2</c:v>
                </c:pt>
                <c:pt idx="411">
                  <c:v>8.1405295064859523E-2</c:v>
                </c:pt>
                <c:pt idx="412">
                  <c:v>8.1178141686153366E-2</c:v>
                </c:pt>
                <c:pt idx="413">
                  <c:v>8.0952252477723613E-2</c:v>
                </c:pt>
                <c:pt idx="414">
                  <c:v>8.0727616915677758E-2</c:v>
                </c:pt>
                <c:pt idx="415">
                  <c:v>8.0504224592611681E-2</c:v>
                </c:pt>
                <c:pt idx="416">
                  <c:v>8.0282065216002299E-2</c:v>
                </c:pt>
                <c:pt idx="417">
                  <c:v>8.0061128606626786E-2</c:v>
                </c:pt>
                <c:pt idx="418">
                  <c:v>7.9841404697007914E-2</c:v>
                </c:pt>
                <c:pt idx="419">
                  <c:v>7.9622883529884753E-2</c:v>
                </c:pt>
                <c:pt idx="420">
                  <c:v>7.9405555256708574E-2</c:v>
                </c:pt>
                <c:pt idx="421">
                  <c:v>7.9189410136163207E-2</c:v>
                </c:pt>
                <c:pt idx="422">
                  <c:v>7.8974438532708746E-2</c:v>
                </c:pt>
                <c:pt idx="423">
                  <c:v>7.8760630915153965E-2</c:v>
                </c:pt>
                <c:pt idx="424">
                  <c:v>7.8547977855239023E-2</c:v>
                </c:pt>
                <c:pt idx="425">
                  <c:v>7.8336470026258237E-2</c:v>
                </c:pt>
                <c:pt idx="426">
                  <c:v>7.812609820169214E-2</c:v>
                </c:pt>
                <c:pt idx="427">
                  <c:v>7.7916853253866783E-2</c:v>
                </c:pt>
                <c:pt idx="428">
                  <c:v>7.7708726152633495E-2</c:v>
                </c:pt>
                <c:pt idx="429">
                  <c:v>0.12913722088803789</c:v>
                </c:pt>
                <c:pt idx="430">
                  <c:v>0.12879410982919473</c:v>
                </c:pt>
                <c:pt idx="431">
                  <c:v>0.12845281719631427</c:v>
                </c:pt>
                <c:pt idx="432">
                  <c:v>0.12811332857161647</c:v>
                </c:pt>
                <c:pt idx="433">
                  <c:v>0.12777562968933384</c:v>
                </c:pt>
                <c:pt idx="434">
                  <c:v>0.12743970643372146</c:v>
                </c:pt>
                <c:pt idx="435">
                  <c:v>0.12710554483708525</c:v>
                </c:pt>
                <c:pt idx="436">
                  <c:v>0.12677313107785093</c:v>
                </c:pt>
                <c:pt idx="437">
                  <c:v>0.12644245147864996</c:v>
                </c:pt>
                <c:pt idx="438">
                  <c:v>0.12611349250445211</c:v>
                </c:pt>
                <c:pt idx="439">
                  <c:v>0.12578624076071432</c:v>
                </c:pt>
                <c:pt idx="440">
                  <c:v>0.12546068299156374</c:v>
                </c:pt>
                <c:pt idx="441">
                  <c:v>0.12513680607800765</c:v>
                </c:pt>
                <c:pt idx="442">
                  <c:v>0.12481459703616966</c:v>
                </c:pt>
                <c:pt idx="443">
                  <c:v>0.12449404301556301</c:v>
                </c:pt>
                <c:pt idx="444">
                  <c:v>0.12418421957138577</c:v>
                </c:pt>
                <c:pt idx="445">
                  <c:v>0.1238849809426902</c:v>
                </c:pt>
                <c:pt idx="446">
                  <c:v>0.12360518910800676</c:v>
                </c:pt>
                <c:pt idx="447">
                  <c:v>0.1233356227301516</c:v>
                </c:pt>
                <c:pt idx="448">
                  <c:v>0.12305830404606048</c:v>
                </c:pt>
                <c:pt idx="449">
                  <c:v>0.12282667410051702</c:v>
                </c:pt>
                <c:pt idx="450">
                  <c:v>0.12260477307325698</c:v>
                </c:pt>
                <c:pt idx="451">
                  <c:v>0.12239250030692919</c:v>
                </c:pt>
                <c:pt idx="452">
                  <c:v>0.12218976198336004</c:v>
                </c:pt>
                <c:pt idx="453">
                  <c:v>0.12199646548705824</c:v>
                </c:pt>
                <c:pt idx="454">
                  <c:v>0.12181252483480956</c:v>
                </c:pt>
                <c:pt idx="455">
                  <c:v>0.12163785820556677</c:v>
                </c:pt>
                <c:pt idx="456">
                  <c:v>0.12148108596356859</c:v>
                </c:pt>
                <c:pt idx="457">
                  <c:v>0.12133339389722177</c:v>
                </c:pt>
                <c:pt idx="458">
                  <c:v>0.12210390495217766</c:v>
                </c:pt>
                <c:pt idx="459">
                  <c:v>-0.63561409588326556</c:v>
                </c:pt>
                <c:pt idx="460">
                  <c:v>-0.63475368935438137</c:v>
                </c:pt>
                <c:pt idx="461">
                  <c:v>-0.63376033474432603</c:v>
                </c:pt>
                <c:pt idx="462">
                  <c:v>-0.63268021101139305</c:v>
                </c:pt>
                <c:pt idx="463">
                  <c:v>-0.63155899439179386</c:v>
                </c:pt>
                <c:pt idx="464">
                  <c:v>-0.63035253348596887</c:v>
                </c:pt>
                <c:pt idx="465">
                  <c:v>-0.62910625188421865</c:v>
                </c:pt>
                <c:pt idx="466">
                  <c:v>-0.62786488865087997</c:v>
                </c:pt>
                <c:pt idx="467">
                  <c:v>-0.62658433902523625</c:v>
                </c:pt>
                <c:pt idx="468">
                  <c:v>-0.6253090022080825</c:v>
                </c:pt>
                <c:pt idx="469">
                  <c:v>6.6861305107581356E-2</c:v>
                </c:pt>
                <c:pt idx="470">
                  <c:v>6.6721105287416219E-2</c:v>
                </c:pt>
                <c:pt idx="471">
                  <c:v>6.6581492200037798E-2</c:v>
                </c:pt>
                <c:pt idx="472">
                  <c:v>6.6442462169937058E-2</c:v>
                </c:pt>
                <c:pt idx="473">
                  <c:v>6.6304011552244871E-2</c:v>
                </c:pt>
                <c:pt idx="474">
                  <c:v>6.6161551189988288E-2</c:v>
                </c:pt>
                <c:pt idx="475">
                  <c:v>6.601970169401937E-2</c:v>
                </c:pt>
                <c:pt idx="476">
                  <c:v>6.5878459143675322E-2</c:v>
                </c:pt>
                <c:pt idx="477">
                  <c:v>6.5737819651776316E-2</c:v>
                </c:pt>
                <c:pt idx="478">
                  <c:v>6.5597779364261019E-2</c:v>
                </c:pt>
                <c:pt idx="479">
                  <c:v>6.5453845491700011E-2</c:v>
                </c:pt>
                <c:pt idx="480">
                  <c:v>6.5310541872250771E-2</c:v>
                </c:pt>
                <c:pt idx="481">
                  <c:v>6.516786437535714E-2</c:v>
                </c:pt>
                <c:pt idx="482">
                  <c:v>6.5025808906481866E-2</c:v>
                </c:pt>
                <c:pt idx="483">
                  <c:v>6.4884371406707164E-2</c:v>
                </c:pt>
                <c:pt idx="484">
                  <c:v>6.4743547852355809E-2</c:v>
                </c:pt>
                <c:pt idx="485">
                  <c:v>6.4603334254605807E-2</c:v>
                </c:pt>
                <c:pt idx="486">
                  <c:v>6.445937403913532E-2</c:v>
                </c:pt>
                <c:pt idx="487">
                  <c:v>6.4316053990759278E-2</c:v>
                </c:pt>
                <c:pt idx="488">
                  <c:v>6.4173369848873868E-2</c:v>
                </c:pt>
                <c:pt idx="489">
                  <c:v>6.4031317390602971E-2</c:v>
                </c:pt>
                <c:pt idx="490">
                  <c:v>6.3889892430377695E-2</c:v>
                </c:pt>
                <c:pt idx="491">
                  <c:v>6.3749090819525289E-2</c:v>
                </c:pt>
                <c:pt idx="492">
                  <c:v>6.3608908445867279E-2</c:v>
                </c:pt>
                <c:pt idx="493">
                  <c:v>6.3469341233311535E-2</c:v>
                </c:pt>
                <c:pt idx="494">
                  <c:v>6.3330385141464746E-2</c:v>
                </c:pt>
                <c:pt idx="495">
                  <c:v>6.3192036165238816E-2</c:v>
                </c:pt>
                <c:pt idx="496">
                  <c:v>6.305012502762336E-2</c:v>
                </c:pt>
                <c:pt idx="497">
                  <c:v>6.2908849845033102E-2</c:v>
                </c:pt>
                <c:pt idx="498">
                  <c:v>6.2768206352115288E-2</c:v>
                </c:pt>
                <c:pt idx="499">
                  <c:v>6.2628190321546151E-2</c:v>
                </c:pt>
                <c:pt idx="500">
                  <c:v>6.2488797563685375E-2</c:v>
                </c:pt>
                <c:pt idx="501">
                  <c:v>6.2345952053823463E-2</c:v>
                </c:pt>
                <c:pt idx="502">
                  <c:v>6.2203758126409742E-2</c:v>
                </c:pt>
                <c:pt idx="503">
                  <c:v>6.2062211333351561E-2</c:v>
                </c:pt>
                <c:pt idx="504">
                  <c:v>6.1921307266947057E-2</c:v>
                </c:pt>
                <c:pt idx="505">
                  <c:v>6.1781041559435063E-2</c:v>
                </c:pt>
                <c:pt idx="506">
                  <c:v>6.1641409882540119E-2</c:v>
                </c:pt>
                <c:pt idx="507">
                  <c:v>6.1502407947027174E-2</c:v>
                </c:pt>
                <c:pt idx="508">
                  <c:v>6.1364031502266152E-2</c:v>
                </c:pt>
                <c:pt idx="509">
                  <c:v>-6.1226276335791273E-2</c:v>
                </c:pt>
                <c:pt idx="510">
                  <c:v>-6.1089138272880247E-2</c:v>
                </c:pt>
                <c:pt idx="511">
                  <c:v>-6.0952613176132417E-2</c:v>
                </c:pt>
                <c:pt idx="512">
                  <c:v>-6.0816696945046288E-2</c:v>
                </c:pt>
                <c:pt idx="513">
                  <c:v>-6.0681385515616103E-2</c:v>
                </c:pt>
                <c:pt idx="514">
                  <c:v>-6.0546674859923218E-2</c:v>
                </c:pt>
                <c:pt idx="515">
                  <c:v>-6.0412560985736476E-2</c:v>
                </c:pt>
                <c:pt idx="516">
                  <c:v>-6.0279039936121312E-2</c:v>
                </c:pt>
                <c:pt idx="517">
                  <c:v>-6.014610778903566E-2</c:v>
                </c:pt>
                <c:pt idx="518">
                  <c:v>-6.001376065699153E-2</c:v>
                </c:pt>
                <c:pt idx="519">
                  <c:v>-5.9881994686597662E-2</c:v>
                </c:pt>
                <c:pt idx="520">
                  <c:v>-5.9750806058257507E-2</c:v>
                </c:pt>
                <c:pt idx="521">
                  <c:v>-5.9620190985768068E-2</c:v>
                </c:pt>
                <c:pt idx="522">
                  <c:v>-5.9490145715959966E-2</c:v>
                </c:pt>
                <c:pt idx="523">
                  <c:v>-5.9360666528337921E-2</c:v>
                </c:pt>
                <c:pt idx="524">
                  <c:v>-5.9231749734729437E-2</c:v>
                </c:pt>
                <c:pt idx="525">
                  <c:v>-5.9103391678927648E-2</c:v>
                </c:pt>
                <c:pt idx="526">
                  <c:v>-5.8975588736352655E-2</c:v>
                </c:pt>
                <c:pt idx="527">
                  <c:v>-5.8848337313706797E-2</c:v>
                </c:pt>
                <c:pt idx="528">
                  <c:v>-5.8721633848637982E-2</c:v>
                </c:pt>
                <c:pt idx="529">
                  <c:v>-5.859547480941063E-2</c:v>
                </c:pt>
                <c:pt idx="530">
                  <c:v>-5.8469856694570659E-2</c:v>
                </c:pt>
                <c:pt idx="531">
                  <c:v>-5.8344776032620844E-2</c:v>
                </c:pt>
                <c:pt idx="532">
                  <c:v>-5.8220229381734871E-2</c:v>
                </c:pt>
                <c:pt idx="533">
                  <c:v>-5.8096213329369782E-2</c:v>
                </c:pt>
                <c:pt idx="534">
                  <c:v>-5.7972724492023391E-2</c:v>
                </c:pt>
                <c:pt idx="535">
                  <c:v>-5.7849759514895509E-2</c:v>
                </c:pt>
                <c:pt idx="536">
                  <c:v>-5.7727315071588216E-2</c:v>
                </c:pt>
                <c:pt idx="537">
                  <c:v>-5.7605387863806E-2</c:v>
                </c:pt>
                <c:pt idx="538">
                  <c:v>-5.748397462106293E-2</c:v>
                </c:pt>
                <c:pt idx="539">
                  <c:v>-5.7363072100383487E-2</c:v>
                </c:pt>
                <c:pt idx="540">
                  <c:v>-5.7242677086020571E-2</c:v>
                </c:pt>
                <c:pt idx="541">
                  <c:v>-5.7122786389167055E-2</c:v>
                </c:pt>
                <c:pt idx="542">
                  <c:v>-5.7003396847674179E-2</c:v>
                </c:pt>
                <c:pt idx="543">
                  <c:v>-5.688450532577697E-2</c:v>
                </c:pt>
                <c:pt idx="544">
                  <c:v>-5.6766108713812928E-2</c:v>
                </c:pt>
                <c:pt idx="545">
                  <c:v>-5.664820392795028E-2</c:v>
                </c:pt>
                <c:pt idx="546">
                  <c:v>-5.6530787909953084E-2</c:v>
                </c:pt>
                <c:pt idx="547">
                  <c:v>-5.641385762684701E-2</c:v>
                </c:pt>
                <c:pt idx="548">
                  <c:v>-5.6297410070725341E-2</c:v>
                </c:pt>
                <c:pt idx="549">
                  <c:v>-0.14981717934104793</c:v>
                </c:pt>
                <c:pt idx="550">
                  <c:v>-0.14950920326909337</c:v>
                </c:pt>
                <c:pt idx="551">
                  <c:v>-0.14920249079966968</c:v>
                </c:pt>
                <c:pt idx="552">
                  <c:v>-0.14889703417196851</c:v>
                </c:pt>
                <c:pt idx="553">
                  <c:v>-0.1485928256886376</c:v>
                </c:pt>
                <c:pt idx="554">
                  <c:v>-0.14828985771509931</c:v>
                </c:pt>
                <c:pt idx="555">
                  <c:v>-0.1479881226789154</c:v>
                </c:pt>
                <c:pt idx="556">
                  <c:v>-0.14768761306915584</c:v>
                </c:pt>
                <c:pt idx="557">
                  <c:v>-0.1473883214357726</c:v>
                </c:pt>
                <c:pt idx="558">
                  <c:v>-0.14709024038898863</c:v>
                </c:pt>
                <c:pt idx="559">
                  <c:v>-0.14679336259868475</c:v>
                </c:pt>
                <c:pt idx="560">
                  <c:v>-0.14649768079380307</c:v>
                </c:pt>
                <c:pt idx="561">
                  <c:v>-0.1462031877617507</c:v>
                </c:pt>
                <c:pt idx="562">
                  <c:v>-0.14590987634781372</c:v>
                </c:pt>
                <c:pt idx="563">
                  <c:v>-0.14561773945457904</c:v>
                </c:pt>
                <c:pt idx="564">
                  <c:v>-0.14532677004136035</c:v>
                </c:pt>
                <c:pt idx="565">
                  <c:v>-0.14503696112363346</c:v>
                </c:pt>
                <c:pt idx="566">
                  <c:v>-0.14474830577247672</c:v>
                </c:pt>
                <c:pt idx="567">
                  <c:v>-0.14446079711401971</c:v>
                </c:pt>
                <c:pt idx="568">
                  <c:v>-0.14417442832889679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1363440"/>
        <c:axId val="491361088"/>
      </c:scatterChart>
      <c:valAx>
        <c:axId val="49136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1088"/>
        <c:crosses val="autoZero"/>
        <c:crossBetween val="midCat"/>
      </c:valAx>
      <c:valAx>
        <c:axId val="49136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3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Sheet1!$N$2</c:f>
              <c:strCache>
                <c:ptCount val="1"/>
                <c:pt idx="0">
                  <c:v>Total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Sheet1!$N$3:$N$662</c:f>
              <c:numCache>
                <c:formatCode>General</c:formatCode>
                <c:ptCount val="660"/>
                <c:pt idx="0">
                  <c:v>2125.4604130521657</c:v>
                </c:pt>
                <c:pt idx="1">
                  <c:v>2297.6671194616411</c:v>
                </c:pt>
                <c:pt idx="2">
                  <c:v>2266.9766656649908</c:v>
                </c:pt>
                <c:pt idx="3">
                  <c:v>2517.8499370921268</c:v>
                </c:pt>
                <c:pt idx="4">
                  <c:v>2519.8457443017805</c:v>
                </c:pt>
                <c:pt idx="5">
                  <c:v>2264.3608447582646</c:v>
                </c:pt>
                <c:pt idx="6">
                  <c:v>2006.9571728582616</c:v>
                </c:pt>
                <c:pt idx="7">
                  <c:v>2009.8625629075552</c:v>
                </c:pt>
                <c:pt idx="8">
                  <c:v>2278.2824041783215</c:v>
                </c:pt>
                <c:pt idx="9">
                  <c:v>1758.8131871537298</c:v>
                </c:pt>
                <c:pt idx="10">
                  <c:v>2023.04397533016</c:v>
                </c:pt>
                <c:pt idx="11">
                  <c:v>2028.4813880000074</c:v>
                </c:pt>
                <c:pt idx="12">
                  <c:v>1768.7562533702335</c:v>
                </c:pt>
                <c:pt idx="13">
                  <c:v>2033.9821667471558</c:v>
                </c:pt>
                <c:pt idx="14">
                  <c:v>1774.3966114479983</c:v>
                </c:pt>
                <c:pt idx="15">
                  <c:v>2040.0490773099461</c:v>
                </c:pt>
                <c:pt idx="16">
                  <c:v>1780.5467361449093</c:v>
                </c:pt>
                <c:pt idx="17">
                  <c:v>2046.5787877618757</c:v>
                </c:pt>
                <c:pt idx="18">
                  <c:v>2053.667257665044</c:v>
                </c:pt>
                <c:pt idx="19">
                  <c:v>1794.2538688546558</c:v>
                </c:pt>
                <c:pt idx="20">
                  <c:v>1794.1253930818687</c:v>
                </c:pt>
                <c:pt idx="21">
                  <c:v>2060.9199307542867</c:v>
                </c:pt>
                <c:pt idx="22">
                  <c:v>1801.5029494276632</c:v>
                </c:pt>
                <c:pt idx="23">
                  <c:v>1801.4150429699023</c:v>
                </c:pt>
                <c:pt idx="24">
                  <c:v>1801.3333570827506</c:v>
                </c:pt>
                <c:pt idx="25">
                  <c:v>2068.4301915363308</c:v>
                </c:pt>
                <c:pt idx="26">
                  <c:v>1809.1042902073398</c:v>
                </c:pt>
                <c:pt idx="27">
                  <c:v>1809.0446177346421</c:v>
                </c:pt>
                <c:pt idx="28">
                  <c:v>1808.988261298545</c:v>
                </c:pt>
                <c:pt idx="29">
                  <c:v>2076.4297698336527</c:v>
                </c:pt>
                <c:pt idx="30">
                  <c:v>1817.1228531137488</c:v>
                </c:pt>
                <c:pt idx="31">
                  <c:v>1817.0797905194631</c:v>
                </c:pt>
                <c:pt idx="32">
                  <c:v>1817.0401258734673</c:v>
                </c:pt>
                <c:pt idx="33">
                  <c:v>1817.0034722572643</c:v>
                </c:pt>
                <c:pt idx="34">
                  <c:v>1816.968242074498</c:v>
                </c:pt>
                <c:pt idx="35">
                  <c:v>2084.811184805224</c:v>
                </c:pt>
                <c:pt idx="36">
                  <c:v>1825.4628310711694</c:v>
                </c:pt>
                <c:pt idx="37">
                  <c:v>1825.434544303843</c:v>
                </c:pt>
                <c:pt idx="38">
                  <c:v>1825.4081203269054</c:v>
                </c:pt>
                <c:pt idx="39">
                  <c:v>1825.3833809983521</c:v>
                </c:pt>
                <c:pt idx="40">
                  <c:v>1825.3601701891857</c:v>
                </c:pt>
                <c:pt idx="41">
                  <c:v>1825.3375675055593</c:v>
                </c:pt>
                <c:pt idx="42">
                  <c:v>2093.4548739123438</c:v>
                </c:pt>
                <c:pt idx="43">
                  <c:v>1834.1748739305558</c:v>
                </c:pt>
                <c:pt idx="44">
                  <c:v>1834.1560098487532</c:v>
                </c:pt>
                <c:pt idx="45">
                  <c:v>1834.1381875688437</c:v>
                </c:pt>
                <c:pt idx="46">
                  <c:v>1834.1213231069107</c:v>
                </c:pt>
                <c:pt idx="47">
                  <c:v>1834.1053412698657</c:v>
                </c:pt>
                <c:pt idx="48">
                  <c:v>1834.089647087246</c:v>
                </c:pt>
                <c:pt idx="49">
                  <c:v>2102.5962299451548</c:v>
                </c:pt>
                <c:pt idx="50">
                  <c:v>1843.2640890283715</c:v>
                </c:pt>
                <c:pt idx="51">
                  <c:v>1843.2506396593706</c:v>
                </c:pt>
                <c:pt idx="52">
                  <c:v>1843.2378323197686</c:v>
                </c:pt>
                <c:pt idx="53">
                  <c:v>1843.225622108665</c:v>
                </c:pt>
                <c:pt idx="54">
                  <c:v>1843.213968216691</c:v>
                </c:pt>
                <c:pt idx="55">
                  <c:v>1843.2024583884354</c:v>
                </c:pt>
                <c:pt idx="56">
                  <c:v>2111.9757417336368</c:v>
                </c:pt>
                <c:pt idx="57">
                  <c:v>1852.7052338400276</c:v>
                </c:pt>
                <c:pt idx="58">
                  <c:v>1852.6951785476185</c:v>
                </c:pt>
                <c:pt idx="59">
                  <c:v>1852.6852332041076</c:v>
                </c:pt>
                <c:pt idx="60">
                  <c:v>2121.7828141540795</c:v>
                </c:pt>
                <c:pt idx="61">
                  <c:v>1862.5136898614765</c:v>
                </c:pt>
                <c:pt idx="62">
                  <c:v>1862.5049384789093</c:v>
                </c:pt>
                <c:pt idx="63">
                  <c:v>1862.4965376029304</c:v>
                </c:pt>
                <c:pt idx="64">
                  <c:v>1862.4884665894467</c:v>
                </c:pt>
                <c:pt idx="65">
                  <c:v>1862.4804609939106</c:v>
                </c:pt>
                <c:pt idx="66">
                  <c:v>2131.9630084245396</c:v>
                </c:pt>
                <c:pt idx="67">
                  <c:v>1872.6376086431565</c:v>
                </c:pt>
                <c:pt idx="68">
                  <c:v>1872.6304862997831</c:v>
                </c:pt>
                <c:pt idx="69">
                  <c:v>1872.6236260786711</c:v>
                </c:pt>
                <c:pt idx="70">
                  <c:v>1872.6170137710278</c:v>
                </c:pt>
                <c:pt idx="71">
                  <c:v>1872.6106361767836</c:v>
                </c:pt>
                <c:pt idx="72">
                  <c:v>1872.6044810166386</c:v>
                </c:pt>
                <c:pt idx="73">
                  <c:v>1872.5985368531522</c:v>
                </c:pt>
                <c:pt idx="74">
                  <c:v>1872.5926166585859</c:v>
                </c:pt>
                <c:pt idx="75">
                  <c:v>2142.3397281398293</c:v>
                </c:pt>
                <c:pt idx="76">
                  <c:v>1883.0742020419405</c:v>
                </c:pt>
                <c:pt idx="77">
                  <c:v>1883.0688583962603</c:v>
                </c:pt>
                <c:pt idx="78">
                  <c:v>1883.0636883136433</c:v>
                </c:pt>
                <c:pt idx="79">
                  <c:v>1883.0586834731591</c:v>
                </c:pt>
                <c:pt idx="80">
                  <c:v>1883.0538360774055</c:v>
                </c:pt>
                <c:pt idx="81">
                  <c:v>1883.0491388119722</c:v>
                </c:pt>
                <c:pt idx="82">
                  <c:v>1883.0445848086135</c:v>
                </c:pt>
                <c:pt idx="83">
                  <c:v>1883.0401676117415</c:v>
                </c:pt>
                <c:pt idx="84">
                  <c:v>1883.0358811478911</c:v>
                </c:pt>
                <c:pt idx="85">
                  <c:v>1883.0315954702764</c:v>
                </c:pt>
                <c:pt idx="86">
                  <c:v>2153.1635492820183</c:v>
                </c:pt>
                <c:pt idx="87">
                  <c:v>1893.8415116926924</c:v>
                </c:pt>
                <c:pt idx="88">
                  <c:v>1893.8375901459665</c:v>
                </c:pt>
                <c:pt idx="89">
                  <c:v>1893.8337797100173</c:v>
                </c:pt>
                <c:pt idx="90">
                  <c:v>1893.8300757285883</c:v>
                </c:pt>
                <c:pt idx="91">
                  <c:v>1893.8264738020086</c:v>
                </c:pt>
                <c:pt idx="92">
                  <c:v>1893.8229697697584</c:v>
                </c:pt>
                <c:pt idx="93">
                  <c:v>1893.8195596944377</c:v>
                </c:pt>
                <c:pt idx="94">
                  <c:v>1893.8162398470079</c:v>
                </c:pt>
                <c:pt idx="95">
                  <c:v>1893.8130066931883</c:v>
                </c:pt>
                <c:pt idx="96">
                  <c:v>1893.8098568809057</c:v>
                </c:pt>
                <c:pt idx="97">
                  <c:v>1893.806787228702</c:v>
                </c:pt>
                <c:pt idx="98">
                  <c:v>1893.8037947150151</c:v>
                </c:pt>
                <c:pt idx="99">
                  <c:v>1893.8008764682586</c:v>
                </c:pt>
                <c:pt idx="100">
                  <c:v>1893.7979470944758</c:v>
                </c:pt>
                <c:pt idx="101">
                  <c:v>2164.1936472635739</c:v>
                </c:pt>
                <c:pt idx="102">
                  <c:v>1904.9308611439574</c:v>
                </c:pt>
                <c:pt idx="103">
                  <c:v>1904.9281427425014</c:v>
                </c:pt>
                <c:pt idx="104">
                  <c:v>1904.9254896199595</c:v>
                </c:pt>
                <c:pt idx="105">
                  <c:v>1904.9228994528457</c:v>
                </c:pt>
                <c:pt idx="106">
                  <c:v>1904.9203700266485</c:v>
                </c:pt>
                <c:pt idx="107">
                  <c:v>1904.9178992295151</c:v>
                </c:pt>
                <c:pt idx="108">
                  <c:v>1904.9154850463724</c:v>
                </c:pt>
                <c:pt idx="109">
                  <c:v>1904.9131255534444</c:v>
                </c:pt>
                <c:pt idx="110">
                  <c:v>1904.9108189131405</c:v>
                </c:pt>
                <c:pt idx="111">
                  <c:v>1904.9085633692823</c:v>
                </c:pt>
                <c:pt idx="112">
                  <c:v>1904.9063572426444</c:v>
                </c:pt>
                <c:pt idx="113">
                  <c:v>1904.9041989267855</c:v>
                </c:pt>
                <c:pt idx="114">
                  <c:v>1904.9020868841462</c:v>
                </c:pt>
                <c:pt idx="115">
                  <c:v>1904.9000196423974</c:v>
                </c:pt>
                <c:pt idx="116">
                  <c:v>1904.8979957910167</c:v>
                </c:pt>
                <c:pt idx="117">
                  <c:v>1904.8960139780791</c:v>
                </c:pt>
                <c:pt idx="118">
                  <c:v>1904.8940729072453</c:v>
                </c:pt>
                <c:pt idx="119">
                  <c:v>1904.8921713349341</c:v>
                </c:pt>
                <c:pt idx="120">
                  <c:v>1904.8903080676655</c:v>
                </c:pt>
                <c:pt idx="121">
                  <c:v>1904.8884819595621</c:v>
                </c:pt>
                <c:pt idx="122">
                  <c:v>1904.8866919100003</c:v>
                </c:pt>
                <c:pt idx="123">
                  <c:v>1904.8849368613976</c:v>
                </c:pt>
                <c:pt idx="124">
                  <c:v>1904.8832157971287</c:v>
                </c:pt>
                <c:pt idx="125">
                  <c:v>1904.8815277395627</c:v>
                </c:pt>
                <c:pt idx="126">
                  <c:v>1904.87987174821</c:v>
                </c:pt>
                <c:pt idx="127">
                  <c:v>1904.8782469179764</c:v>
                </c:pt>
                <c:pt idx="128">
                  <c:v>1904.8766523775123</c:v>
                </c:pt>
                <c:pt idx="129">
                  <c:v>1904.8750872876558</c:v>
                </c:pt>
                <c:pt idx="130">
                  <c:v>1904.8735508399586</c:v>
                </c:pt>
                <c:pt idx="131">
                  <c:v>1904.8720422552954</c:v>
                </c:pt>
                <c:pt idx="132">
                  <c:v>1904.8705607825443</c:v>
                </c:pt>
                <c:pt idx="133">
                  <c:v>1904.8691056973419</c:v>
                </c:pt>
                <c:pt idx="134">
                  <c:v>1904.8676763009005</c:v>
                </c:pt>
                <c:pt idx="135">
                  <c:v>1904.8662719188901</c:v>
                </c:pt>
                <c:pt idx="136">
                  <c:v>1904.8648919003783</c:v>
                </c:pt>
                <c:pt idx="137">
                  <c:v>1904.8635356168224</c:v>
                </c:pt>
                <c:pt idx="138">
                  <c:v>1904.862202461117</c:v>
                </c:pt>
                <c:pt idx="139">
                  <c:v>1904.8608918466857</c:v>
                </c:pt>
                <c:pt idx="140">
                  <c:v>1904.859603206623</c:v>
                </c:pt>
                <c:pt idx="141">
                  <c:v>1904.8583359928741</c:v>
                </c:pt>
                <c:pt idx="142">
                  <c:v>1904.8570896754602</c:v>
                </c:pt>
                <c:pt idx="143">
                  <c:v>1904.855863741737</c:v>
                </c:pt>
                <c:pt idx="144">
                  <c:v>1904.8546576956944</c:v>
                </c:pt>
                <c:pt idx="145">
                  <c:v>1904.8534710572847</c:v>
                </c:pt>
                <c:pt idx="146">
                  <c:v>1904.8523033617867</c:v>
                </c:pt>
                <c:pt idx="147">
                  <c:v>1904.8511541591997</c:v>
                </c:pt>
                <c:pt idx="148">
                  <c:v>1904.8500230136638</c:v>
                </c:pt>
                <c:pt idx="149">
                  <c:v>1904.8489095029092</c:v>
                </c:pt>
                <c:pt idx="150">
                  <c:v>1904.8478132177318</c:v>
                </c:pt>
                <c:pt idx="151">
                  <c:v>1904.8467337614895</c:v>
                </c:pt>
                <c:pt idx="152">
                  <c:v>1904.8456707496259</c:v>
                </c:pt>
                <c:pt idx="153">
                  <c:v>1904.8446238092124</c:v>
                </c:pt>
                <c:pt idx="154">
                  <c:v>1904.8435925785122</c:v>
                </c:pt>
                <c:pt idx="155">
                  <c:v>1904.8425767065639</c:v>
                </c:pt>
                <c:pt idx="156">
                  <c:v>1904.8415758527826</c:v>
                </c:pt>
                <c:pt idx="157">
                  <c:v>1904.8405896865797</c:v>
                </c:pt>
                <c:pt idx="158">
                  <c:v>1904.8396178869989</c:v>
                </c:pt>
                <c:pt idx="159">
                  <c:v>1904.8386601423679</c:v>
                </c:pt>
                <c:pt idx="160">
                  <c:v>1904.8377161499645</c:v>
                </c:pt>
                <c:pt idx="161">
                  <c:v>1904.8367856156985</c:v>
                </c:pt>
                <c:pt idx="162">
                  <c:v>1904.8358682538055</c:v>
                </c:pt>
                <c:pt idx="163">
                  <c:v>1904.8349637865551</c:v>
                </c:pt>
                <c:pt idx="164">
                  <c:v>1904.8340719439695</c:v>
                </c:pt>
                <c:pt idx="165">
                  <c:v>1904.8331924635559</c:v>
                </c:pt>
                <c:pt idx="166">
                  <c:v>1904.832325090048</c:v>
                </c:pt>
                <c:pt idx="167">
                  <c:v>1904.8314695751601</c:v>
                </c:pt>
                <c:pt idx="168">
                  <c:v>1904.8306256773487</c:v>
                </c:pt>
                <c:pt idx="169">
                  <c:v>1904.8297931615866</c:v>
                </c:pt>
                <c:pt idx="170">
                  <c:v>1904.8289717991433</c:v>
                </c:pt>
                <c:pt idx="171">
                  <c:v>1904.8281613673771</c:v>
                </c:pt>
                <c:pt idx="172">
                  <c:v>1904.8273616495319</c:v>
                </c:pt>
                <c:pt idx="173">
                  <c:v>1904.8265724345456</c:v>
                </c:pt>
                <c:pt idx="174">
                  <c:v>1904.8257935168638</c:v>
                </c:pt>
                <c:pt idx="175">
                  <c:v>1904.8250246962612</c:v>
                </c:pt>
                <c:pt idx="176">
                  <c:v>1904.8243088820018</c:v>
                </c:pt>
                <c:pt idx="177">
                  <c:v>1364.2889537720682</c:v>
                </c:pt>
                <c:pt idx="178">
                  <c:v>1613.1134884877088</c:v>
                </c:pt>
                <c:pt idx="179">
                  <c:v>1333.7755159558508</c:v>
                </c:pt>
                <c:pt idx="180">
                  <c:v>1852.3528939057455</c:v>
                </c:pt>
                <c:pt idx="181">
                  <c:v>1852.3522989422522</c:v>
                </c:pt>
                <c:pt idx="182">
                  <c:v>1583.5674350248353</c:v>
                </c:pt>
                <c:pt idx="183">
                  <c:v>1842.8268522622764</c:v>
                </c:pt>
                <c:pt idx="184">
                  <c:v>1842.8262952540342</c:v>
                </c:pt>
                <c:pt idx="185">
                  <c:v>1574.304273652501</c:v>
                </c:pt>
                <c:pt idx="186">
                  <c:v>1833.6217275124973</c:v>
                </c:pt>
                <c:pt idx="187">
                  <c:v>1833.6211866877147</c:v>
                </c:pt>
                <c:pt idx="188">
                  <c:v>1833.620670138024</c:v>
                </c:pt>
                <c:pt idx="189">
                  <c:v>1565.4816103203161</c:v>
                </c:pt>
                <c:pt idx="190">
                  <c:v>1824.7411033092326</c:v>
                </c:pt>
                <c:pt idx="191">
                  <c:v>1824.7406009686781</c:v>
                </c:pt>
                <c:pt idx="192">
                  <c:v>1824.7401215900441</c:v>
                </c:pt>
                <c:pt idx="193">
                  <c:v>1556.8640478479465</c:v>
                </c:pt>
                <c:pt idx="194">
                  <c:v>1816.1815768439942</c:v>
                </c:pt>
                <c:pt idx="195">
                  <c:v>1816.1811278261646</c:v>
                </c:pt>
                <c:pt idx="196">
                  <c:v>1548.6878615168769</c:v>
                </c:pt>
                <c:pt idx="197">
                  <c:v>1807.9474199484357</c:v>
                </c:pt>
                <c:pt idx="198">
                  <c:v>1807.9469994807102</c:v>
                </c:pt>
                <c:pt idx="199">
                  <c:v>1541.0914753368659</c:v>
                </c:pt>
                <c:pt idx="200">
                  <c:v>1800.3498886620946</c:v>
                </c:pt>
                <c:pt idx="201">
                  <c:v>1533.4414864713817</c:v>
                </c:pt>
                <c:pt idx="202">
                  <c:v>1792.7579235570429</c:v>
                </c:pt>
                <c:pt idx="203">
                  <c:v>1792.7563723232747</c:v>
                </c:pt>
                <c:pt idx="204">
                  <c:v>1792.7548993411101</c:v>
                </c:pt>
                <c:pt idx="205">
                  <c:v>1526.2172524100863</c:v>
                </c:pt>
                <c:pt idx="206">
                  <c:v>1785.4873344658467</c:v>
                </c:pt>
                <c:pt idx="207">
                  <c:v>2052.0220121065636</c:v>
                </c:pt>
                <c:pt idx="208">
                  <c:v>1792.7489164012227</c:v>
                </c:pt>
                <c:pt idx="209">
                  <c:v>1792.747431632506</c:v>
                </c:pt>
                <c:pt idx="210">
                  <c:v>1792.7458938309055</c:v>
                </c:pt>
                <c:pt idx="211">
                  <c:v>2059.6511951372222</c:v>
                </c:pt>
                <c:pt idx="212">
                  <c:v>1800.3316804929391</c:v>
                </c:pt>
                <c:pt idx="213">
                  <c:v>1800.3301148467087</c:v>
                </c:pt>
                <c:pt idx="214">
                  <c:v>2067.4985550416932</c:v>
                </c:pt>
                <c:pt idx="215">
                  <c:v>1808.2370136668856</c:v>
                </c:pt>
                <c:pt idx="216">
                  <c:v>1808.2354842166844</c:v>
                </c:pt>
                <c:pt idx="217">
                  <c:v>1808.2340270297716</c:v>
                </c:pt>
                <c:pt idx="218">
                  <c:v>1541.0625869510814</c:v>
                </c:pt>
                <c:pt idx="219">
                  <c:v>1800.3211511310569</c:v>
                </c:pt>
                <c:pt idx="220">
                  <c:v>1800.3197258186706</c:v>
                </c:pt>
                <c:pt idx="221">
                  <c:v>1800.3183696556396</c:v>
                </c:pt>
                <c:pt idx="222">
                  <c:v>1533.4101954741016</c:v>
                </c:pt>
                <c:pt idx="223">
                  <c:v>1792.7268581024848</c:v>
                </c:pt>
                <c:pt idx="224">
                  <c:v>2931.0686063449234</c:v>
                </c:pt>
                <c:pt idx="225">
                  <c:v>2132.402776309139</c:v>
                </c:pt>
                <c:pt idx="226">
                  <c:v>2379.4029105330346</c:v>
                </c:pt>
                <c:pt idx="227">
                  <c:v>2368.423107728795</c:v>
                </c:pt>
                <c:pt idx="228">
                  <c:v>2622.7002276374205</c:v>
                </c:pt>
                <c:pt idx="229">
                  <c:v>2091.0558482677779</c:v>
                </c:pt>
                <c:pt idx="230">
                  <c:v>2343.2348981823911</c:v>
                </c:pt>
                <c:pt idx="231">
                  <c:v>1814.3358347189983</c:v>
                </c:pt>
                <c:pt idx="232">
                  <c:v>2069.2598598552327</c:v>
                </c:pt>
                <c:pt idx="233">
                  <c:v>2587.0189345072563</c:v>
                </c:pt>
                <c:pt idx="234">
                  <c:v>2584.3602705060644</c:v>
                </c:pt>
                <c:pt idx="235">
                  <c:v>2843.6441021193264</c:v>
                </c:pt>
                <c:pt idx="236">
                  <c:v>3363.5035144353487</c:v>
                </c:pt>
                <c:pt idx="237">
                  <c:v>3888.5297150855517</c:v>
                </c:pt>
                <c:pt idx="238">
                  <c:v>3637.4828040704388</c:v>
                </c:pt>
                <c:pt idx="239">
                  <c:v>3648.6254647357428</c:v>
                </c:pt>
                <c:pt idx="240">
                  <c:v>3398.3867778775998</c:v>
                </c:pt>
                <c:pt idx="241">
                  <c:v>3673.6567082363117</c:v>
                </c:pt>
                <c:pt idx="242">
                  <c:v>3161.0679845456116</c:v>
                </c:pt>
                <c:pt idx="243">
                  <c:v>3433.2710688613674</c:v>
                </c:pt>
                <c:pt idx="244">
                  <c:v>3180.9345501535563</c:v>
                </c:pt>
                <c:pt idx="245">
                  <c:v>3188.1925536085819</c:v>
                </c:pt>
                <c:pt idx="246">
                  <c:v>3463.0029561096558</c:v>
                </c:pt>
                <c:pt idx="247">
                  <c:v>3211.9231168967376</c:v>
                </c:pt>
                <c:pt idx="248">
                  <c:v>3220.5442093958004</c:v>
                </c:pt>
                <c:pt idx="249">
                  <c:v>3229.3704014098012</c:v>
                </c:pt>
                <c:pt idx="250">
                  <c:v>3238.6376611459295</c:v>
                </c:pt>
                <c:pt idx="251">
                  <c:v>3248.1098673354254</c:v>
                </c:pt>
                <c:pt idx="252">
                  <c:v>3257.9628492104507</c:v>
                </c:pt>
                <c:pt idx="253">
                  <c:v>2998.708864726193</c:v>
                </c:pt>
                <c:pt idx="254">
                  <c:v>3269.4647108697181</c:v>
                </c:pt>
                <c:pt idx="255">
                  <c:v>3010.1470260110846</c:v>
                </c:pt>
                <c:pt idx="256">
                  <c:v>3010.1473480816062</c:v>
                </c:pt>
                <c:pt idx="257">
                  <c:v>3279.9004967670976</c:v>
                </c:pt>
                <c:pt idx="258">
                  <c:v>3020.6408225715281</c:v>
                </c:pt>
                <c:pt idx="259">
                  <c:v>3290.777258029349</c:v>
                </c:pt>
                <c:pt idx="260">
                  <c:v>3031.459577838812</c:v>
                </c:pt>
                <c:pt idx="261">
                  <c:v>3031.4599039875902</c:v>
                </c:pt>
                <c:pt idx="262">
                  <c:v>3301.8587836385973</c:v>
                </c:pt>
                <c:pt idx="263">
                  <c:v>3042.5991036965243</c:v>
                </c:pt>
                <c:pt idx="264">
                  <c:v>3042.5994207728104</c:v>
                </c:pt>
                <c:pt idx="265">
                  <c:v>3042.5997349089271</c:v>
                </c:pt>
                <c:pt idx="266">
                  <c:v>3042.6000461455815</c:v>
                </c:pt>
                <c:pt idx="267">
                  <c:v>3042.6003545227313</c:v>
                </c:pt>
                <c:pt idx="268">
                  <c:v>3042.6006600796054</c:v>
                </c:pt>
                <c:pt idx="269">
                  <c:v>3042.6009628547158</c:v>
                </c:pt>
                <c:pt idx="270">
                  <c:v>3042.6012628858784</c:v>
                </c:pt>
                <c:pt idx="271">
                  <c:v>3042.6015602102257</c:v>
                </c:pt>
                <c:pt idx="272">
                  <c:v>3042.6018548642242</c:v>
                </c:pt>
                <c:pt idx="273">
                  <c:v>3042.6021468836875</c:v>
                </c:pt>
                <c:pt idx="274">
                  <c:v>3042.6024363037918</c:v>
                </c:pt>
                <c:pt idx="275">
                  <c:v>3042.6027231590901</c:v>
                </c:pt>
                <c:pt idx="276">
                  <c:v>3042.6030074835253</c:v>
                </c:pt>
                <c:pt idx="277">
                  <c:v>3042.6032893104443</c:v>
                </c:pt>
                <c:pt idx="278">
                  <c:v>3042.6035686726104</c:v>
                </c:pt>
                <c:pt idx="279">
                  <c:v>3042.603845602217</c:v>
                </c:pt>
                <c:pt idx="280">
                  <c:v>3042.6041201308985</c:v>
                </c:pt>
                <c:pt idx="281">
                  <c:v>3042.6043922897434</c:v>
                </c:pt>
                <c:pt idx="282">
                  <c:v>3042.604662109306</c:v>
                </c:pt>
                <c:pt idx="283">
                  <c:v>3042.604929619617</c:v>
                </c:pt>
                <c:pt idx="284">
                  <c:v>3042.6051948501963</c:v>
                </c:pt>
                <c:pt idx="285">
                  <c:v>3042.6054578300618</c:v>
                </c:pt>
                <c:pt idx="286">
                  <c:v>3042.6057185877416</c:v>
                </c:pt>
                <c:pt idx="287">
                  <c:v>3042.6059771512832</c:v>
                </c:pt>
                <c:pt idx="288">
                  <c:v>3042.6062335482643</c:v>
                </c:pt>
                <c:pt idx="289">
                  <c:v>3042.6064878058032</c:v>
                </c:pt>
                <c:pt idx="290">
                  <c:v>3042.6067399505655</c:v>
                </c:pt>
                <c:pt idx="291">
                  <c:v>3042.6069900087778</c:v>
                </c:pt>
                <c:pt idx="292">
                  <c:v>3042.6072380062328</c:v>
                </c:pt>
                <c:pt idx="293">
                  <c:v>3042.6074839683001</c:v>
                </c:pt>
                <c:pt idx="294">
                  <c:v>3042.6077279199353</c:v>
                </c:pt>
                <c:pt idx="295">
                  <c:v>3042.6079698856875</c:v>
                </c:pt>
                <c:pt idx="296">
                  <c:v>3042.6082098897064</c:v>
                </c:pt>
                <c:pt idx="297">
                  <c:v>3042.6084479557535</c:v>
                </c:pt>
                <c:pt idx="298">
                  <c:v>3042.6086841072074</c:v>
                </c:pt>
                <c:pt idx="299">
                  <c:v>3042.608918367072</c:v>
                </c:pt>
                <c:pt idx="300">
                  <c:v>3042.6091507579845</c:v>
                </c:pt>
                <c:pt idx="301">
                  <c:v>3042.6093813022217</c:v>
                </c:pt>
                <c:pt idx="302">
                  <c:v>3042.6096100217078</c:v>
                </c:pt>
                <c:pt idx="303">
                  <c:v>3042.6098369380229</c:v>
                </c:pt>
                <c:pt idx="304">
                  <c:v>3042.610062072406</c:v>
                </c:pt>
                <c:pt idx="305">
                  <c:v>3042.6102854457649</c:v>
                </c:pt>
                <c:pt idx="306">
                  <c:v>3042.6105070786821</c:v>
                </c:pt>
                <c:pt idx="307">
                  <c:v>3042.6107269914191</c:v>
                </c:pt>
                <c:pt idx="308">
                  <c:v>3042.6109452039254</c:v>
                </c:pt>
                <c:pt idx="309">
                  <c:v>3042.6111617358424</c:v>
                </c:pt>
                <c:pt idx="310">
                  <c:v>3042.6113766065114</c:v>
                </c:pt>
                <c:pt idx="311">
                  <c:v>3042.6115898349763</c:v>
                </c:pt>
                <c:pt idx="312">
                  <c:v>3042.6118014399922</c:v>
                </c:pt>
                <c:pt idx="313">
                  <c:v>3042.6120114400296</c:v>
                </c:pt>
                <c:pt idx="314">
                  <c:v>3042.6122198532794</c:v>
                </c:pt>
                <c:pt idx="315">
                  <c:v>3042.6124266976585</c:v>
                </c:pt>
                <c:pt idx="316">
                  <c:v>3042.6126319908162</c:v>
                </c:pt>
                <c:pt idx="317">
                  <c:v>3042.6128357501366</c:v>
                </c:pt>
                <c:pt idx="318">
                  <c:v>3042.6130322357949</c:v>
                </c:pt>
                <c:pt idx="319">
                  <c:v>2772.2146707364536</c:v>
                </c:pt>
                <c:pt idx="320">
                  <c:v>3031.474858728674</c:v>
                </c:pt>
                <c:pt idx="321">
                  <c:v>2761.3389271058882</c:v>
                </c:pt>
                <c:pt idx="322">
                  <c:v>2750.9042717991852</c:v>
                </c:pt>
                <c:pt idx="323">
                  <c:v>2740.6741981524556</c:v>
                </c:pt>
                <c:pt idx="324">
                  <c:v>2730.8852621336159</c:v>
                </c:pt>
                <c:pt idx="325">
                  <c:v>2990.145422085739</c:v>
                </c:pt>
                <c:pt idx="326">
                  <c:v>2721.3613059747963</c:v>
                </c:pt>
                <c:pt idx="327">
                  <c:v>2980.6214640130106</c:v>
                </c:pt>
                <c:pt idx="328">
                  <c:v>2980.6216211071282</c:v>
                </c:pt>
                <c:pt idx="329">
                  <c:v>2980.6217772655828</c:v>
                </c:pt>
                <c:pt idx="330">
                  <c:v>2980.6219271585587</c:v>
                </c:pt>
                <c:pt idx="331">
                  <c:v>2712.1006061269163</c:v>
                </c:pt>
                <c:pt idx="332">
                  <c:v>2971.4187543131134</c:v>
                </c:pt>
                <c:pt idx="333">
                  <c:v>2971.4189016568316</c:v>
                </c:pt>
                <c:pt idx="334">
                  <c:v>2971.4190481652358</c:v>
                </c:pt>
                <c:pt idx="335">
                  <c:v>2971.4191886571839</c:v>
                </c:pt>
                <c:pt idx="336">
                  <c:v>2703.2807803146247</c:v>
                </c:pt>
                <c:pt idx="337">
                  <c:v>2962.5409192850811</c:v>
                </c:pt>
                <c:pt idx="338">
                  <c:v>2962.5410575040446</c:v>
                </c:pt>
                <c:pt idx="339">
                  <c:v>2962.5411898985299</c:v>
                </c:pt>
                <c:pt idx="340">
                  <c:v>2694.6657230286937</c:v>
                </c:pt>
                <c:pt idx="341">
                  <c:v>2953.9838540568094</c:v>
                </c:pt>
                <c:pt idx="342">
                  <c:v>2953.9839844096587</c:v>
                </c:pt>
                <c:pt idx="343">
                  <c:v>2953.9841140924482</c:v>
                </c:pt>
                <c:pt idx="344">
                  <c:v>2953.9842381607637</c:v>
                </c:pt>
                <c:pt idx="345">
                  <c:v>2686.4915405793477</c:v>
                </c:pt>
                <c:pt idx="346">
                  <c:v>2945.7516634317303</c:v>
                </c:pt>
                <c:pt idx="347">
                  <c:v>2945.7517856828385</c:v>
                </c:pt>
                <c:pt idx="348">
                  <c:v>2945.7519073370759</c:v>
                </c:pt>
                <c:pt idx="349">
                  <c:v>2945.7520283988028</c:v>
                </c:pt>
                <c:pt idx="350">
                  <c:v>2945.7521488723378</c:v>
                </c:pt>
                <c:pt idx="351">
                  <c:v>2945.7522639779581</c:v>
                </c:pt>
                <c:pt idx="352">
                  <c:v>2678.5823849147851</c:v>
                </c:pt>
                <c:pt idx="353">
                  <c:v>2937.8424989553328</c:v>
                </c:pt>
                <c:pt idx="354">
                  <c:v>206.78762649743999</c:v>
                </c:pt>
                <c:pt idx="355">
                  <c:v>206.78762649743999</c:v>
                </c:pt>
                <c:pt idx="356">
                  <c:v>206.78762649743999</c:v>
                </c:pt>
                <c:pt idx="357">
                  <c:v>206.78762649743999</c:v>
                </c:pt>
                <c:pt idx="358">
                  <c:v>-60.119200965936997</c:v>
                </c:pt>
                <c:pt idx="359">
                  <c:v>199.1987990340624</c:v>
                </c:pt>
                <c:pt idx="360">
                  <c:v>199.1987990340624</c:v>
                </c:pt>
                <c:pt idx="361">
                  <c:v>199.1987990340624</c:v>
                </c:pt>
                <c:pt idx="362">
                  <c:v>199.1987990340624</c:v>
                </c:pt>
                <c:pt idx="363">
                  <c:v>199.1987990340624</c:v>
                </c:pt>
                <c:pt idx="364">
                  <c:v>466.22546189719685</c:v>
                </c:pt>
                <c:pt idx="365">
                  <c:v>206.90719171779185</c:v>
                </c:pt>
                <c:pt idx="366">
                  <c:v>206.90691157440438</c:v>
                </c:pt>
                <c:pt idx="367">
                  <c:v>474.07662637511049</c:v>
                </c:pt>
                <c:pt idx="368">
                  <c:v>214.81634884194551</c:v>
                </c:pt>
                <c:pt idx="369">
                  <c:v>214.81606157828591</c:v>
                </c:pt>
                <c:pt idx="370">
                  <c:v>482.3085967408573</c:v>
                </c:pt>
                <c:pt idx="371">
                  <c:v>223.04831224060422</c:v>
                </c:pt>
                <c:pt idx="372">
                  <c:v>223.04802910712451</c:v>
                </c:pt>
                <c:pt idx="373">
                  <c:v>223.04774733059301</c:v>
                </c:pt>
                <c:pt idx="374">
                  <c:v>223.04745614082765</c:v>
                </c:pt>
                <c:pt idx="375">
                  <c:v>490.9227649716056</c:v>
                </c:pt>
                <c:pt idx="376">
                  <c:v>231.60447665528284</c:v>
                </c:pt>
                <c:pt idx="377">
                  <c:v>231.60418975975855</c:v>
                </c:pt>
                <c:pt idx="378">
                  <c:v>231.60390427455573</c:v>
                </c:pt>
                <c:pt idx="379">
                  <c:v>231.60360969533173</c:v>
                </c:pt>
                <c:pt idx="380">
                  <c:v>499.74186468086771</c:v>
                </c:pt>
                <c:pt idx="381">
                  <c:v>240.48157307851474</c:v>
                </c:pt>
                <c:pt idx="382">
                  <c:v>240.48127261156156</c:v>
                </c:pt>
                <c:pt idx="383">
                  <c:v>509.00244377837447</c:v>
                </c:pt>
                <c:pt idx="384">
                  <c:v>249.68414643161157</c:v>
                </c:pt>
                <c:pt idx="385">
                  <c:v>249.68385062675011</c:v>
                </c:pt>
                <c:pt idx="386">
                  <c:v>249.68354623249709</c:v>
                </c:pt>
                <c:pt idx="387">
                  <c:v>518.46751856419326</c:v>
                </c:pt>
                <c:pt idx="388">
                  <c:v>259.20721740529137</c:v>
                </c:pt>
                <c:pt idx="389">
                  <c:v>259.20691784475531</c:v>
                </c:pt>
                <c:pt idx="390">
                  <c:v>259.20660996544734</c:v>
                </c:pt>
                <c:pt idx="391">
                  <c:v>528.31340627233931</c:v>
                </c:pt>
                <c:pt idx="392">
                  <c:v>269.05310173790343</c:v>
                </c:pt>
                <c:pt idx="393">
                  <c:v>269.05279885550061</c:v>
                </c:pt>
                <c:pt idx="394">
                  <c:v>3000.1342774353429</c:v>
                </c:pt>
                <c:pt idx="395">
                  <c:v>3269.6242712547801</c:v>
                </c:pt>
                <c:pt idx="396">
                  <c:v>3010.3060252651971</c:v>
                </c:pt>
                <c:pt idx="397">
                  <c:v>3010.3057806378501</c:v>
                </c:pt>
                <c:pt idx="398">
                  <c:v>3010.3055373614543</c:v>
                </c:pt>
                <c:pt idx="399">
                  <c:v>3010.3053029661992</c:v>
                </c:pt>
                <c:pt idx="400">
                  <c:v>2740.8148286355945</c:v>
                </c:pt>
                <c:pt idx="401">
                  <c:v>3000.1325967250391</c:v>
                </c:pt>
                <c:pt idx="402">
                  <c:v>3000.1323660420439</c:v>
                </c:pt>
                <c:pt idx="403">
                  <c:v>3000.1321365768872</c:v>
                </c:pt>
                <c:pt idx="404">
                  <c:v>3000.1319009758263</c:v>
                </c:pt>
                <c:pt idx="405">
                  <c:v>3269.621907834402</c:v>
                </c:pt>
                <c:pt idx="406">
                  <c:v>3010.3036747769306</c:v>
                </c:pt>
                <c:pt idx="407">
                  <c:v>3010.3034429758363</c:v>
                </c:pt>
                <c:pt idx="408">
                  <c:v>3010.3032124209858</c:v>
                </c:pt>
                <c:pt idx="409">
                  <c:v>3010.3029759566093</c:v>
                </c:pt>
                <c:pt idx="410">
                  <c:v>3280.0555703340924</c:v>
                </c:pt>
                <c:pt idx="411">
                  <c:v>3020.7953364665855</c:v>
                </c:pt>
                <c:pt idx="412">
                  <c:v>3020.7951038815004</c:v>
                </c:pt>
                <c:pt idx="413">
                  <c:v>3020.7948725683182</c:v>
                </c:pt>
                <c:pt idx="414">
                  <c:v>3020.7946425166338</c:v>
                </c:pt>
                <c:pt idx="415">
                  <c:v>3020.7944137161558</c:v>
                </c:pt>
                <c:pt idx="416">
                  <c:v>3020.7941861567042</c:v>
                </c:pt>
                <c:pt idx="417">
                  <c:v>3020.7939529879536</c:v>
                </c:pt>
                <c:pt idx="418">
                  <c:v>3290.9298337867604</c:v>
                </c:pt>
                <c:pt idx="419">
                  <c:v>3031.6116031988545</c:v>
                </c:pt>
                <c:pt idx="420">
                  <c:v>3031.6113738853323</c:v>
                </c:pt>
                <c:pt idx="421">
                  <c:v>3031.6111458356586</c:v>
                </c:pt>
                <c:pt idx="422">
                  <c:v>3031.6109190394136</c:v>
                </c:pt>
                <c:pt idx="423">
                  <c:v>3031.610693486291</c:v>
                </c:pt>
                <c:pt idx="424">
                  <c:v>3031.6104691660989</c:v>
                </c:pt>
                <c:pt idx="425">
                  <c:v>3031.6102460687548</c:v>
                </c:pt>
                <c:pt idx="426">
                  <c:v>3031.6100241842873</c:v>
                </c:pt>
                <c:pt idx="427">
                  <c:v>3031.6097970309083</c:v>
                </c:pt>
                <c:pt idx="428">
                  <c:v>3302.0081277108839</c:v>
                </c:pt>
                <c:pt idx="429">
                  <c:v>3042.747903075322</c:v>
                </c:pt>
                <c:pt idx="430">
                  <c:v>3042.7476796829988</c:v>
                </c:pt>
                <c:pt idx="431">
                  <c:v>3042.7474575236224</c:v>
                </c:pt>
                <c:pt idx="432">
                  <c:v>3042.747236587013</c:v>
                </c:pt>
                <c:pt idx="433">
                  <c:v>3042.7470168631035</c:v>
                </c:pt>
                <c:pt idx="434">
                  <c:v>3042.746798341936</c:v>
                </c:pt>
                <c:pt idx="435">
                  <c:v>3042.7465810136632</c:v>
                </c:pt>
                <c:pt idx="436">
                  <c:v>3042.7463648685425</c:v>
                </c:pt>
                <c:pt idx="437">
                  <c:v>3042.7461498969392</c:v>
                </c:pt>
                <c:pt idx="438">
                  <c:v>3042.7459360893213</c:v>
                </c:pt>
                <c:pt idx="439">
                  <c:v>3042.7457234362614</c:v>
                </c:pt>
                <c:pt idx="440">
                  <c:v>3042.7455119284327</c:v>
                </c:pt>
                <c:pt idx="441">
                  <c:v>3042.745301556608</c:v>
                </c:pt>
                <c:pt idx="442">
                  <c:v>3042.7450923116603</c:v>
                </c:pt>
                <c:pt idx="443">
                  <c:v>3042.7448841845589</c:v>
                </c:pt>
                <c:pt idx="444">
                  <c:v>3042.7963126792943</c:v>
                </c:pt>
                <c:pt idx="445">
                  <c:v>3042.7959695682357</c:v>
                </c:pt>
                <c:pt idx="446">
                  <c:v>3042.7956282756027</c:v>
                </c:pt>
                <c:pt idx="447">
                  <c:v>3042.7952887869778</c:v>
                </c:pt>
                <c:pt idx="448">
                  <c:v>3042.7949510880958</c:v>
                </c:pt>
                <c:pt idx="449">
                  <c:v>3042.7946151648398</c:v>
                </c:pt>
                <c:pt idx="450">
                  <c:v>3042.7942810032432</c:v>
                </c:pt>
                <c:pt idx="451">
                  <c:v>3042.793948589484</c:v>
                </c:pt>
                <c:pt idx="452">
                  <c:v>3042.7936179098851</c:v>
                </c:pt>
                <c:pt idx="453">
                  <c:v>3042.7932889509107</c:v>
                </c:pt>
                <c:pt idx="454">
                  <c:v>3042.7929616991669</c:v>
                </c:pt>
                <c:pt idx="455">
                  <c:v>3042.7926361413979</c:v>
                </c:pt>
                <c:pt idx="456">
                  <c:v>3042.7923122644843</c:v>
                </c:pt>
                <c:pt idx="457">
                  <c:v>3042.7919900554425</c:v>
                </c:pt>
                <c:pt idx="458">
                  <c:v>3042.7916695014219</c:v>
                </c:pt>
                <c:pt idx="459">
                  <c:v>3042.7913596779777</c:v>
                </c:pt>
                <c:pt idx="460">
                  <c:v>2772.3925038701659</c:v>
                </c:pt>
                <c:pt idx="461">
                  <c:v>2761.5161114065809</c:v>
                </c:pt>
                <c:pt idx="462">
                  <c:v>2481.5907711194923</c:v>
                </c:pt>
                <c:pt idx="463">
                  <c:v>2731.0613912938952</c:v>
                </c:pt>
                <c:pt idx="464">
                  <c:v>3259.4282621708626</c:v>
                </c:pt>
                <c:pt idx="465">
                  <c:v>1657.7410459444332</c:v>
                </c:pt>
                <c:pt idx="466">
                  <c:v>2686.6640126321472</c:v>
                </c:pt>
                <c:pt idx="467">
                  <c:v>2678.7538162594228</c:v>
                </c:pt>
                <c:pt idx="468">
                  <c:v>2671.1067954995501</c:v>
                </c:pt>
                <c:pt idx="469">
                  <c:v>2663.8884271549318</c:v>
                </c:pt>
                <c:pt idx="470">
                  <c:v>2656.9346210232325</c:v>
                </c:pt>
                <c:pt idx="471">
                  <c:v>2650.3153179703409</c:v>
                </c:pt>
                <c:pt idx="472">
                  <c:v>2378.7623332702437</c:v>
                </c:pt>
                <c:pt idx="473">
                  <c:v>2632.3958130539149</c:v>
                </c:pt>
                <c:pt idx="474">
                  <c:v>1488.3504895101182</c:v>
                </c:pt>
                <c:pt idx="475">
                  <c:v>2277.1790461869919</c:v>
                </c:pt>
                <c:pt idx="476">
                  <c:v>2023.8702154534062</c:v>
                </c:pt>
                <c:pt idx="477">
                  <c:v>2562.2951344190851</c:v>
                </c:pt>
                <c:pt idx="478">
                  <c:v>2317.8896675030478</c:v>
                </c:pt>
                <c:pt idx="479">
                  <c:v>2066.4712675983546</c:v>
                </c:pt>
                <c:pt idx="480">
                  <c:v>2342.580933497954</c:v>
                </c:pt>
                <c:pt idx="481">
                  <c:v>2092.1427229318429</c:v>
                </c:pt>
                <c:pt idx="482">
                  <c:v>1832.8840034814693</c:v>
                </c:pt>
                <c:pt idx="483">
                  <c:v>2101.40674888585</c:v>
                </c:pt>
                <c:pt idx="484">
                  <c:v>1842.7809191931651</c:v>
                </c:pt>
                <c:pt idx="485">
                  <c:v>1842.7807789933449</c:v>
                </c:pt>
                <c:pt idx="486">
                  <c:v>2111.5649144820491</c:v>
                </c:pt>
                <c:pt idx="487">
                  <c:v>1852.3047754520196</c:v>
                </c:pt>
                <c:pt idx="488">
                  <c:v>1852.3046370014019</c:v>
                </c:pt>
                <c:pt idx="489">
                  <c:v>1852.3044945410395</c:v>
                </c:pt>
                <c:pt idx="490">
                  <c:v>2121.4114551984562</c:v>
                </c:pt>
                <c:pt idx="491">
                  <c:v>1862.1513139559054</c:v>
                </c:pt>
                <c:pt idx="492">
                  <c:v>1862.1511733164134</c:v>
                </c:pt>
                <c:pt idx="493">
                  <c:v>1862.1510332761259</c:v>
                </c:pt>
                <c:pt idx="494">
                  <c:v>1862.1508893422533</c:v>
                </c:pt>
                <c:pt idx="495">
                  <c:v>2131.6409872212985</c:v>
                </c:pt>
                <c:pt idx="496">
                  <c:v>1872.322844543801</c:v>
                </c:pt>
                <c:pt idx="497">
                  <c:v>1872.3227024883322</c:v>
                </c:pt>
                <c:pt idx="498">
                  <c:v>1872.3225610508323</c:v>
                </c:pt>
                <c:pt idx="499">
                  <c:v>1872.3224202272781</c:v>
                </c:pt>
                <c:pt idx="500">
                  <c:v>1872.3222800136803</c:v>
                </c:pt>
                <c:pt idx="501">
                  <c:v>1872.3221360534649</c:v>
                </c:pt>
                <c:pt idx="502">
                  <c:v>2142.0748222714642</c:v>
                </c:pt>
                <c:pt idx="503">
                  <c:v>1882.8146795873226</c:v>
                </c:pt>
                <c:pt idx="504">
                  <c:v>1882.8145375348643</c:v>
                </c:pt>
                <c:pt idx="505">
                  <c:v>1882.814396109904</c:v>
                </c:pt>
                <c:pt idx="506">
                  <c:v>1882.8142553082932</c:v>
                </c:pt>
                <c:pt idx="507">
                  <c:v>1882.8141151259194</c:v>
                </c:pt>
                <c:pt idx="508">
                  <c:v>1882.8139755587069</c:v>
                </c:pt>
                <c:pt idx="509">
                  <c:v>1882.8138366026151</c:v>
                </c:pt>
                <c:pt idx="510">
                  <c:v>1882.8136982536389</c:v>
                </c:pt>
                <c:pt idx="511">
                  <c:v>1882.8135563425012</c:v>
                </c:pt>
                <c:pt idx="512">
                  <c:v>2152.9495277390679</c:v>
                </c:pt>
                <c:pt idx="513">
                  <c:v>1893.6313870955746</c:v>
                </c:pt>
                <c:pt idx="514">
                  <c:v>1893.631247079544</c:v>
                </c:pt>
                <c:pt idx="515">
                  <c:v>1893.6311076867862</c:v>
                </c:pt>
                <c:pt idx="516">
                  <c:v>1893.6309648412764</c:v>
                </c:pt>
                <c:pt idx="517">
                  <c:v>2164.0293792165326</c:v>
                </c:pt>
                <c:pt idx="518">
                  <c:v>1904.7692376697398</c:v>
                </c:pt>
                <c:pt idx="519">
                  <c:v>1904.7690967656733</c:v>
                </c:pt>
                <c:pt idx="520">
                  <c:v>1904.768956499966</c:v>
                </c:pt>
                <c:pt idx="521">
                  <c:v>1904.7688168682889</c:v>
                </c:pt>
                <c:pt idx="522">
                  <c:v>1904.7686778663535</c:v>
                </c:pt>
                <c:pt idx="523">
                  <c:v>1904.7685394899088</c:v>
                </c:pt>
                <c:pt idx="524">
                  <c:v>1904.6459491820706</c:v>
                </c:pt>
                <c:pt idx="525">
                  <c:v>1904.6460863201337</c:v>
                </c:pt>
                <c:pt idx="526">
                  <c:v>1904.6462228452303</c:v>
                </c:pt>
                <c:pt idx="527">
                  <c:v>1904.6463587614614</c:v>
                </c:pt>
                <c:pt idx="528">
                  <c:v>1904.6464940728908</c:v>
                </c:pt>
                <c:pt idx="529">
                  <c:v>1904.6466287835465</c:v>
                </c:pt>
                <c:pt idx="530">
                  <c:v>1904.6467628974208</c:v>
                </c:pt>
                <c:pt idx="531">
                  <c:v>1904.6468964184703</c:v>
                </c:pt>
                <c:pt idx="532">
                  <c:v>1904.6470293506175</c:v>
                </c:pt>
                <c:pt idx="533">
                  <c:v>1904.6471616977494</c:v>
                </c:pt>
                <c:pt idx="534">
                  <c:v>1904.64729346372</c:v>
                </c:pt>
                <c:pt idx="535">
                  <c:v>1904.6474246523483</c:v>
                </c:pt>
                <c:pt idx="536">
                  <c:v>1904.6475552674208</c:v>
                </c:pt>
                <c:pt idx="537">
                  <c:v>1904.6476853126906</c:v>
                </c:pt>
                <c:pt idx="538">
                  <c:v>1904.6478147918781</c:v>
                </c:pt>
                <c:pt idx="539">
                  <c:v>1904.6479437086718</c:v>
                </c:pt>
                <c:pt idx="540">
                  <c:v>1904.6480720667275</c:v>
                </c:pt>
                <c:pt idx="541">
                  <c:v>1904.6481998696702</c:v>
                </c:pt>
                <c:pt idx="542">
                  <c:v>1904.6483271210927</c:v>
                </c:pt>
                <c:pt idx="543">
                  <c:v>1904.6484538245579</c:v>
                </c:pt>
                <c:pt idx="544">
                  <c:v>1904.6485799835971</c:v>
                </c:pt>
                <c:pt idx="545">
                  <c:v>1904.648705601712</c:v>
                </c:pt>
                <c:pt idx="546">
                  <c:v>1904.648830682374</c:v>
                </c:pt>
                <c:pt idx="547">
                  <c:v>1904.6489552290248</c:v>
                </c:pt>
                <c:pt idx="548">
                  <c:v>1904.649079245077</c:v>
                </c:pt>
                <c:pt idx="549">
                  <c:v>1904.6492027339145</c:v>
                </c:pt>
                <c:pt idx="550">
                  <c:v>1904.6493256988915</c:v>
                </c:pt>
                <c:pt idx="551">
                  <c:v>1904.6494481433349</c:v>
                </c:pt>
                <c:pt idx="552">
                  <c:v>1904.6495700705427</c:v>
                </c:pt>
                <c:pt idx="553">
                  <c:v>1904.6496914837853</c:v>
                </c:pt>
                <c:pt idx="554">
                  <c:v>1904.6498123863062</c:v>
                </c:pt>
                <c:pt idx="555">
                  <c:v>1904.6499327813206</c:v>
                </c:pt>
                <c:pt idx="556">
                  <c:v>1904.6500526720174</c:v>
                </c:pt>
                <c:pt idx="557">
                  <c:v>1904.6501720615588</c:v>
                </c:pt>
                <c:pt idx="558">
                  <c:v>1904.6502909530807</c:v>
                </c:pt>
                <c:pt idx="559">
                  <c:v>1904.6504093496926</c:v>
                </c:pt>
                <c:pt idx="560">
                  <c:v>1904.6505272544784</c:v>
                </c:pt>
                <c:pt idx="561">
                  <c:v>1904.6506446704966</c:v>
                </c:pt>
                <c:pt idx="562">
                  <c:v>1904.6507616007796</c:v>
                </c:pt>
                <c:pt idx="563">
                  <c:v>1904.6508780483357</c:v>
                </c:pt>
                <c:pt idx="564">
                  <c:v>1904.5573582790655</c:v>
                </c:pt>
                <c:pt idx="565">
                  <c:v>1904.5576662551373</c:v>
                </c:pt>
                <c:pt idx="566">
                  <c:v>1904.5579729676067</c:v>
                </c:pt>
                <c:pt idx="567">
                  <c:v>1904.5582784242345</c:v>
                </c:pt>
                <c:pt idx="568">
                  <c:v>1904.5585826327178</c:v>
                </c:pt>
                <c:pt idx="569">
                  <c:v>1904.5588856006914</c:v>
                </c:pt>
                <c:pt idx="570">
                  <c:v>1904.5591873357275</c:v>
                </c:pt>
                <c:pt idx="571">
                  <c:v>1904.5594878453373</c:v>
                </c:pt>
                <c:pt idx="572">
                  <c:v>1904.5597871369707</c:v>
                </c:pt>
                <c:pt idx="573">
                  <c:v>1904.5600852180175</c:v>
                </c:pt>
                <c:pt idx="574">
                  <c:v>1904.5603820958079</c:v>
                </c:pt>
                <c:pt idx="575">
                  <c:v>1904.5606777776127</c:v>
                </c:pt>
                <c:pt idx="576">
                  <c:v>1904.5609722706447</c:v>
                </c:pt>
                <c:pt idx="577">
                  <c:v>1904.5612655820587</c:v>
                </c:pt>
                <c:pt idx="578">
                  <c:v>1904.5615577189519</c:v>
                </c:pt>
                <c:pt idx="579">
                  <c:v>1904.5618486883652</c:v>
                </c:pt>
                <c:pt idx="580">
                  <c:v>1904.5621384972828</c:v>
                </c:pt>
                <c:pt idx="581">
                  <c:v>1904.562427152634</c:v>
                </c:pt>
                <c:pt idx="582">
                  <c:v>1904.5627146612924</c:v>
                </c:pt>
                <c:pt idx="583">
                  <c:v>1904.5630010300777</c:v>
                </c:pt>
                <c:pt idx="584">
                  <c:v>1904.7071754584065</c:v>
                </c:pt>
                <c:pt idx="585">
                  <c:v>1904.7071754584065</c:v>
                </c:pt>
                <c:pt idx="586">
                  <c:v>1904.7071754584065</c:v>
                </c:pt>
                <c:pt idx="587">
                  <c:v>1904.7071754584065</c:v>
                </c:pt>
                <c:pt idx="588">
                  <c:v>1904.7071754584065</c:v>
                </c:pt>
                <c:pt idx="589">
                  <c:v>1904.7071754584065</c:v>
                </c:pt>
                <c:pt idx="590">
                  <c:v>1904.7071754584065</c:v>
                </c:pt>
                <c:pt idx="591">
                  <c:v>1904.7071754584065</c:v>
                </c:pt>
                <c:pt idx="592">
                  <c:v>1904.7071754584065</c:v>
                </c:pt>
                <c:pt idx="593">
                  <c:v>1904.7071754584065</c:v>
                </c:pt>
                <c:pt idx="594">
                  <c:v>1904.7071754584065</c:v>
                </c:pt>
                <c:pt idx="595">
                  <c:v>1904.7071754584065</c:v>
                </c:pt>
                <c:pt idx="596">
                  <c:v>1904.7071754584065</c:v>
                </c:pt>
                <c:pt idx="597">
                  <c:v>1904.7071754584065</c:v>
                </c:pt>
                <c:pt idx="598">
                  <c:v>1904.7071754584065</c:v>
                </c:pt>
                <c:pt idx="599">
                  <c:v>1904.7071754584065</c:v>
                </c:pt>
                <c:pt idx="600">
                  <c:v>1904.7071754584065</c:v>
                </c:pt>
                <c:pt idx="601">
                  <c:v>1904.7071754584065</c:v>
                </c:pt>
                <c:pt idx="602">
                  <c:v>1904.7071754584065</c:v>
                </c:pt>
                <c:pt idx="603">
                  <c:v>1904.7071754584065</c:v>
                </c:pt>
                <c:pt idx="604">
                  <c:v>1904.7071754584065</c:v>
                </c:pt>
                <c:pt idx="605">
                  <c:v>1904.7071754584065</c:v>
                </c:pt>
                <c:pt idx="606">
                  <c:v>1904.7071754584065</c:v>
                </c:pt>
                <c:pt idx="607">
                  <c:v>1904.7071754584065</c:v>
                </c:pt>
                <c:pt idx="608">
                  <c:v>1904.7071754584065</c:v>
                </c:pt>
                <c:pt idx="609">
                  <c:v>1904.7071754584065</c:v>
                </c:pt>
                <c:pt idx="610">
                  <c:v>1904.7071754584065</c:v>
                </c:pt>
                <c:pt idx="611">
                  <c:v>1904.7071754584065</c:v>
                </c:pt>
                <c:pt idx="612">
                  <c:v>1904.7071754584065</c:v>
                </c:pt>
                <c:pt idx="613">
                  <c:v>1904.7071754584065</c:v>
                </c:pt>
                <c:pt idx="614">
                  <c:v>1904.7071754584065</c:v>
                </c:pt>
                <c:pt idx="615">
                  <c:v>1904.7071754584065</c:v>
                </c:pt>
                <c:pt idx="616">
                  <c:v>1904.7071754584065</c:v>
                </c:pt>
                <c:pt idx="617">
                  <c:v>1904.7071754584065</c:v>
                </c:pt>
                <c:pt idx="618">
                  <c:v>1904.7071754584065</c:v>
                </c:pt>
                <c:pt idx="619">
                  <c:v>1904.7071754584065</c:v>
                </c:pt>
                <c:pt idx="620">
                  <c:v>1904.7071754584065</c:v>
                </c:pt>
                <c:pt idx="621">
                  <c:v>1904.7071754584065</c:v>
                </c:pt>
                <c:pt idx="622">
                  <c:v>1904.7071754584065</c:v>
                </c:pt>
                <c:pt idx="623">
                  <c:v>1904.7071754584065</c:v>
                </c:pt>
                <c:pt idx="624">
                  <c:v>1904.7071754584065</c:v>
                </c:pt>
                <c:pt idx="625">
                  <c:v>1904.7071754584065</c:v>
                </c:pt>
                <c:pt idx="626">
                  <c:v>1904.7071754584065</c:v>
                </c:pt>
                <c:pt idx="627">
                  <c:v>1904.7071754584065</c:v>
                </c:pt>
                <c:pt idx="628">
                  <c:v>1904.7071754584065</c:v>
                </c:pt>
                <c:pt idx="629">
                  <c:v>1904.7071754584065</c:v>
                </c:pt>
                <c:pt idx="630">
                  <c:v>1904.7071754584065</c:v>
                </c:pt>
                <c:pt idx="631">
                  <c:v>1904.7071754584065</c:v>
                </c:pt>
                <c:pt idx="632">
                  <c:v>1904.7071754584065</c:v>
                </c:pt>
                <c:pt idx="633">
                  <c:v>1904.7071754584065</c:v>
                </c:pt>
                <c:pt idx="634">
                  <c:v>1904.7071754584065</c:v>
                </c:pt>
                <c:pt idx="635">
                  <c:v>1904.7071754584065</c:v>
                </c:pt>
                <c:pt idx="636">
                  <c:v>1904.7071754584065</c:v>
                </c:pt>
                <c:pt idx="637">
                  <c:v>1904.7071754584065</c:v>
                </c:pt>
                <c:pt idx="638">
                  <c:v>1904.7071754584065</c:v>
                </c:pt>
                <c:pt idx="639">
                  <c:v>1904.7071754584065</c:v>
                </c:pt>
                <c:pt idx="640">
                  <c:v>1904.7071754584065</c:v>
                </c:pt>
                <c:pt idx="641">
                  <c:v>1904.7071754584065</c:v>
                </c:pt>
                <c:pt idx="642">
                  <c:v>1904.7071754584065</c:v>
                </c:pt>
                <c:pt idx="643">
                  <c:v>1904.7071754584065</c:v>
                </c:pt>
                <c:pt idx="644">
                  <c:v>1904.7071754584065</c:v>
                </c:pt>
                <c:pt idx="645">
                  <c:v>1904.7071754584065</c:v>
                </c:pt>
                <c:pt idx="646">
                  <c:v>1094.4196766794262</c:v>
                </c:pt>
                <c:pt idx="647">
                  <c:v>1333.6603329898487</c:v>
                </c:pt>
                <c:pt idx="648">
                  <c:v>1046.7940397498389</c:v>
                </c:pt>
                <c:pt idx="649">
                  <c:v>1289.2636201318401</c:v>
                </c:pt>
                <c:pt idx="650">
                  <c:v>741.00338316502678</c:v>
                </c:pt>
                <c:pt idx="651">
                  <c:v>981.39779987634586</c:v>
                </c:pt>
                <c:pt idx="652">
                  <c:v>965.41498324746192</c:v>
                </c:pt>
                <c:pt idx="653">
                  <c:v>1215.6573980836497</c:v>
                </c:pt>
                <c:pt idx="654">
                  <c:v>1207.9081536575245</c:v>
                </c:pt>
                <c:pt idx="655">
                  <c:v>1201.4504499690868</c:v>
                </c:pt>
                <c:pt idx="656">
                  <c:v>673.84326480527329</c:v>
                </c:pt>
                <c:pt idx="657">
                  <c:v>1189.8265833298988</c:v>
                </c:pt>
                <c:pt idx="658">
                  <c:v>1188.5350425922111</c:v>
                </c:pt>
                <c:pt idx="659">
                  <c:v>1447.6568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153008"/>
        <c:axId val="488151832"/>
      </c:scatterChart>
      <c:valAx>
        <c:axId val="48815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51832"/>
        <c:crosses val="autoZero"/>
        <c:crossBetween val="midCat"/>
      </c:valAx>
      <c:valAx>
        <c:axId val="488151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5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Grade</a:t>
            </a:r>
            <a:r>
              <a:rPr lang="en-GB" baseline="0"/>
              <a:t> Ability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Sheet1!$J$1</c:f>
              <c:strCache>
                <c:ptCount val="1"/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Sheet1!$J$2:$J$662</c:f>
              <c:numCache>
                <c:formatCode>General</c:formatCode>
                <c:ptCount val="661"/>
                <c:pt idx="0">
                  <c:v>0</c:v>
                </c:pt>
                <c:pt idx="1">
                  <c:v>4.9958</c:v>
                </c:pt>
                <c:pt idx="2">
                  <c:v>4.9958</c:v>
                </c:pt>
                <c:pt idx="3">
                  <c:v>4.9958</c:v>
                </c:pt>
                <c:pt idx="4">
                  <c:v>4.9958</c:v>
                </c:pt>
                <c:pt idx="5">
                  <c:v>4.9958</c:v>
                </c:pt>
                <c:pt idx="6">
                  <c:v>4.9958</c:v>
                </c:pt>
                <c:pt idx="7">
                  <c:v>4.9958</c:v>
                </c:pt>
                <c:pt idx="8">
                  <c:v>4.9958</c:v>
                </c:pt>
                <c:pt idx="9">
                  <c:v>4.9958</c:v>
                </c:pt>
                <c:pt idx="10">
                  <c:v>4.9958</c:v>
                </c:pt>
                <c:pt idx="11">
                  <c:v>4.9958</c:v>
                </c:pt>
                <c:pt idx="12">
                  <c:v>4.9958</c:v>
                </c:pt>
                <c:pt idx="13">
                  <c:v>4.9958</c:v>
                </c:pt>
                <c:pt idx="14">
                  <c:v>4.9958</c:v>
                </c:pt>
                <c:pt idx="15">
                  <c:v>4.9958</c:v>
                </c:pt>
                <c:pt idx="16">
                  <c:v>4.9958</c:v>
                </c:pt>
                <c:pt idx="17">
                  <c:v>4.9958</c:v>
                </c:pt>
                <c:pt idx="18">
                  <c:v>4.9958</c:v>
                </c:pt>
                <c:pt idx="19">
                  <c:v>4.9958</c:v>
                </c:pt>
                <c:pt idx="20">
                  <c:v>4.9958</c:v>
                </c:pt>
                <c:pt idx="21">
                  <c:v>4.9958</c:v>
                </c:pt>
                <c:pt idx="22">
                  <c:v>4.9958</c:v>
                </c:pt>
                <c:pt idx="23">
                  <c:v>4.9958</c:v>
                </c:pt>
                <c:pt idx="24">
                  <c:v>4.9958</c:v>
                </c:pt>
                <c:pt idx="25">
                  <c:v>4.9958</c:v>
                </c:pt>
                <c:pt idx="26">
                  <c:v>4.9958</c:v>
                </c:pt>
                <c:pt idx="27">
                  <c:v>4.9958</c:v>
                </c:pt>
                <c:pt idx="28">
                  <c:v>4.9958</c:v>
                </c:pt>
                <c:pt idx="29">
                  <c:v>4.9958</c:v>
                </c:pt>
                <c:pt idx="30">
                  <c:v>4.9958</c:v>
                </c:pt>
                <c:pt idx="31">
                  <c:v>4.9958</c:v>
                </c:pt>
                <c:pt idx="32">
                  <c:v>4.9958</c:v>
                </c:pt>
                <c:pt idx="33">
                  <c:v>4.9958</c:v>
                </c:pt>
                <c:pt idx="34">
                  <c:v>4.9958</c:v>
                </c:pt>
                <c:pt idx="35">
                  <c:v>4.9958</c:v>
                </c:pt>
                <c:pt idx="36">
                  <c:v>4.9958</c:v>
                </c:pt>
                <c:pt idx="37">
                  <c:v>4.9958</c:v>
                </c:pt>
                <c:pt idx="38">
                  <c:v>4.9958</c:v>
                </c:pt>
                <c:pt idx="39">
                  <c:v>4.9958</c:v>
                </c:pt>
                <c:pt idx="40">
                  <c:v>4.9958</c:v>
                </c:pt>
                <c:pt idx="41">
                  <c:v>4.9958</c:v>
                </c:pt>
                <c:pt idx="42">
                  <c:v>4.9958</c:v>
                </c:pt>
                <c:pt idx="43">
                  <c:v>4.9958</c:v>
                </c:pt>
                <c:pt idx="44">
                  <c:v>4.9958</c:v>
                </c:pt>
                <c:pt idx="45">
                  <c:v>4.9958</c:v>
                </c:pt>
                <c:pt idx="46">
                  <c:v>4.9958</c:v>
                </c:pt>
                <c:pt idx="47">
                  <c:v>4.9958</c:v>
                </c:pt>
                <c:pt idx="48">
                  <c:v>4.9958</c:v>
                </c:pt>
                <c:pt idx="49">
                  <c:v>4.9958</c:v>
                </c:pt>
                <c:pt idx="50">
                  <c:v>4.9958</c:v>
                </c:pt>
                <c:pt idx="51">
                  <c:v>4.9958</c:v>
                </c:pt>
                <c:pt idx="52">
                  <c:v>4.9958</c:v>
                </c:pt>
                <c:pt idx="53">
                  <c:v>4.9958</c:v>
                </c:pt>
                <c:pt idx="54">
                  <c:v>4.9958</c:v>
                </c:pt>
                <c:pt idx="55">
                  <c:v>4.9958</c:v>
                </c:pt>
                <c:pt idx="56">
                  <c:v>4.9958</c:v>
                </c:pt>
                <c:pt idx="57">
                  <c:v>4.9958</c:v>
                </c:pt>
                <c:pt idx="58">
                  <c:v>4.9958</c:v>
                </c:pt>
                <c:pt idx="59">
                  <c:v>4.9958</c:v>
                </c:pt>
                <c:pt idx="60">
                  <c:v>4.9958</c:v>
                </c:pt>
                <c:pt idx="61">
                  <c:v>4.9958</c:v>
                </c:pt>
                <c:pt idx="62">
                  <c:v>4.9958</c:v>
                </c:pt>
                <c:pt idx="63">
                  <c:v>4.9958</c:v>
                </c:pt>
                <c:pt idx="64">
                  <c:v>4.9958</c:v>
                </c:pt>
                <c:pt idx="65">
                  <c:v>4.9958</c:v>
                </c:pt>
                <c:pt idx="66">
                  <c:v>4.9958</c:v>
                </c:pt>
                <c:pt idx="67">
                  <c:v>4.9958</c:v>
                </c:pt>
                <c:pt idx="68">
                  <c:v>4.9958</c:v>
                </c:pt>
                <c:pt idx="69">
                  <c:v>4.9958</c:v>
                </c:pt>
                <c:pt idx="70">
                  <c:v>4.9958</c:v>
                </c:pt>
                <c:pt idx="71">
                  <c:v>4.9958</c:v>
                </c:pt>
                <c:pt idx="72">
                  <c:v>4.9958</c:v>
                </c:pt>
                <c:pt idx="73">
                  <c:v>4.9958</c:v>
                </c:pt>
                <c:pt idx="74">
                  <c:v>4.9958</c:v>
                </c:pt>
                <c:pt idx="75">
                  <c:v>4.9958</c:v>
                </c:pt>
                <c:pt idx="76">
                  <c:v>4.9958</c:v>
                </c:pt>
                <c:pt idx="77">
                  <c:v>4.9958</c:v>
                </c:pt>
                <c:pt idx="78">
                  <c:v>4.9958</c:v>
                </c:pt>
                <c:pt idx="79">
                  <c:v>4.9958</c:v>
                </c:pt>
                <c:pt idx="80">
                  <c:v>4.9958</c:v>
                </c:pt>
                <c:pt idx="81">
                  <c:v>4.9958</c:v>
                </c:pt>
                <c:pt idx="82">
                  <c:v>4.9958</c:v>
                </c:pt>
                <c:pt idx="83">
                  <c:v>4.9958</c:v>
                </c:pt>
                <c:pt idx="84">
                  <c:v>4.9958</c:v>
                </c:pt>
                <c:pt idx="85">
                  <c:v>4.9958</c:v>
                </c:pt>
                <c:pt idx="86">
                  <c:v>4.9958</c:v>
                </c:pt>
                <c:pt idx="87">
                  <c:v>4.9958</c:v>
                </c:pt>
                <c:pt idx="88">
                  <c:v>4.9958</c:v>
                </c:pt>
                <c:pt idx="89">
                  <c:v>4.9958</c:v>
                </c:pt>
                <c:pt idx="90">
                  <c:v>4.9958</c:v>
                </c:pt>
                <c:pt idx="91">
                  <c:v>4.9958</c:v>
                </c:pt>
                <c:pt idx="92">
                  <c:v>4.9958</c:v>
                </c:pt>
                <c:pt idx="93">
                  <c:v>4.9958</c:v>
                </c:pt>
                <c:pt idx="94">
                  <c:v>4.9958</c:v>
                </c:pt>
                <c:pt idx="95">
                  <c:v>4.9958</c:v>
                </c:pt>
                <c:pt idx="96">
                  <c:v>4.9958</c:v>
                </c:pt>
                <c:pt idx="97">
                  <c:v>4.9958</c:v>
                </c:pt>
                <c:pt idx="98">
                  <c:v>4.9958</c:v>
                </c:pt>
                <c:pt idx="99">
                  <c:v>4.9958</c:v>
                </c:pt>
                <c:pt idx="100">
                  <c:v>4.9958</c:v>
                </c:pt>
                <c:pt idx="101">
                  <c:v>4.9958</c:v>
                </c:pt>
                <c:pt idx="102">
                  <c:v>4.9958</c:v>
                </c:pt>
                <c:pt idx="103">
                  <c:v>4.9958</c:v>
                </c:pt>
                <c:pt idx="104">
                  <c:v>4.9958</c:v>
                </c:pt>
                <c:pt idx="105">
                  <c:v>4.9958</c:v>
                </c:pt>
                <c:pt idx="106">
                  <c:v>4.9958</c:v>
                </c:pt>
                <c:pt idx="107">
                  <c:v>4.9958</c:v>
                </c:pt>
                <c:pt idx="108">
                  <c:v>4.9958</c:v>
                </c:pt>
                <c:pt idx="109">
                  <c:v>4.9958</c:v>
                </c:pt>
                <c:pt idx="110">
                  <c:v>4.9958</c:v>
                </c:pt>
                <c:pt idx="111">
                  <c:v>4.9958</c:v>
                </c:pt>
                <c:pt idx="112">
                  <c:v>4.9958</c:v>
                </c:pt>
                <c:pt idx="113">
                  <c:v>4.9958</c:v>
                </c:pt>
                <c:pt idx="114">
                  <c:v>4.9958</c:v>
                </c:pt>
                <c:pt idx="115">
                  <c:v>4.9958</c:v>
                </c:pt>
                <c:pt idx="116">
                  <c:v>4.9958</c:v>
                </c:pt>
                <c:pt idx="117">
                  <c:v>4.9958</c:v>
                </c:pt>
                <c:pt idx="118">
                  <c:v>4.9958</c:v>
                </c:pt>
                <c:pt idx="119">
                  <c:v>4.9958</c:v>
                </c:pt>
                <c:pt idx="120">
                  <c:v>4.9958</c:v>
                </c:pt>
                <c:pt idx="121">
                  <c:v>4.9958</c:v>
                </c:pt>
                <c:pt idx="122">
                  <c:v>4.9958</c:v>
                </c:pt>
                <c:pt idx="123">
                  <c:v>4.9958</c:v>
                </c:pt>
                <c:pt idx="124">
                  <c:v>4.9958</c:v>
                </c:pt>
                <c:pt idx="125">
                  <c:v>4.9958</c:v>
                </c:pt>
                <c:pt idx="126">
                  <c:v>4.9958</c:v>
                </c:pt>
                <c:pt idx="127">
                  <c:v>4.9958</c:v>
                </c:pt>
                <c:pt idx="128">
                  <c:v>4.9958</c:v>
                </c:pt>
                <c:pt idx="129">
                  <c:v>4.9958</c:v>
                </c:pt>
                <c:pt idx="130">
                  <c:v>4.9958</c:v>
                </c:pt>
                <c:pt idx="131">
                  <c:v>4.9958</c:v>
                </c:pt>
                <c:pt idx="132">
                  <c:v>4.9958</c:v>
                </c:pt>
                <c:pt idx="133">
                  <c:v>4.9958</c:v>
                </c:pt>
                <c:pt idx="134">
                  <c:v>4.9958</c:v>
                </c:pt>
                <c:pt idx="135">
                  <c:v>4.9958</c:v>
                </c:pt>
                <c:pt idx="136">
                  <c:v>4.9958</c:v>
                </c:pt>
                <c:pt idx="137">
                  <c:v>4.9958</c:v>
                </c:pt>
                <c:pt idx="138">
                  <c:v>4.9958</c:v>
                </c:pt>
                <c:pt idx="139">
                  <c:v>4.9958</c:v>
                </c:pt>
                <c:pt idx="140">
                  <c:v>4.9958</c:v>
                </c:pt>
                <c:pt idx="141">
                  <c:v>4.9958</c:v>
                </c:pt>
                <c:pt idx="142">
                  <c:v>4.9958</c:v>
                </c:pt>
                <c:pt idx="143">
                  <c:v>4.9958</c:v>
                </c:pt>
                <c:pt idx="144">
                  <c:v>4.9958</c:v>
                </c:pt>
                <c:pt idx="145">
                  <c:v>4.9958</c:v>
                </c:pt>
                <c:pt idx="146">
                  <c:v>4.9958</c:v>
                </c:pt>
                <c:pt idx="147">
                  <c:v>4.9958</c:v>
                </c:pt>
                <c:pt idx="148">
                  <c:v>4.9958</c:v>
                </c:pt>
                <c:pt idx="149">
                  <c:v>4.9958</c:v>
                </c:pt>
                <c:pt idx="150">
                  <c:v>4.9958</c:v>
                </c:pt>
                <c:pt idx="151">
                  <c:v>4.9958</c:v>
                </c:pt>
                <c:pt idx="152">
                  <c:v>4.9958</c:v>
                </c:pt>
                <c:pt idx="153">
                  <c:v>4.9958</c:v>
                </c:pt>
                <c:pt idx="154">
                  <c:v>4.9958</c:v>
                </c:pt>
                <c:pt idx="155">
                  <c:v>4.9958</c:v>
                </c:pt>
                <c:pt idx="156">
                  <c:v>4.9958</c:v>
                </c:pt>
                <c:pt idx="157">
                  <c:v>4.9958</c:v>
                </c:pt>
                <c:pt idx="158">
                  <c:v>4.9958</c:v>
                </c:pt>
                <c:pt idx="159">
                  <c:v>4.9958</c:v>
                </c:pt>
                <c:pt idx="160">
                  <c:v>4.9958</c:v>
                </c:pt>
                <c:pt idx="161">
                  <c:v>4.9958</c:v>
                </c:pt>
                <c:pt idx="162">
                  <c:v>4.9958</c:v>
                </c:pt>
                <c:pt idx="163">
                  <c:v>4.9958</c:v>
                </c:pt>
                <c:pt idx="164">
                  <c:v>4.9958</c:v>
                </c:pt>
                <c:pt idx="165">
                  <c:v>4.9958</c:v>
                </c:pt>
                <c:pt idx="166">
                  <c:v>4.9958</c:v>
                </c:pt>
                <c:pt idx="167">
                  <c:v>4.9958</c:v>
                </c:pt>
                <c:pt idx="168">
                  <c:v>4.9958</c:v>
                </c:pt>
                <c:pt idx="169">
                  <c:v>4.9958</c:v>
                </c:pt>
                <c:pt idx="170">
                  <c:v>4.9958</c:v>
                </c:pt>
                <c:pt idx="171">
                  <c:v>4.9958</c:v>
                </c:pt>
                <c:pt idx="172">
                  <c:v>4.9958</c:v>
                </c:pt>
                <c:pt idx="173">
                  <c:v>4.9958</c:v>
                </c:pt>
                <c:pt idx="174">
                  <c:v>4.9958</c:v>
                </c:pt>
                <c:pt idx="175">
                  <c:v>4.9958</c:v>
                </c:pt>
                <c:pt idx="176">
                  <c:v>4.9958</c:v>
                </c:pt>
                <c:pt idx="177">
                  <c:v>4.9958</c:v>
                </c:pt>
                <c:pt idx="178">
                  <c:v>4.9958</c:v>
                </c:pt>
                <c:pt idx="179">
                  <c:v>4.9958</c:v>
                </c:pt>
                <c:pt idx="180">
                  <c:v>4.9958</c:v>
                </c:pt>
                <c:pt idx="181">
                  <c:v>4.9958</c:v>
                </c:pt>
                <c:pt idx="182">
                  <c:v>4.9958</c:v>
                </c:pt>
                <c:pt idx="183">
                  <c:v>4.9958</c:v>
                </c:pt>
                <c:pt idx="184">
                  <c:v>4.9958</c:v>
                </c:pt>
                <c:pt idx="185">
                  <c:v>4.9958</c:v>
                </c:pt>
                <c:pt idx="186">
                  <c:v>4.9958</c:v>
                </c:pt>
                <c:pt idx="187">
                  <c:v>4.9958</c:v>
                </c:pt>
                <c:pt idx="188">
                  <c:v>4.9958</c:v>
                </c:pt>
                <c:pt idx="189">
                  <c:v>4.9958</c:v>
                </c:pt>
                <c:pt idx="190">
                  <c:v>4.9958</c:v>
                </c:pt>
                <c:pt idx="191">
                  <c:v>4.9958</c:v>
                </c:pt>
                <c:pt idx="192">
                  <c:v>4.9958</c:v>
                </c:pt>
                <c:pt idx="193">
                  <c:v>4.9958</c:v>
                </c:pt>
                <c:pt idx="194">
                  <c:v>4.9958</c:v>
                </c:pt>
                <c:pt idx="195">
                  <c:v>4.9958</c:v>
                </c:pt>
                <c:pt idx="196">
                  <c:v>4.9958</c:v>
                </c:pt>
                <c:pt idx="197">
                  <c:v>4.9958</c:v>
                </c:pt>
                <c:pt idx="198">
                  <c:v>4.9958</c:v>
                </c:pt>
                <c:pt idx="199">
                  <c:v>4.9958</c:v>
                </c:pt>
                <c:pt idx="200">
                  <c:v>4.9958</c:v>
                </c:pt>
                <c:pt idx="201">
                  <c:v>19.981999999999999</c:v>
                </c:pt>
                <c:pt idx="202">
                  <c:v>19.981999999999999</c:v>
                </c:pt>
                <c:pt idx="203">
                  <c:v>19.981999999999999</c:v>
                </c:pt>
                <c:pt idx="204">
                  <c:v>19.981999999999999</c:v>
                </c:pt>
                <c:pt idx="205">
                  <c:v>19.981999999999999</c:v>
                </c:pt>
                <c:pt idx="206">
                  <c:v>19.981999999999999</c:v>
                </c:pt>
                <c:pt idx="207">
                  <c:v>19.981999999999999</c:v>
                </c:pt>
                <c:pt idx="208">
                  <c:v>19.981999999999999</c:v>
                </c:pt>
                <c:pt idx="209">
                  <c:v>19.981999999999999</c:v>
                </c:pt>
                <c:pt idx="210">
                  <c:v>19.981999999999999</c:v>
                </c:pt>
                <c:pt idx="211">
                  <c:v>19.981999999999999</c:v>
                </c:pt>
                <c:pt idx="212">
                  <c:v>19.981999999999999</c:v>
                </c:pt>
                <c:pt idx="213">
                  <c:v>19.981999999999999</c:v>
                </c:pt>
                <c:pt idx="214">
                  <c:v>19.981999999999999</c:v>
                </c:pt>
                <c:pt idx="215">
                  <c:v>19.981999999999999</c:v>
                </c:pt>
                <c:pt idx="216">
                  <c:v>19.981999999999999</c:v>
                </c:pt>
                <c:pt idx="217">
                  <c:v>19.981999999999999</c:v>
                </c:pt>
                <c:pt idx="218">
                  <c:v>19.981999999999999</c:v>
                </c:pt>
                <c:pt idx="219">
                  <c:v>19.981999999999999</c:v>
                </c:pt>
                <c:pt idx="220">
                  <c:v>19.981999999999999</c:v>
                </c:pt>
                <c:pt idx="221">
                  <c:v>19.981999999999999</c:v>
                </c:pt>
                <c:pt idx="222">
                  <c:v>19.981999999999999</c:v>
                </c:pt>
                <c:pt idx="223">
                  <c:v>19.981999999999999</c:v>
                </c:pt>
                <c:pt idx="224">
                  <c:v>19.981999999999999</c:v>
                </c:pt>
                <c:pt idx="225">
                  <c:v>19.981999999999999</c:v>
                </c:pt>
                <c:pt idx="226">
                  <c:v>39.997</c:v>
                </c:pt>
                <c:pt idx="227">
                  <c:v>39.997</c:v>
                </c:pt>
                <c:pt idx="228">
                  <c:v>39.997</c:v>
                </c:pt>
                <c:pt idx="229">
                  <c:v>39.997</c:v>
                </c:pt>
                <c:pt idx="230">
                  <c:v>39.997</c:v>
                </c:pt>
                <c:pt idx="231">
                  <c:v>39.997</c:v>
                </c:pt>
                <c:pt idx="232">
                  <c:v>39.997</c:v>
                </c:pt>
                <c:pt idx="233">
                  <c:v>39.997</c:v>
                </c:pt>
                <c:pt idx="234">
                  <c:v>39.997</c:v>
                </c:pt>
                <c:pt idx="235">
                  <c:v>39.997</c:v>
                </c:pt>
                <c:pt idx="236">
                  <c:v>-50.732999999999997</c:v>
                </c:pt>
                <c:pt idx="237">
                  <c:v>-50.732999999999997</c:v>
                </c:pt>
                <c:pt idx="238">
                  <c:v>-50.732999999999997</c:v>
                </c:pt>
                <c:pt idx="239">
                  <c:v>-50.732999999999997</c:v>
                </c:pt>
                <c:pt idx="240">
                  <c:v>-50.732999999999997</c:v>
                </c:pt>
                <c:pt idx="241">
                  <c:v>-50.732999999999997</c:v>
                </c:pt>
                <c:pt idx="242">
                  <c:v>-50.732999999999997</c:v>
                </c:pt>
                <c:pt idx="243">
                  <c:v>-50.732999999999997</c:v>
                </c:pt>
                <c:pt idx="244">
                  <c:v>-50.732999999999997</c:v>
                </c:pt>
                <c:pt idx="245">
                  <c:v>-50.732999999999997</c:v>
                </c:pt>
                <c:pt idx="246">
                  <c:v>-50.732999999999997</c:v>
                </c:pt>
                <c:pt idx="247">
                  <c:v>-50.732999999999997</c:v>
                </c:pt>
                <c:pt idx="248">
                  <c:v>-50.732999999999997</c:v>
                </c:pt>
                <c:pt idx="249">
                  <c:v>-50.732999999999997</c:v>
                </c:pt>
                <c:pt idx="250">
                  <c:v>-50.732999999999997</c:v>
                </c:pt>
                <c:pt idx="251">
                  <c:v>-50.732999999999997</c:v>
                </c:pt>
                <c:pt idx="252">
                  <c:v>-50.732999999999997</c:v>
                </c:pt>
                <c:pt idx="253">
                  <c:v>-50.732999999999997</c:v>
                </c:pt>
                <c:pt idx="254">
                  <c:v>-50.732999999999997</c:v>
                </c:pt>
                <c:pt idx="255">
                  <c:v>-50.732999999999997</c:v>
                </c:pt>
                <c:pt idx="256">
                  <c:v>-4.0164</c:v>
                </c:pt>
                <c:pt idx="257">
                  <c:v>-4.0164</c:v>
                </c:pt>
                <c:pt idx="258">
                  <c:v>-4.0164</c:v>
                </c:pt>
                <c:pt idx="259">
                  <c:v>-4.0164</c:v>
                </c:pt>
                <c:pt idx="260">
                  <c:v>-4.0164</c:v>
                </c:pt>
                <c:pt idx="261">
                  <c:v>-4.0164</c:v>
                </c:pt>
                <c:pt idx="262">
                  <c:v>-4.0164</c:v>
                </c:pt>
                <c:pt idx="263">
                  <c:v>-4.0164</c:v>
                </c:pt>
                <c:pt idx="264">
                  <c:v>-4.0164</c:v>
                </c:pt>
                <c:pt idx="265">
                  <c:v>-4.0164</c:v>
                </c:pt>
                <c:pt idx="266">
                  <c:v>-4.0164</c:v>
                </c:pt>
                <c:pt idx="267">
                  <c:v>-4.0164</c:v>
                </c:pt>
                <c:pt idx="268">
                  <c:v>-4.0164</c:v>
                </c:pt>
                <c:pt idx="269">
                  <c:v>-4.0164</c:v>
                </c:pt>
                <c:pt idx="270">
                  <c:v>-4.0164</c:v>
                </c:pt>
                <c:pt idx="271">
                  <c:v>-4.0164</c:v>
                </c:pt>
                <c:pt idx="272">
                  <c:v>-4.0164</c:v>
                </c:pt>
                <c:pt idx="273">
                  <c:v>-4.0164</c:v>
                </c:pt>
                <c:pt idx="274">
                  <c:v>-4.0164</c:v>
                </c:pt>
                <c:pt idx="275">
                  <c:v>-4.0164</c:v>
                </c:pt>
                <c:pt idx="276">
                  <c:v>-4.0164</c:v>
                </c:pt>
                <c:pt idx="277">
                  <c:v>-4.0164</c:v>
                </c:pt>
                <c:pt idx="278">
                  <c:v>-4.0164</c:v>
                </c:pt>
                <c:pt idx="279">
                  <c:v>-4.0164</c:v>
                </c:pt>
                <c:pt idx="280">
                  <c:v>-4.0164</c:v>
                </c:pt>
                <c:pt idx="281">
                  <c:v>-4.0164</c:v>
                </c:pt>
                <c:pt idx="282">
                  <c:v>-4.0164</c:v>
                </c:pt>
                <c:pt idx="283">
                  <c:v>-4.0164</c:v>
                </c:pt>
                <c:pt idx="284">
                  <c:v>-4.0164</c:v>
                </c:pt>
                <c:pt idx="285">
                  <c:v>-4.0164</c:v>
                </c:pt>
                <c:pt idx="286">
                  <c:v>-4.0164</c:v>
                </c:pt>
                <c:pt idx="287">
                  <c:v>-4.0164</c:v>
                </c:pt>
                <c:pt idx="288">
                  <c:v>-4.0164</c:v>
                </c:pt>
                <c:pt idx="289">
                  <c:v>-4.0164</c:v>
                </c:pt>
                <c:pt idx="290">
                  <c:v>-4.0164</c:v>
                </c:pt>
                <c:pt idx="291">
                  <c:v>-4.0164</c:v>
                </c:pt>
                <c:pt idx="292">
                  <c:v>-4.0164</c:v>
                </c:pt>
                <c:pt idx="293">
                  <c:v>-4.0164</c:v>
                </c:pt>
                <c:pt idx="294">
                  <c:v>-4.0164</c:v>
                </c:pt>
                <c:pt idx="295">
                  <c:v>-4.0164</c:v>
                </c:pt>
                <c:pt idx="296">
                  <c:v>-4.0164</c:v>
                </c:pt>
                <c:pt idx="297">
                  <c:v>-4.0164</c:v>
                </c:pt>
                <c:pt idx="298">
                  <c:v>-4.0164</c:v>
                </c:pt>
                <c:pt idx="299">
                  <c:v>-4.0164</c:v>
                </c:pt>
                <c:pt idx="300">
                  <c:v>-4.0164</c:v>
                </c:pt>
                <c:pt idx="301">
                  <c:v>-4.0164</c:v>
                </c:pt>
                <c:pt idx="302">
                  <c:v>-4.0164</c:v>
                </c:pt>
                <c:pt idx="303">
                  <c:v>-4.0164</c:v>
                </c:pt>
                <c:pt idx="304">
                  <c:v>-4.0164</c:v>
                </c:pt>
                <c:pt idx="305">
                  <c:v>-4.0164</c:v>
                </c:pt>
                <c:pt idx="306">
                  <c:v>-4.0164</c:v>
                </c:pt>
                <c:pt idx="307">
                  <c:v>-4.0164</c:v>
                </c:pt>
                <c:pt idx="308">
                  <c:v>-4.0164</c:v>
                </c:pt>
                <c:pt idx="309">
                  <c:v>-4.0164</c:v>
                </c:pt>
                <c:pt idx="310">
                  <c:v>-4.0164</c:v>
                </c:pt>
                <c:pt idx="311">
                  <c:v>-4.0164</c:v>
                </c:pt>
                <c:pt idx="312">
                  <c:v>-4.0164</c:v>
                </c:pt>
                <c:pt idx="313">
                  <c:v>-4.0164</c:v>
                </c:pt>
                <c:pt idx="314">
                  <c:v>-4.0164</c:v>
                </c:pt>
                <c:pt idx="315">
                  <c:v>-4.0164</c:v>
                </c:pt>
                <c:pt idx="316">
                  <c:v>-4.0164</c:v>
                </c:pt>
                <c:pt idx="317">
                  <c:v>-4.0164</c:v>
                </c:pt>
                <c:pt idx="318">
                  <c:v>-4.0164</c:v>
                </c:pt>
                <c:pt idx="319">
                  <c:v>-4.0164</c:v>
                </c:pt>
                <c:pt idx="320">
                  <c:v>-4.0164</c:v>
                </c:pt>
                <c:pt idx="321">
                  <c:v>-4.0164</c:v>
                </c:pt>
                <c:pt idx="322">
                  <c:v>-4.0164</c:v>
                </c:pt>
                <c:pt idx="323">
                  <c:v>-4.0164</c:v>
                </c:pt>
                <c:pt idx="324">
                  <c:v>-4.0164</c:v>
                </c:pt>
                <c:pt idx="325">
                  <c:v>-4.0164</c:v>
                </c:pt>
                <c:pt idx="326">
                  <c:v>-4.0164</c:v>
                </c:pt>
                <c:pt idx="327">
                  <c:v>-4.0164</c:v>
                </c:pt>
                <c:pt idx="328">
                  <c:v>-4.0164</c:v>
                </c:pt>
                <c:pt idx="329">
                  <c:v>-4.0164</c:v>
                </c:pt>
                <c:pt idx="330">
                  <c:v>-4.0164</c:v>
                </c:pt>
                <c:pt idx="331">
                  <c:v>-4.0164</c:v>
                </c:pt>
                <c:pt idx="332">
                  <c:v>-4.0164</c:v>
                </c:pt>
                <c:pt idx="333">
                  <c:v>-4.0164</c:v>
                </c:pt>
                <c:pt idx="334">
                  <c:v>-4.0164</c:v>
                </c:pt>
                <c:pt idx="335">
                  <c:v>-4.0164</c:v>
                </c:pt>
                <c:pt idx="336">
                  <c:v>-4.0164</c:v>
                </c:pt>
                <c:pt idx="337">
                  <c:v>-4.0164</c:v>
                </c:pt>
                <c:pt idx="338">
                  <c:v>-4.0164</c:v>
                </c:pt>
                <c:pt idx="339">
                  <c:v>-4.0164</c:v>
                </c:pt>
                <c:pt idx="340">
                  <c:v>-4.0164</c:v>
                </c:pt>
                <c:pt idx="341">
                  <c:v>-4.0164</c:v>
                </c:pt>
                <c:pt idx="342">
                  <c:v>-4.0164</c:v>
                </c:pt>
                <c:pt idx="343">
                  <c:v>-4.0164</c:v>
                </c:pt>
                <c:pt idx="344">
                  <c:v>-4.0164</c:v>
                </c:pt>
                <c:pt idx="345">
                  <c:v>-4.0164</c:v>
                </c:pt>
                <c:pt idx="346">
                  <c:v>-4.0164</c:v>
                </c:pt>
                <c:pt idx="347">
                  <c:v>-4.0164</c:v>
                </c:pt>
                <c:pt idx="348">
                  <c:v>-4.0164</c:v>
                </c:pt>
                <c:pt idx="349">
                  <c:v>-4.0164</c:v>
                </c:pt>
                <c:pt idx="350">
                  <c:v>-4.0164</c:v>
                </c:pt>
                <c:pt idx="351">
                  <c:v>-4.0164</c:v>
                </c:pt>
                <c:pt idx="352">
                  <c:v>-4.0164</c:v>
                </c:pt>
                <c:pt idx="353">
                  <c:v>-4.0164</c:v>
                </c:pt>
                <c:pt idx="354">
                  <c:v>-4.0164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9.9812999999999992</c:v>
                </c:pt>
                <c:pt idx="367">
                  <c:v>9.9812999999999992</c:v>
                </c:pt>
                <c:pt idx="368">
                  <c:v>9.9812999999999992</c:v>
                </c:pt>
                <c:pt idx="369">
                  <c:v>9.9812999999999992</c:v>
                </c:pt>
                <c:pt idx="370">
                  <c:v>9.9812999999999992</c:v>
                </c:pt>
                <c:pt idx="371">
                  <c:v>9.9812999999999992</c:v>
                </c:pt>
                <c:pt idx="372">
                  <c:v>9.9812999999999992</c:v>
                </c:pt>
                <c:pt idx="373">
                  <c:v>9.9812999999999992</c:v>
                </c:pt>
                <c:pt idx="374">
                  <c:v>9.9812999999999992</c:v>
                </c:pt>
                <c:pt idx="375">
                  <c:v>9.9812999999999992</c:v>
                </c:pt>
                <c:pt idx="376">
                  <c:v>9.9812999999999992</c:v>
                </c:pt>
                <c:pt idx="377">
                  <c:v>9.9812999999999992</c:v>
                </c:pt>
                <c:pt idx="378">
                  <c:v>9.9812999999999992</c:v>
                </c:pt>
                <c:pt idx="379">
                  <c:v>9.9812999999999992</c:v>
                </c:pt>
                <c:pt idx="380">
                  <c:v>9.9812999999999992</c:v>
                </c:pt>
                <c:pt idx="381">
                  <c:v>9.9812999999999992</c:v>
                </c:pt>
                <c:pt idx="382">
                  <c:v>9.9812999999999992</c:v>
                </c:pt>
                <c:pt idx="383">
                  <c:v>9.9812999999999992</c:v>
                </c:pt>
                <c:pt idx="384">
                  <c:v>9.9812999999999992</c:v>
                </c:pt>
                <c:pt idx="385">
                  <c:v>9.9812999999999992</c:v>
                </c:pt>
                <c:pt idx="386">
                  <c:v>9.9812999999999992</c:v>
                </c:pt>
                <c:pt idx="387">
                  <c:v>9.9812999999999992</c:v>
                </c:pt>
                <c:pt idx="388">
                  <c:v>9.9812999999999992</c:v>
                </c:pt>
                <c:pt idx="389">
                  <c:v>9.9812999999999992</c:v>
                </c:pt>
                <c:pt idx="390">
                  <c:v>9.9812999999999992</c:v>
                </c:pt>
                <c:pt idx="391">
                  <c:v>9.9812999999999992</c:v>
                </c:pt>
                <c:pt idx="392">
                  <c:v>9.9812999999999992</c:v>
                </c:pt>
                <c:pt idx="393">
                  <c:v>9.9812999999999992</c:v>
                </c:pt>
                <c:pt idx="394">
                  <c:v>9.9812999999999992</c:v>
                </c:pt>
                <c:pt idx="395">
                  <c:v>9.9812999999999992</c:v>
                </c:pt>
                <c:pt idx="396">
                  <c:v>8.0457999999999998</c:v>
                </c:pt>
                <c:pt idx="397">
                  <c:v>8.0457999999999998</c:v>
                </c:pt>
                <c:pt idx="398">
                  <c:v>8.0457999999999998</c:v>
                </c:pt>
                <c:pt idx="399">
                  <c:v>8.0457999999999998</c:v>
                </c:pt>
                <c:pt idx="400">
                  <c:v>8.0457999999999998</c:v>
                </c:pt>
                <c:pt idx="401">
                  <c:v>8.0457999999999998</c:v>
                </c:pt>
                <c:pt idx="402">
                  <c:v>8.0457999999999998</c:v>
                </c:pt>
                <c:pt idx="403">
                  <c:v>8.0457999999999998</c:v>
                </c:pt>
                <c:pt idx="404">
                  <c:v>8.0457999999999998</c:v>
                </c:pt>
                <c:pt idx="405">
                  <c:v>8.0457999999999998</c:v>
                </c:pt>
                <c:pt idx="406">
                  <c:v>8.0457999999999998</c:v>
                </c:pt>
                <c:pt idx="407">
                  <c:v>8.0457999999999998</c:v>
                </c:pt>
                <c:pt idx="408">
                  <c:v>8.0457999999999998</c:v>
                </c:pt>
                <c:pt idx="409">
                  <c:v>8.0457999999999998</c:v>
                </c:pt>
                <c:pt idx="410">
                  <c:v>8.0457999999999998</c:v>
                </c:pt>
                <c:pt idx="411">
                  <c:v>8.0457999999999998</c:v>
                </c:pt>
                <c:pt idx="412">
                  <c:v>8.0457999999999998</c:v>
                </c:pt>
                <c:pt idx="413">
                  <c:v>8.0457999999999998</c:v>
                </c:pt>
                <c:pt idx="414">
                  <c:v>8.0457999999999998</c:v>
                </c:pt>
                <c:pt idx="415">
                  <c:v>8.0457999999999998</c:v>
                </c:pt>
                <c:pt idx="416">
                  <c:v>8.0457999999999998</c:v>
                </c:pt>
                <c:pt idx="417">
                  <c:v>8.0457999999999998</c:v>
                </c:pt>
                <c:pt idx="418">
                  <c:v>8.0457999999999998</c:v>
                </c:pt>
                <c:pt idx="419">
                  <c:v>8.0457999999999998</c:v>
                </c:pt>
                <c:pt idx="420">
                  <c:v>8.0457999999999998</c:v>
                </c:pt>
                <c:pt idx="421">
                  <c:v>8.0457999999999998</c:v>
                </c:pt>
                <c:pt idx="422">
                  <c:v>8.0457999999999998</c:v>
                </c:pt>
                <c:pt idx="423">
                  <c:v>8.0457999999999998</c:v>
                </c:pt>
                <c:pt idx="424">
                  <c:v>8.0457999999999998</c:v>
                </c:pt>
                <c:pt idx="425">
                  <c:v>8.0457999999999998</c:v>
                </c:pt>
                <c:pt idx="426">
                  <c:v>8.0457999999999998</c:v>
                </c:pt>
                <c:pt idx="427">
                  <c:v>8.0457999999999998</c:v>
                </c:pt>
                <c:pt idx="428">
                  <c:v>8.0457999999999998</c:v>
                </c:pt>
                <c:pt idx="429">
                  <c:v>8.0457999999999998</c:v>
                </c:pt>
                <c:pt idx="430">
                  <c:v>8.0457999999999998</c:v>
                </c:pt>
                <c:pt idx="431">
                  <c:v>8.0457999999999998</c:v>
                </c:pt>
                <c:pt idx="432">
                  <c:v>8.0457999999999998</c:v>
                </c:pt>
                <c:pt idx="433">
                  <c:v>8.0457999999999998</c:v>
                </c:pt>
                <c:pt idx="434">
                  <c:v>8.0457999999999998</c:v>
                </c:pt>
                <c:pt idx="435">
                  <c:v>8.0457999999999998</c:v>
                </c:pt>
                <c:pt idx="436">
                  <c:v>8.0457999999999998</c:v>
                </c:pt>
                <c:pt idx="437">
                  <c:v>8.0457999999999998</c:v>
                </c:pt>
                <c:pt idx="438">
                  <c:v>8.0457999999999998</c:v>
                </c:pt>
                <c:pt idx="439">
                  <c:v>8.0457999999999998</c:v>
                </c:pt>
                <c:pt idx="440">
                  <c:v>8.0457999999999998</c:v>
                </c:pt>
                <c:pt idx="441">
                  <c:v>8.0457999999999998</c:v>
                </c:pt>
                <c:pt idx="442">
                  <c:v>8.0457999999999998</c:v>
                </c:pt>
                <c:pt idx="443">
                  <c:v>8.0457999999999998</c:v>
                </c:pt>
                <c:pt idx="444">
                  <c:v>8.0457999999999998</c:v>
                </c:pt>
                <c:pt idx="445">
                  <c:v>8.0457999999999998</c:v>
                </c:pt>
                <c:pt idx="446">
                  <c:v>13.343</c:v>
                </c:pt>
                <c:pt idx="447">
                  <c:v>13.343</c:v>
                </c:pt>
                <c:pt idx="448">
                  <c:v>13.343</c:v>
                </c:pt>
                <c:pt idx="449">
                  <c:v>13.343</c:v>
                </c:pt>
                <c:pt idx="450">
                  <c:v>13.343</c:v>
                </c:pt>
                <c:pt idx="451">
                  <c:v>13.343</c:v>
                </c:pt>
                <c:pt idx="452">
                  <c:v>13.343</c:v>
                </c:pt>
                <c:pt idx="453">
                  <c:v>13.343</c:v>
                </c:pt>
                <c:pt idx="454">
                  <c:v>13.343</c:v>
                </c:pt>
                <c:pt idx="455">
                  <c:v>13.343</c:v>
                </c:pt>
                <c:pt idx="456">
                  <c:v>13.343</c:v>
                </c:pt>
                <c:pt idx="457">
                  <c:v>13.343</c:v>
                </c:pt>
                <c:pt idx="458">
                  <c:v>13.343</c:v>
                </c:pt>
                <c:pt idx="459">
                  <c:v>13.343</c:v>
                </c:pt>
                <c:pt idx="460">
                  <c:v>13.343</c:v>
                </c:pt>
                <c:pt idx="461">
                  <c:v>13.343</c:v>
                </c:pt>
                <c:pt idx="462">
                  <c:v>13.343</c:v>
                </c:pt>
                <c:pt idx="463">
                  <c:v>13.343</c:v>
                </c:pt>
                <c:pt idx="464">
                  <c:v>13.343</c:v>
                </c:pt>
                <c:pt idx="465">
                  <c:v>13.343</c:v>
                </c:pt>
                <c:pt idx="466">
                  <c:v>13.343</c:v>
                </c:pt>
                <c:pt idx="467">
                  <c:v>13.343</c:v>
                </c:pt>
                <c:pt idx="468">
                  <c:v>13.343</c:v>
                </c:pt>
                <c:pt idx="469">
                  <c:v>13.343</c:v>
                </c:pt>
                <c:pt idx="470">
                  <c:v>13.343</c:v>
                </c:pt>
                <c:pt idx="471">
                  <c:v>13.343</c:v>
                </c:pt>
                <c:pt idx="472">
                  <c:v>13.343</c:v>
                </c:pt>
                <c:pt idx="473">
                  <c:v>13.343</c:v>
                </c:pt>
                <c:pt idx="474">
                  <c:v>13.343</c:v>
                </c:pt>
                <c:pt idx="475">
                  <c:v>-70.021000000000001</c:v>
                </c:pt>
                <c:pt idx="476">
                  <c:v>-70.021000000000001</c:v>
                </c:pt>
                <c:pt idx="477">
                  <c:v>-70.021000000000001</c:v>
                </c:pt>
                <c:pt idx="478">
                  <c:v>-70.021000000000001</c:v>
                </c:pt>
                <c:pt idx="479">
                  <c:v>-70.021000000000001</c:v>
                </c:pt>
                <c:pt idx="480">
                  <c:v>-70.021000000000001</c:v>
                </c:pt>
                <c:pt idx="481">
                  <c:v>-70.021000000000001</c:v>
                </c:pt>
                <c:pt idx="482">
                  <c:v>-70.021000000000001</c:v>
                </c:pt>
                <c:pt idx="483">
                  <c:v>-70.021000000000001</c:v>
                </c:pt>
                <c:pt idx="484">
                  <c:v>-70.021000000000001</c:v>
                </c:pt>
                <c:pt idx="485">
                  <c:v>7.3434999999999997</c:v>
                </c:pt>
                <c:pt idx="486">
                  <c:v>7.3434999999999997</c:v>
                </c:pt>
                <c:pt idx="487">
                  <c:v>7.3434999999999997</c:v>
                </c:pt>
                <c:pt idx="488">
                  <c:v>7.3434999999999997</c:v>
                </c:pt>
                <c:pt idx="489">
                  <c:v>7.3434999999999997</c:v>
                </c:pt>
                <c:pt idx="490">
                  <c:v>7.3434999999999997</c:v>
                </c:pt>
                <c:pt idx="491">
                  <c:v>7.3434999999999997</c:v>
                </c:pt>
                <c:pt idx="492">
                  <c:v>7.3434999999999997</c:v>
                </c:pt>
                <c:pt idx="493">
                  <c:v>7.3434999999999997</c:v>
                </c:pt>
                <c:pt idx="494">
                  <c:v>7.3434999999999997</c:v>
                </c:pt>
                <c:pt idx="495">
                  <c:v>7.3434999999999997</c:v>
                </c:pt>
                <c:pt idx="496">
                  <c:v>7.3434999999999997</c:v>
                </c:pt>
                <c:pt idx="497">
                  <c:v>7.3434999999999997</c:v>
                </c:pt>
                <c:pt idx="498">
                  <c:v>7.3434999999999997</c:v>
                </c:pt>
                <c:pt idx="499">
                  <c:v>7.3434999999999997</c:v>
                </c:pt>
                <c:pt idx="500">
                  <c:v>7.3434999999999997</c:v>
                </c:pt>
                <c:pt idx="501">
                  <c:v>7.3434999999999997</c:v>
                </c:pt>
                <c:pt idx="502">
                  <c:v>7.3434999999999997</c:v>
                </c:pt>
                <c:pt idx="503">
                  <c:v>7.3434999999999997</c:v>
                </c:pt>
                <c:pt idx="504">
                  <c:v>7.3434999999999997</c:v>
                </c:pt>
                <c:pt idx="505">
                  <c:v>7.3434999999999997</c:v>
                </c:pt>
                <c:pt idx="506">
                  <c:v>7.3434999999999997</c:v>
                </c:pt>
                <c:pt idx="507">
                  <c:v>7.3434999999999997</c:v>
                </c:pt>
                <c:pt idx="508">
                  <c:v>7.3434999999999997</c:v>
                </c:pt>
                <c:pt idx="509">
                  <c:v>7.3434999999999997</c:v>
                </c:pt>
                <c:pt idx="510">
                  <c:v>7.3434999999999997</c:v>
                </c:pt>
                <c:pt idx="511">
                  <c:v>7.3434999999999997</c:v>
                </c:pt>
                <c:pt idx="512">
                  <c:v>7.3434999999999997</c:v>
                </c:pt>
                <c:pt idx="513">
                  <c:v>7.3434999999999997</c:v>
                </c:pt>
                <c:pt idx="514">
                  <c:v>7.3434999999999997</c:v>
                </c:pt>
                <c:pt idx="515">
                  <c:v>7.3434999999999997</c:v>
                </c:pt>
                <c:pt idx="516">
                  <c:v>7.3434999999999997</c:v>
                </c:pt>
                <c:pt idx="517">
                  <c:v>7.3434999999999997</c:v>
                </c:pt>
                <c:pt idx="518">
                  <c:v>7.3434999999999997</c:v>
                </c:pt>
                <c:pt idx="519">
                  <c:v>7.3434999999999997</c:v>
                </c:pt>
                <c:pt idx="520">
                  <c:v>7.3434999999999997</c:v>
                </c:pt>
                <c:pt idx="521">
                  <c:v>7.3434999999999997</c:v>
                </c:pt>
                <c:pt idx="522">
                  <c:v>7.3434999999999997</c:v>
                </c:pt>
                <c:pt idx="523">
                  <c:v>7.3434999999999997</c:v>
                </c:pt>
                <c:pt idx="524">
                  <c:v>7.3434999999999997</c:v>
                </c:pt>
                <c:pt idx="525">
                  <c:v>-7.5190000000000001</c:v>
                </c:pt>
                <c:pt idx="526">
                  <c:v>-7.5190000000000001</c:v>
                </c:pt>
                <c:pt idx="527">
                  <c:v>-7.5190000000000001</c:v>
                </c:pt>
                <c:pt idx="528">
                  <c:v>-7.5190000000000001</c:v>
                </c:pt>
                <c:pt idx="529">
                  <c:v>-7.5190000000000001</c:v>
                </c:pt>
                <c:pt idx="530">
                  <c:v>-7.5190000000000001</c:v>
                </c:pt>
                <c:pt idx="531">
                  <c:v>-7.5190000000000001</c:v>
                </c:pt>
                <c:pt idx="532">
                  <c:v>-7.5190000000000001</c:v>
                </c:pt>
                <c:pt idx="533">
                  <c:v>-7.5190000000000001</c:v>
                </c:pt>
                <c:pt idx="534">
                  <c:v>-7.5190000000000001</c:v>
                </c:pt>
                <c:pt idx="535">
                  <c:v>-7.5190000000000001</c:v>
                </c:pt>
                <c:pt idx="536">
                  <c:v>-7.5190000000000001</c:v>
                </c:pt>
                <c:pt idx="537">
                  <c:v>-7.5190000000000001</c:v>
                </c:pt>
                <c:pt idx="538">
                  <c:v>-7.5190000000000001</c:v>
                </c:pt>
                <c:pt idx="539">
                  <c:v>-7.5190000000000001</c:v>
                </c:pt>
                <c:pt idx="540">
                  <c:v>-7.5190000000000001</c:v>
                </c:pt>
                <c:pt idx="541">
                  <c:v>-7.5190000000000001</c:v>
                </c:pt>
                <c:pt idx="542">
                  <c:v>-7.5190000000000001</c:v>
                </c:pt>
                <c:pt idx="543">
                  <c:v>-7.5190000000000001</c:v>
                </c:pt>
                <c:pt idx="544">
                  <c:v>-7.5190000000000001</c:v>
                </c:pt>
                <c:pt idx="545">
                  <c:v>-7.5190000000000001</c:v>
                </c:pt>
                <c:pt idx="546">
                  <c:v>-7.5190000000000001</c:v>
                </c:pt>
                <c:pt idx="547">
                  <c:v>-7.5190000000000001</c:v>
                </c:pt>
                <c:pt idx="548">
                  <c:v>-7.5190000000000001</c:v>
                </c:pt>
                <c:pt idx="549">
                  <c:v>-7.5190000000000001</c:v>
                </c:pt>
                <c:pt idx="550">
                  <c:v>-7.5190000000000001</c:v>
                </c:pt>
                <c:pt idx="551">
                  <c:v>-7.5190000000000001</c:v>
                </c:pt>
                <c:pt idx="552">
                  <c:v>-7.5190000000000001</c:v>
                </c:pt>
                <c:pt idx="553">
                  <c:v>-7.5190000000000001</c:v>
                </c:pt>
                <c:pt idx="554">
                  <c:v>-7.5190000000000001</c:v>
                </c:pt>
                <c:pt idx="555">
                  <c:v>-7.5190000000000001</c:v>
                </c:pt>
                <c:pt idx="556">
                  <c:v>-7.5190000000000001</c:v>
                </c:pt>
                <c:pt idx="557">
                  <c:v>-7.5190000000000001</c:v>
                </c:pt>
                <c:pt idx="558">
                  <c:v>-7.5190000000000001</c:v>
                </c:pt>
                <c:pt idx="559">
                  <c:v>-7.5190000000000001</c:v>
                </c:pt>
                <c:pt idx="560">
                  <c:v>-7.5190000000000001</c:v>
                </c:pt>
                <c:pt idx="561">
                  <c:v>-7.5190000000000001</c:v>
                </c:pt>
                <c:pt idx="562">
                  <c:v>-7.5190000000000001</c:v>
                </c:pt>
                <c:pt idx="563">
                  <c:v>-7.5190000000000001</c:v>
                </c:pt>
                <c:pt idx="564">
                  <c:v>-7.5190000000000001</c:v>
                </c:pt>
                <c:pt idx="565">
                  <c:v>-19.981999999999999</c:v>
                </c:pt>
                <c:pt idx="566">
                  <c:v>-19.981999999999999</c:v>
                </c:pt>
                <c:pt idx="567">
                  <c:v>-19.981999999999999</c:v>
                </c:pt>
                <c:pt idx="568">
                  <c:v>-19.981999999999999</c:v>
                </c:pt>
                <c:pt idx="569">
                  <c:v>-19.981999999999999</c:v>
                </c:pt>
                <c:pt idx="570">
                  <c:v>-19.981999999999999</c:v>
                </c:pt>
                <c:pt idx="571">
                  <c:v>-19.981999999999999</c:v>
                </c:pt>
                <c:pt idx="572">
                  <c:v>-19.981999999999999</c:v>
                </c:pt>
                <c:pt idx="573">
                  <c:v>-19.981999999999999</c:v>
                </c:pt>
                <c:pt idx="574">
                  <c:v>-19.981999999999999</c:v>
                </c:pt>
                <c:pt idx="575">
                  <c:v>-19.981999999999999</c:v>
                </c:pt>
                <c:pt idx="576">
                  <c:v>-19.981999999999999</c:v>
                </c:pt>
                <c:pt idx="577">
                  <c:v>-19.981999999999999</c:v>
                </c:pt>
                <c:pt idx="578">
                  <c:v>-19.981999999999999</c:v>
                </c:pt>
                <c:pt idx="579">
                  <c:v>-19.981999999999999</c:v>
                </c:pt>
                <c:pt idx="580">
                  <c:v>-19.981999999999999</c:v>
                </c:pt>
                <c:pt idx="581">
                  <c:v>-19.981999999999999</c:v>
                </c:pt>
                <c:pt idx="582">
                  <c:v>-19.981999999999999</c:v>
                </c:pt>
                <c:pt idx="583">
                  <c:v>-19.981999999999999</c:v>
                </c:pt>
                <c:pt idx="584">
                  <c:v>-19.981999999999999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</c:numCache>
            </c:numRef>
          </c:yVal>
          <c:smooth val="1"/>
        </c:ser>
        <c:ser>
          <c:idx val="2"/>
          <c:order val="1"/>
          <c:tx>
            <c:strRef>
              <c:f>Sheet1!$S$2</c:f>
              <c:strCache>
                <c:ptCount val="1"/>
                <c:pt idx="0">
                  <c:v>Gradeability (%)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Sheet1!$S$3:$S$662</c:f>
              <c:numCache>
                <c:formatCode>General</c:formatCode>
                <c:ptCount val="660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  <c:pt idx="31">
                  <c:v>60</c:v>
                </c:pt>
                <c:pt idx="32">
                  <c:v>60</c:v>
                </c:pt>
                <c:pt idx="33">
                  <c:v>60</c:v>
                </c:pt>
                <c:pt idx="34">
                  <c:v>60</c:v>
                </c:pt>
                <c:pt idx="35">
                  <c:v>60</c:v>
                </c:pt>
                <c:pt idx="36">
                  <c:v>60</c:v>
                </c:pt>
                <c:pt idx="37">
                  <c:v>60</c:v>
                </c:pt>
                <c:pt idx="38">
                  <c:v>60</c:v>
                </c:pt>
                <c:pt idx="39">
                  <c:v>60</c:v>
                </c:pt>
                <c:pt idx="40">
                  <c:v>60</c:v>
                </c:pt>
                <c:pt idx="41">
                  <c:v>60</c:v>
                </c:pt>
                <c:pt idx="42">
                  <c:v>60</c:v>
                </c:pt>
                <c:pt idx="43">
                  <c:v>60</c:v>
                </c:pt>
                <c:pt idx="44">
                  <c:v>60</c:v>
                </c:pt>
                <c:pt idx="45">
                  <c:v>60</c:v>
                </c:pt>
                <c:pt idx="46">
                  <c:v>60</c:v>
                </c:pt>
                <c:pt idx="47">
                  <c:v>60</c:v>
                </c:pt>
                <c:pt idx="48">
                  <c:v>60</c:v>
                </c:pt>
                <c:pt idx="49">
                  <c:v>60</c:v>
                </c:pt>
                <c:pt idx="50">
                  <c:v>60</c:v>
                </c:pt>
                <c:pt idx="51">
                  <c:v>60</c:v>
                </c:pt>
                <c:pt idx="52">
                  <c:v>60</c:v>
                </c:pt>
                <c:pt idx="53">
                  <c:v>60</c:v>
                </c:pt>
                <c:pt idx="54">
                  <c:v>60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60</c:v>
                </c:pt>
                <c:pt idx="60">
                  <c:v>60</c:v>
                </c:pt>
                <c:pt idx="61">
                  <c:v>60</c:v>
                </c:pt>
                <c:pt idx="62">
                  <c:v>60</c:v>
                </c:pt>
                <c:pt idx="63">
                  <c:v>60</c:v>
                </c:pt>
                <c:pt idx="64">
                  <c:v>60</c:v>
                </c:pt>
                <c:pt idx="65">
                  <c:v>60</c:v>
                </c:pt>
                <c:pt idx="66">
                  <c:v>60</c:v>
                </c:pt>
                <c:pt idx="67">
                  <c:v>60</c:v>
                </c:pt>
                <c:pt idx="68">
                  <c:v>60</c:v>
                </c:pt>
                <c:pt idx="69">
                  <c:v>60</c:v>
                </c:pt>
                <c:pt idx="70">
                  <c:v>60</c:v>
                </c:pt>
                <c:pt idx="71">
                  <c:v>60</c:v>
                </c:pt>
                <c:pt idx="72">
                  <c:v>60</c:v>
                </c:pt>
                <c:pt idx="73">
                  <c:v>60</c:v>
                </c:pt>
                <c:pt idx="74">
                  <c:v>60</c:v>
                </c:pt>
                <c:pt idx="75">
                  <c:v>60</c:v>
                </c:pt>
                <c:pt idx="76">
                  <c:v>60</c:v>
                </c:pt>
                <c:pt idx="77">
                  <c:v>60</c:v>
                </c:pt>
                <c:pt idx="78">
                  <c:v>60</c:v>
                </c:pt>
                <c:pt idx="79">
                  <c:v>60</c:v>
                </c:pt>
                <c:pt idx="80">
                  <c:v>60</c:v>
                </c:pt>
                <c:pt idx="81">
                  <c:v>60</c:v>
                </c:pt>
                <c:pt idx="82">
                  <c:v>60</c:v>
                </c:pt>
                <c:pt idx="83">
                  <c:v>60</c:v>
                </c:pt>
                <c:pt idx="84">
                  <c:v>60</c:v>
                </c:pt>
                <c:pt idx="85">
                  <c:v>60</c:v>
                </c:pt>
                <c:pt idx="86">
                  <c:v>60</c:v>
                </c:pt>
                <c:pt idx="87">
                  <c:v>60</c:v>
                </c:pt>
                <c:pt idx="88">
                  <c:v>60</c:v>
                </c:pt>
                <c:pt idx="89">
                  <c:v>60</c:v>
                </c:pt>
                <c:pt idx="90">
                  <c:v>60</c:v>
                </c:pt>
                <c:pt idx="91">
                  <c:v>60</c:v>
                </c:pt>
                <c:pt idx="92">
                  <c:v>60</c:v>
                </c:pt>
                <c:pt idx="93">
                  <c:v>60</c:v>
                </c:pt>
                <c:pt idx="94">
                  <c:v>60</c:v>
                </c:pt>
                <c:pt idx="95">
                  <c:v>60</c:v>
                </c:pt>
                <c:pt idx="96">
                  <c:v>60</c:v>
                </c:pt>
                <c:pt idx="97">
                  <c:v>60</c:v>
                </c:pt>
                <c:pt idx="98">
                  <c:v>60</c:v>
                </c:pt>
                <c:pt idx="99">
                  <c:v>60</c:v>
                </c:pt>
                <c:pt idx="100">
                  <c:v>60</c:v>
                </c:pt>
                <c:pt idx="101">
                  <c:v>60</c:v>
                </c:pt>
                <c:pt idx="102">
                  <c:v>60</c:v>
                </c:pt>
                <c:pt idx="103">
                  <c:v>60</c:v>
                </c:pt>
                <c:pt idx="104">
                  <c:v>60</c:v>
                </c:pt>
                <c:pt idx="105">
                  <c:v>60</c:v>
                </c:pt>
                <c:pt idx="106">
                  <c:v>60</c:v>
                </c:pt>
                <c:pt idx="107">
                  <c:v>60</c:v>
                </c:pt>
                <c:pt idx="108">
                  <c:v>60</c:v>
                </c:pt>
                <c:pt idx="109">
                  <c:v>60</c:v>
                </c:pt>
                <c:pt idx="110">
                  <c:v>60</c:v>
                </c:pt>
                <c:pt idx="111">
                  <c:v>60</c:v>
                </c:pt>
                <c:pt idx="112">
                  <c:v>60</c:v>
                </c:pt>
                <c:pt idx="113">
                  <c:v>60</c:v>
                </c:pt>
                <c:pt idx="114">
                  <c:v>60</c:v>
                </c:pt>
                <c:pt idx="115">
                  <c:v>60</c:v>
                </c:pt>
                <c:pt idx="116">
                  <c:v>60</c:v>
                </c:pt>
                <c:pt idx="117">
                  <c:v>60</c:v>
                </c:pt>
                <c:pt idx="118">
                  <c:v>60</c:v>
                </c:pt>
                <c:pt idx="119">
                  <c:v>60</c:v>
                </c:pt>
                <c:pt idx="120">
                  <c:v>60</c:v>
                </c:pt>
                <c:pt idx="121">
                  <c:v>60</c:v>
                </c:pt>
                <c:pt idx="122">
                  <c:v>60</c:v>
                </c:pt>
                <c:pt idx="123">
                  <c:v>60</c:v>
                </c:pt>
                <c:pt idx="124">
                  <c:v>60</c:v>
                </c:pt>
                <c:pt idx="125">
                  <c:v>60</c:v>
                </c:pt>
                <c:pt idx="126">
                  <c:v>60</c:v>
                </c:pt>
                <c:pt idx="127">
                  <c:v>60</c:v>
                </c:pt>
                <c:pt idx="128">
                  <c:v>60</c:v>
                </c:pt>
                <c:pt idx="129">
                  <c:v>60</c:v>
                </c:pt>
                <c:pt idx="130">
                  <c:v>60</c:v>
                </c:pt>
                <c:pt idx="131">
                  <c:v>60</c:v>
                </c:pt>
                <c:pt idx="132">
                  <c:v>60</c:v>
                </c:pt>
                <c:pt idx="133">
                  <c:v>60</c:v>
                </c:pt>
                <c:pt idx="134">
                  <c:v>60</c:v>
                </c:pt>
                <c:pt idx="135">
                  <c:v>60</c:v>
                </c:pt>
                <c:pt idx="136">
                  <c:v>60</c:v>
                </c:pt>
                <c:pt idx="137">
                  <c:v>60</c:v>
                </c:pt>
                <c:pt idx="138">
                  <c:v>60</c:v>
                </c:pt>
                <c:pt idx="139">
                  <c:v>60</c:v>
                </c:pt>
                <c:pt idx="140">
                  <c:v>60</c:v>
                </c:pt>
                <c:pt idx="141">
                  <c:v>60</c:v>
                </c:pt>
                <c:pt idx="142">
                  <c:v>60</c:v>
                </c:pt>
                <c:pt idx="143">
                  <c:v>60</c:v>
                </c:pt>
                <c:pt idx="144">
                  <c:v>60</c:v>
                </c:pt>
                <c:pt idx="145">
                  <c:v>60</c:v>
                </c:pt>
                <c:pt idx="146">
                  <c:v>60</c:v>
                </c:pt>
                <c:pt idx="147">
                  <c:v>60</c:v>
                </c:pt>
                <c:pt idx="148">
                  <c:v>60</c:v>
                </c:pt>
                <c:pt idx="149">
                  <c:v>60</c:v>
                </c:pt>
                <c:pt idx="150">
                  <c:v>60</c:v>
                </c:pt>
                <c:pt idx="151">
                  <c:v>60</c:v>
                </c:pt>
                <c:pt idx="152">
                  <c:v>60</c:v>
                </c:pt>
                <c:pt idx="153">
                  <c:v>60</c:v>
                </c:pt>
                <c:pt idx="154">
                  <c:v>60</c:v>
                </c:pt>
                <c:pt idx="155">
                  <c:v>60</c:v>
                </c:pt>
                <c:pt idx="156">
                  <c:v>60</c:v>
                </c:pt>
                <c:pt idx="157">
                  <c:v>60</c:v>
                </c:pt>
                <c:pt idx="158">
                  <c:v>60</c:v>
                </c:pt>
                <c:pt idx="159">
                  <c:v>60</c:v>
                </c:pt>
                <c:pt idx="160">
                  <c:v>60</c:v>
                </c:pt>
                <c:pt idx="161">
                  <c:v>60</c:v>
                </c:pt>
                <c:pt idx="162">
                  <c:v>60</c:v>
                </c:pt>
                <c:pt idx="163">
                  <c:v>60</c:v>
                </c:pt>
                <c:pt idx="164">
                  <c:v>60</c:v>
                </c:pt>
                <c:pt idx="165">
                  <c:v>60</c:v>
                </c:pt>
                <c:pt idx="166">
                  <c:v>60</c:v>
                </c:pt>
                <c:pt idx="167">
                  <c:v>60</c:v>
                </c:pt>
                <c:pt idx="168">
                  <c:v>60</c:v>
                </c:pt>
                <c:pt idx="169">
                  <c:v>60</c:v>
                </c:pt>
                <c:pt idx="170">
                  <c:v>60</c:v>
                </c:pt>
                <c:pt idx="171">
                  <c:v>60</c:v>
                </c:pt>
                <c:pt idx="172">
                  <c:v>60</c:v>
                </c:pt>
                <c:pt idx="173">
                  <c:v>60</c:v>
                </c:pt>
                <c:pt idx="174">
                  <c:v>60</c:v>
                </c:pt>
                <c:pt idx="175">
                  <c:v>60</c:v>
                </c:pt>
                <c:pt idx="176">
                  <c:v>60</c:v>
                </c:pt>
                <c:pt idx="177">
                  <c:v>60</c:v>
                </c:pt>
                <c:pt idx="178">
                  <c:v>60</c:v>
                </c:pt>
                <c:pt idx="179">
                  <c:v>60</c:v>
                </c:pt>
                <c:pt idx="180">
                  <c:v>60</c:v>
                </c:pt>
                <c:pt idx="181">
                  <c:v>60</c:v>
                </c:pt>
                <c:pt idx="182">
                  <c:v>60</c:v>
                </c:pt>
                <c:pt idx="183">
                  <c:v>60</c:v>
                </c:pt>
                <c:pt idx="184">
                  <c:v>60</c:v>
                </c:pt>
                <c:pt idx="185">
                  <c:v>60</c:v>
                </c:pt>
                <c:pt idx="186">
                  <c:v>60</c:v>
                </c:pt>
                <c:pt idx="187">
                  <c:v>60</c:v>
                </c:pt>
                <c:pt idx="188">
                  <c:v>60</c:v>
                </c:pt>
                <c:pt idx="189">
                  <c:v>60</c:v>
                </c:pt>
                <c:pt idx="190">
                  <c:v>60</c:v>
                </c:pt>
                <c:pt idx="191">
                  <c:v>60</c:v>
                </c:pt>
                <c:pt idx="192">
                  <c:v>60</c:v>
                </c:pt>
                <c:pt idx="193">
                  <c:v>60</c:v>
                </c:pt>
                <c:pt idx="194">
                  <c:v>60</c:v>
                </c:pt>
                <c:pt idx="195">
                  <c:v>60</c:v>
                </c:pt>
                <c:pt idx="196">
                  <c:v>60</c:v>
                </c:pt>
                <c:pt idx="197">
                  <c:v>60</c:v>
                </c:pt>
                <c:pt idx="198">
                  <c:v>60</c:v>
                </c:pt>
                <c:pt idx="199">
                  <c:v>60</c:v>
                </c:pt>
                <c:pt idx="200">
                  <c:v>60</c:v>
                </c:pt>
                <c:pt idx="201">
                  <c:v>60</c:v>
                </c:pt>
                <c:pt idx="202">
                  <c:v>60</c:v>
                </c:pt>
                <c:pt idx="203">
                  <c:v>60</c:v>
                </c:pt>
                <c:pt idx="204">
                  <c:v>60</c:v>
                </c:pt>
                <c:pt idx="205">
                  <c:v>60</c:v>
                </c:pt>
                <c:pt idx="206">
                  <c:v>60</c:v>
                </c:pt>
                <c:pt idx="207">
                  <c:v>60</c:v>
                </c:pt>
                <c:pt idx="208">
                  <c:v>60</c:v>
                </c:pt>
                <c:pt idx="209">
                  <c:v>60</c:v>
                </c:pt>
                <c:pt idx="210">
                  <c:v>60</c:v>
                </c:pt>
                <c:pt idx="211">
                  <c:v>60</c:v>
                </c:pt>
                <c:pt idx="212">
                  <c:v>60</c:v>
                </c:pt>
                <c:pt idx="213">
                  <c:v>60</c:v>
                </c:pt>
                <c:pt idx="214">
                  <c:v>60</c:v>
                </c:pt>
                <c:pt idx="215">
                  <c:v>60</c:v>
                </c:pt>
                <c:pt idx="216">
                  <c:v>60</c:v>
                </c:pt>
                <c:pt idx="217">
                  <c:v>60</c:v>
                </c:pt>
                <c:pt idx="218">
                  <c:v>60</c:v>
                </c:pt>
                <c:pt idx="219">
                  <c:v>60</c:v>
                </c:pt>
                <c:pt idx="220">
                  <c:v>60</c:v>
                </c:pt>
                <c:pt idx="221">
                  <c:v>60</c:v>
                </c:pt>
                <c:pt idx="222">
                  <c:v>60</c:v>
                </c:pt>
                <c:pt idx="223">
                  <c:v>60</c:v>
                </c:pt>
                <c:pt idx="224">
                  <c:v>60</c:v>
                </c:pt>
                <c:pt idx="225">
                  <c:v>75</c:v>
                </c:pt>
                <c:pt idx="226">
                  <c:v>75</c:v>
                </c:pt>
                <c:pt idx="227">
                  <c:v>75</c:v>
                </c:pt>
                <c:pt idx="228">
                  <c:v>75</c:v>
                </c:pt>
                <c:pt idx="229">
                  <c:v>75</c:v>
                </c:pt>
                <c:pt idx="230">
                  <c:v>75</c:v>
                </c:pt>
                <c:pt idx="231">
                  <c:v>75</c:v>
                </c:pt>
                <c:pt idx="232">
                  <c:v>75</c:v>
                </c:pt>
                <c:pt idx="233">
                  <c:v>75</c:v>
                </c:pt>
                <c:pt idx="234">
                  <c:v>75</c:v>
                </c:pt>
                <c:pt idx="235">
                  <c:v>75</c:v>
                </c:pt>
                <c:pt idx="236">
                  <c:v>75</c:v>
                </c:pt>
                <c:pt idx="237">
                  <c:v>75</c:v>
                </c:pt>
                <c:pt idx="238">
                  <c:v>75</c:v>
                </c:pt>
                <c:pt idx="239">
                  <c:v>75</c:v>
                </c:pt>
                <c:pt idx="240">
                  <c:v>75</c:v>
                </c:pt>
                <c:pt idx="241">
                  <c:v>75</c:v>
                </c:pt>
                <c:pt idx="242">
                  <c:v>75</c:v>
                </c:pt>
                <c:pt idx="243">
                  <c:v>75</c:v>
                </c:pt>
                <c:pt idx="244">
                  <c:v>75</c:v>
                </c:pt>
                <c:pt idx="245">
                  <c:v>75</c:v>
                </c:pt>
                <c:pt idx="246">
                  <c:v>75</c:v>
                </c:pt>
                <c:pt idx="247">
                  <c:v>75</c:v>
                </c:pt>
                <c:pt idx="248">
                  <c:v>75</c:v>
                </c:pt>
                <c:pt idx="249">
                  <c:v>75</c:v>
                </c:pt>
                <c:pt idx="250">
                  <c:v>75</c:v>
                </c:pt>
                <c:pt idx="251">
                  <c:v>75</c:v>
                </c:pt>
                <c:pt idx="252">
                  <c:v>75</c:v>
                </c:pt>
                <c:pt idx="253">
                  <c:v>75</c:v>
                </c:pt>
                <c:pt idx="254">
                  <c:v>75</c:v>
                </c:pt>
                <c:pt idx="255">
                  <c:v>75</c:v>
                </c:pt>
                <c:pt idx="256">
                  <c:v>75</c:v>
                </c:pt>
                <c:pt idx="257">
                  <c:v>75</c:v>
                </c:pt>
                <c:pt idx="258">
                  <c:v>75</c:v>
                </c:pt>
                <c:pt idx="259">
                  <c:v>75</c:v>
                </c:pt>
                <c:pt idx="260">
                  <c:v>75</c:v>
                </c:pt>
                <c:pt idx="261">
                  <c:v>75</c:v>
                </c:pt>
                <c:pt idx="262">
                  <c:v>75</c:v>
                </c:pt>
                <c:pt idx="263">
                  <c:v>75</c:v>
                </c:pt>
                <c:pt idx="264">
                  <c:v>75</c:v>
                </c:pt>
                <c:pt idx="265">
                  <c:v>75</c:v>
                </c:pt>
                <c:pt idx="266">
                  <c:v>75</c:v>
                </c:pt>
                <c:pt idx="267">
                  <c:v>75</c:v>
                </c:pt>
                <c:pt idx="268">
                  <c:v>75</c:v>
                </c:pt>
                <c:pt idx="269">
                  <c:v>75</c:v>
                </c:pt>
                <c:pt idx="270">
                  <c:v>75</c:v>
                </c:pt>
                <c:pt idx="271">
                  <c:v>75</c:v>
                </c:pt>
                <c:pt idx="272">
                  <c:v>75</c:v>
                </c:pt>
                <c:pt idx="273">
                  <c:v>75</c:v>
                </c:pt>
                <c:pt idx="274">
                  <c:v>75</c:v>
                </c:pt>
                <c:pt idx="275">
                  <c:v>75</c:v>
                </c:pt>
                <c:pt idx="276">
                  <c:v>75</c:v>
                </c:pt>
                <c:pt idx="277">
                  <c:v>75</c:v>
                </c:pt>
                <c:pt idx="278">
                  <c:v>75</c:v>
                </c:pt>
                <c:pt idx="279">
                  <c:v>75</c:v>
                </c:pt>
                <c:pt idx="280">
                  <c:v>75</c:v>
                </c:pt>
                <c:pt idx="281">
                  <c:v>75</c:v>
                </c:pt>
                <c:pt idx="282">
                  <c:v>75</c:v>
                </c:pt>
                <c:pt idx="283">
                  <c:v>75</c:v>
                </c:pt>
                <c:pt idx="284">
                  <c:v>75</c:v>
                </c:pt>
                <c:pt idx="285">
                  <c:v>75</c:v>
                </c:pt>
                <c:pt idx="286">
                  <c:v>75</c:v>
                </c:pt>
                <c:pt idx="287">
                  <c:v>75</c:v>
                </c:pt>
                <c:pt idx="288">
                  <c:v>75</c:v>
                </c:pt>
                <c:pt idx="289">
                  <c:v>75</c:v>
                </c:pt>
                <c:pt idx="290">
                  <c:v>75</c:v>
                </c:pt>
                <c:pt idx="291">
                  <c:v>75</c:v>
                </c:pt>
                <c:pt idx="292">
                  <c:v>75</c:v>
                </c:pt>
                <c:pt idx="293">
                  <c:v>75</c:v>
                </c:pt>
                <c:pt idx="294">
                  <c:v>75</c:v>
                </c:pt>
                <c:pt idx="295">
                  <c:v>75</c:v>
                </c:pt>
                <c:pt idx="296">
                  <c:v>75</c:v>
                </c:pt>
                <c:pt idx="297">
                  <c:v>75</c:v>
                </c:pt>
                <c:pt idx="298">
                  <c:v>75</c:v>
                </c:pt>
                <c:pt idx="299">
                  <c:v>75</c:v>
                </c:pt>
                <c:pt idx="300">
                  <c:v>75</c:v>
                </c:pt>
                <c:pt idx="301">
                  <c:v>75</c:v>
                </c:pt>
                <c:pt idx="302">
                  <c:v>75</c:v>
                </c:pt>
                <c:pt idx="303">
                  <c:v>75</c:v>
                </c:pt>
                <c:pt idx="304">
                  <c:v>75</c:v>
                </c:pt>
                <c:pt idx="305">
                  <c:v>75</c:v>
                </c:pt>
                <c:pt idx="306">
                  <c:v>75</c:v>
                </c:pt>
                <c:pt idx="307">
                  <c:v>75</c:v>
                </c:pt>
                <c:pt idx="308">
                  <c:v>75</c:v>
                </c:pt>
                <c:pt idx="309">
                  <c:v>75</c:v>
                </c:pt>
                <c:pt idx="310">
                  <c:v>75</c:v>
                </c:pt>
                <c:pt idx="311">
                  <c:v>75</c:v>
                </c:pt>
                <c:pt idx="312">
                  <c:v>75</c:v>
                </c:pt>
                <c:pt idx="313">
                  <c:v>75</c:v>
                </c:pt>
                <c:pt idx="314">
                  <c:v>75</c:v>
                </c:pt>
                <c:pt idx="315">
                  <c:v>75</c:v>
                </c:pt>
                <c:pt idx="316">
                  <c:v>75</c:v>
                </c:pt>
                <c:pt idx="317">
                  <c:v>75</c:v>
                </c:pt>
                <c:pt idx="318">
                  <c:v>75</c:v>
                </c:pt>
                <c:pt idx="319">
                  <c:v>75</c:v>
                </c:pt>
                <c:pt idx="320">
                  <c:v>75</c:v>
                </c:pt>
                <c:pt idx="321">
                  <c:v>75</c:v>
                </c:pt>
                <c:pt idx="322">
                  <c:v>75</c:v>
                </c:pt>
                <c:pt idx="323">
                  <c:v>75</c:v>
                </c:pt>
                <c:pt idx="324">
                  <c:v>75</c:v>
                </c:pt>
                <c:pt idx="325">
                  <c:v>75</c:v>
                </c:pt>
                <c:pt idx="326">
                  <c:v>75</c:v>
                </c:pt>
                <c:pt idx="327">
                  <c:v>75</c:v>
                </c:pt>
                <c:pt idx="328">
                  <c:v>75</c:v>
                </c:pt>
                <c:pt idx="329">
                  <c:v>75</c:v>
                </c:pt>
                <c:pt idx="330">
                  <c:v>75</c:v>
                </c:pt>
                <c:pt idx="331">
                  <c:v>75</c:v>
                </c:pt>
                <c:pt idx="332">
                  <c:v>75</c:v>
                </c:pt>
                <c:pt idx="333">
                  <c:v>75</c:v>
                </c:pt>
                <c:pt idx="334">
                  <c:v>75</c:v>
                </c:pt>
                <c:pt idx="335">
                  <c:v>75</c:v>
                </c:pt>
                <c:pt idx="336">
                  <c:v>75</c:v>
                </c:pt>
                <c:pt idx="337">
                  <c:v>75</c:v>
                </c:pt>
                <c:pt idx="338">
                  <c:v>75</c:v>
                </c:pt>
                <c:pt idx="339">
                  <c:v>75</c:v>
                </c:pt>
                <c:pt idx="340">
                  <c:v>75</c:v>
                </c:pt>
                <c:pt idx="341">
                  <c:v>75</c:v>
                </c:pt>
                <c:pt idx="342">
                  <c:v>75</c:v>
                </c:pt>
                <c:pt idx="343">
                  <c:v>75</c:v>
                </c:pt>
                <c:pt idx="344">
                  <c:v>75</c:v>
                </c:pt>
                <c:pt idx="345">
                  <c:v>75</c:v>
                </c:pt>
                <c:pt idx="346">
                  <c:v>75</c:v>
                </c:pt>
                <c:pt idx="347">
                  <c:v>75</c:v>
                </c:pt>
                <c:pt idx="348">
                  <c:v>75</c:v>
                </c:pt>
                <c:pt idx="349">
                  <c:v>75</c:v>
                </c:pt>
                <c:pt idx="350">
                  <c:v>75</c:v>
                </c:pt>
                <c:pt idx="351">
                  <c:v>75</c:v>
                </c:pt>
                <c:pt idx="352">
                  <c:v>75</c:v>
                </c:pt>
                <c:pt idx="353">
                  <c:v>75</c:v>
                </c:pt>
                <c:pt idx="354">
                  <c:v>40</c:v>
                </c:pt>
                <c:pt idx="355">
                  <c:v>40</c:v>
                </c:pt>
                <c:pt idx="356">
                  <c:v>40</c:v>
                </c:pt>
                <c:pt idx="357">
                  <c:v>40</c:v>
                </c:pt>
                <c:pt idx="358">
                  <c:v>40</c:v>
                </c:pt>
                <c:pt idx="359">
                  <c:v>40</c:v>
                </c:pt>
                <c:pt idx="360">
                  <c:v>40</c:v>
                </c:pt>
                <c:pt idx="361">
                  <c:v>40</c:v>
                </c:pt>
                <c:pt idx="362">
                  <c:v>40</c:v>
                </c:pt>
                <c:pt idx="363">
                  <c:v>40</c:v>
                </c:pt>
                <c:pt idx="364">
                  <c:v>40</c:v>
                </c:pt>
                <c:pt idx="365">
                  <c:v>60</c:v>
                </c:pt>
                <c:pt idx="366">
                  <c:v>60</c:v>
                </c:pt>
                <c:pt idx="367">
                  <c:v>60</c:v>
                </c:pt>
                <c:pt idx="368">
                  <c:v>60</c:v>
                </c:pt>
                <c:pt idx="369">
                  <c:v>60</c:v>
                </c:pt>
                <c:pt idx="370">
                  <c:v>60</c:v>
                </c:pt>
                <c:pt idx="371">
                  <c:v>60</c:v>
                </c:pt>
                <c:pt idx="372">
                  <c:v>60</c:v>
                </c:pt>
                <c:pt idx="373">
                  <c:v>60</c:v>
                </c:pt>
                <c:pt idx="374">
                  <c:v>60</c:v>
                </c:pt>
                <c:pt idx="375">
                  <c:v>60</c:v>
                </c:pt>
                <c:pt idx="376">
                  <c:v>60</c:v>
                </c:pt>
                <c:pt idx="377">
                  <c:v>60</c:v>
                </c:pt>
                <c:pt idx="378">
                  <c:v>60</c:v>
                </c:pt>
                <c:pt idx="379">
                  <c:v>60</c:v>
                </c:pt>
                <c:pt idx="380">
                  <c:v>60</c:v>
                </c:pt>
                <c:pt idx="381">
                  <c:v>60</c:v>
                </c:pt>
                <c:pt idx="382">
                  <c:v>60</c:v>
                </c:pt>
                <c:pt idx="383">
                  <c:v>60</c:v>
                </c:pt>
                <c:pt idx="384">
                  <c:v>60</c:v>
                </c:pt>
                <c:pt idx="385">
                  <c:v>60</c:v>
                </c:pt>
                <c:pt idx="386">
                  <c:v>60</c:v>
                </c:pt>
                <c:pt idx="387">
                  <c:v>60</c:v>
                </c:pt>
                <c:pt idx="388">
                  <c:v>60</c:v>
                </c:pt>
                <c:pt idx="389">
                  <c:v>60</c:v>
                </c:pt>
                <c:pt idx="390">
                  <c:v>60</c:v>
                </c:pt>
                <c:pt idx="391">
                  <c:v>60</c:v>
                </c:pt>
                <c:pt idx="392">
                  <c:v>60</c:v>
                </c:pt>
                <c:pt idx="393">
                  <c:v>60</c:v>
                </c:pt>
                <c:pt idx="394">
                  <c:v>60</c:v>
                </c:pt>
                <c:pt idx="395">
                  <c:v>75</c:v>
                </c:pt>
                <c:pt idx="396">
                  <c:v>75</c:v>
                </c:pt>
                <c:pt idx="397">
                  <c:v>75</c:v>
                </c:pt>
                <c:pt idx="398">
                  <c:v>75</c:v>
                </c:pt>
                <c:pt idx="399">
                  <c:v>75</c:v>
                </c:pt>
                <c:pt idx="400">
                  <c:v>75</c:v>
                </c:pt>
                <c:pt idx="401">
                  <c:v>75</c:v>
                </c:pt>
                <c:pt idx="402">
                  <c:v>75</c:v>
                </c:pt>
                <c:pt idx="403">
                  <c:v>75</c:v>
                </c:pt>
                <c:pt idx="404">
                  <c:v>75</c:v>
                </c:pt>
                <c:pt idx="405">
                  <c:v>75</c:v>
                </c:pt>
                <c:pt idx="406">
                  <c:v>75</c:v>
                </c:pt>
                <c:pt idx="407">
                  <c:v>75</c:v>
                </c:pt>
                <c:pt idx="408">
                  <c:v>75</c:v>
                </c:pt>
                <c:pt idx="409">
                  <c:v>75</c:v>
                </c:pt>
                <c:pt idx="410">
                  <c:v>75</c:v>
                </c:pt>
                <c:pt idx="411">
                  <c:v>75</c:v>
                </c:pt>
                <c:pt idx="412">
                  <c:v>75</c:v>
                </c:pt>
                <c:pt idx="413">
                  <c:v>75</c:v>
                </c:pt>
                <c:pt idx="414">
                  <c:v>75</c:v>
                </c:pt>
                <c:pt idx="415">
                  <c:v>75</c:v>
                </c:pt>
                <c:pt idx="416">
                  <c:v>75</c:v>
                </c:pt>
                <c:pt idx="417">
                  <c:v>75</c:v>
                </c:pt>
                <c:pt idx="418">
                  <c:v>75</c:v>
                </c:pt>
                <c:pt idx="419">
                  <c:v>75</c:v>
                </c:pt>
                <c:pt idx="420">
                  <c:v>75</c:v>
                </c:pt>
                <c:pt idx="421">
                  <c:v>75</c:v>
                </c:pt>
                <c:pt idx="422">
                  <c:v>75</c:v>
                </c:pt>
                <c:pt idx="423">
                  <c:v>75</c:v>
                </c:pt>
                <c:pt idx="424">
                  <c:v>75</c:v>
                </c:pt>
                <c:pt idx="425">
                  <c:v>75</c:v>
                </c:pt>
                <c:pt idx="426">
                  <c:v>75</c:v>
                </c:pt>
                <c:pt idx="427">
                  <c:v>75</c:v>
                </c:pt>
                <c:pt idx="428">
                  <c:v>75</c:v>
                </c:pt>
                <c:pt idx="429">
                  <c:v>75</c:v>
                </c:pt>
                <c:pt idx="430">
                  <c:v>75</c:v>
                </c:pt>
                <c:pt idx="431">
                  <c:v>75</c:v>
                </c:pt>
                <c:pt idx="432">
                  <c:v>75</c:v>
                </c:pt>
                <c:pt idx="433">
                  <c:v>75</c:v>
                </c:pt>
                <c:pt idx="434">
                  <c:v>75</c:v>
                </c:pt>
                <c:pt idx="435">
                  <c:v>75</c:v>
                </c:pt>
                <c:pt idx="436">
                  <c:v>75</c:v>
                </c:pt>
                <c:pt idx="437">
                  <c:v>75</c:v>
                </c:pt>
                <c:pt idx="438">
                  <c:v>75</c:v>
                </c:pt>
                <c:pt idx="439">
                  <c:v>75</c:v>
                </c:pt>
                <c:pt idx="440">
                  <c:v>75</c:v>
                </c:pt>
                <c:pt idx="441">
                  <c:v>75</c:v>
                </c:pt>
                <c:pt idx="442">
                  <c:v>75</c:v>
                </c:pt>
                <c:pt idx="443">
                  <c:v>75</c:v>
                </c:pt>
                <c:pt idx="444">
                  <c:v>75</c:v>
                </c:pt>
                <c:pt idx="445">
                  <c:v>75</c:v>
                </c:pt>
                <c:pt idx="446">
                  <c:v>75</c:v>
                </c:pt>
                <c:pt idx="447">
                  <c:v>75</c:v>
                </c:pt>
                <c:pt idx="448">
                  <c:v>75</c:v>
                </c:pt>
                <c:pt idx="449">
                  <c:v>75</c:v>
                </c:pt>
                <c:pt idx="450">
                  <c:v>75</c:v>
                </c:pt>
                <c:pt idx="451">
                  <c:v>75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60</c:v>
                </c:pt>
                <c:pt idx="475">
                  <c:v>60</c:v>
                </c:pt>
                <c:pt idx="476">
                  <c:v>60</c:v>
                </c:pt>
                <c:pt idx="477">
                  <c:v>60</c:v>
                </c:pt>
                <c:pt idx="478">
                  <c:v>60</c:v>
                </c:pt>
                <c:pt idx="479">
                  <c:v>60</c:v>
                </c:pt>
                <c:pt idx="480">
                  <c:v>60</c:v>
                </c:pt>
                <c:pt idx="481">
                  <c:v>60</c:v>
                </c:pt>
                <c:pt idx="482">
                  <c:v>60</c:v>
                </c:pt>
                <c:pt idx="483">
                  <c:v>60</c:v>
                </c:pt>
                <c:pt idx="484">
                  <c:v>60</c:v>
                </c:pt>
                <c:pt idx="485">
                  <c:v>60</c:v>
                </c:pt>
                <c:pt idx="486">
                  <c:v>60</c:v>
                </c:pt>
                <c:pt idx="487">
                  <c:v>60</c:v>
                </c:pt>
                <c:pt idx="488">
                  <c:v>60</c:v>
                </c:pt>
                <c:pt idx="489">
                  <c:v>60</c:v>
                </c:pt>
                <c:pt idx="490">
                  <c:v>60</c:v>
                </c:pt>
                <c:pt idx="491">
                  <c:v>60</c:v>
                </c:pt>
                <c:pt idx="492">
                  <c:v>60</c:v>
                </c:pt>
                <c:pt idx="493">
                  <c:v>60</c:v>
                </c:pt>
                <c:pt idx="494">
                  <c:v>60</c:v>
                </c:pt>
                <c:pt idx="495">
                  <c:v>60</c:v>
                </c:pt>
                <c:pt idx="496">
                  <c:v>60</c:v>
                </c:pt>
                <c:pt idx="497">
                  <c:v>60</c:v>
                </c:pt>
                <c:pt idx="498">
                  <c:v>60</c:v>
                </c:pt>
                <c:pt idx="499">
                  <c:v>60</c:v>
                </c:pt>
                <c:pt idx="500">
                  <c:v>60</c:v>
                </c:pt>
                <c:pt idx="501">
                  <c:v>60</c:v>
                </c:pt>
                <c:pt idx="502">
                  <c:v>60</c:v>
                </c:pt>
                <c:pt idx="503">
                  <c:v>60</c:v>
                </c:pt>
                <c:pt idx="504">
                  <c:v>60</c:v>
                </c:pt>
                <c:pt idx="505">
                  <c:v>60</c:v>
                </c:pt>
                <c:pt idx="506">
                  <c:v>60</c:v>
                </c:pt>
                <c:pt idx="507">
                  <c:v>60</c:v>
                </c:pt>
                <c:pt idx="508">
                  <c:v>60</c:v>
                </c:pt>
                <c:pt idx="509">
                  <c:v>60</c:v>
                </c:pt>
                <c:pt idx="510">
                  <c:v>60</c:v>
                </c:pt>
                <c:pt idx="511">
                  <c:v>60</c:v>
                </c:pt>
                <c:pt idx="512">
                  <c:v>60</c:v>
                </c:pt>
                <c:pt idx="513">
                  <c:v>60</c:v>
                </c:pt>
                <c:pt idx="514">
                  <c:v>60</c:v>
                </c:pt>
                <c:pt idx="515">
                  <c:v>60</c:v>
                </c:pt>
                <c:pt idx="516">
                  <c:v>60</c:v>
                </c:pt>
                <c:pt idx="517">
                  <c:v>60</c:v>
                </c:pt>
                <c:pt idx="518">
                  <c:v>60</c:v>
                </c:pt>
                <c:pt idx="519">
                  <c:v>60</c:v>
                </c:pt>
                <c:pt idx="520">
                  <c:v>60</c:v>
                </c:pt>
                <c:pt idx="521">
                  <c:v>60</c:v>
                </c:pt>
                <c:pt idx="522">
                  <c:v>60</c:v>
                </c:pt>
                <c:pt idx="523">
                  <c:v>60</c:v>
                </c:pt>
                <c:pt idx="524">
                  <c:v>60</c:v>
                </c:pt>
                <c:pt idx="525">
                  <c:v>60</c:v>
                </c:pt>
                <c:pt idx="526">
                  <c:v>60</c:v>
                </c:pt>
                <c:pt idx="527">
                  <c:v>60</c:v>
                </c:pt>
                <c:pt idx="528">
                  <c:v>60</c:v>
                </c:pt>
                <c:pt idx="529">
                  <c:v>60</c:v>
                </c:pt>
                <c:pt idx="530">
                  <c:v>60</c:v>
                </c:pt>
                <c:pt idx="531">
                  <c:v>60</c:v>
                </c:pt>
                <c:pt idx="532">
                  <c:v>60</c:v>
                </c:pt>
                <c:pt idx="533">
                  <c:v>60</c:v>
                </c:pt>
                <c:pt idx="534">
                  <c:v>60</c:v>
                </c:pt>
                <c:pt idx="535">
                  <c:v>60</c:v>
                </c:pt>
                <c:pt idx="536">
                  <c:v>60</c:v>
                </c:pt>
                <c:pt idx="537">
                  <c:v>60</c:v>
                </c:pt>
                <c:pt idx="538">
                  <c:v>60</c:v>
                </c:pt>
                <c:pt idx="539">
                  <c:v>60</c:v>
                </c:pt>
                <c:pt idx="540">
                  <c:v>60</c:v>
                </c:pt>
                <c:pt idx="541">
                  <c:v>60</c:v>
                </c:pt>
                <c:pt idx="542">
                  <c:v>60</c:v>
                </c:pt>
                <c:pt idx="543">
                  <c:v>60</c:v>
                </c:pt>
                <c:pt idx="544">
                  <c:v>60</c:v>
                </c:pt>
                <c:pt idx="545">
                  <c:v>60</c:v>
                </c:pt>
                <c:pt idx="546">
                  <c:v>60</c:v>
                </c:pt>
                <c:pt idx="547">
                  <c:v>60</c:v>
                </c:pt>
                <c:pt idx="548">
                  <c:v>60</c:v>
                </c:pt>
                <c:pt idx="549">
                  <c:v>60</c:v>
                </c:pt>
                <c:pt idx="550">
                  <c:v>60</c:v>
                </c:pt>
                <c:pt idx="551">
                  <c:v>60</c:v>
                </c:pt>
                <c:pt idx="552">
                  <c:v>60</c:v>
                </c:pt>
                <c:pt idx="553">
                  <c:v>60</c:v>
                </c:pt>
                <c:pt idx="554">
                  <c:v>60</c:v>
                </c:pt>
                <c:pt idx="555">
                  <c:v>60</c:v>
                </c:pt>
                <c:pt idx="556">
                  <c:v>60</c:v>
                </c:pt>
                <c:pt idx="557">
                  <c:v>60</c:v>
                </c:pt>
                <c:pt idx="558">
                  <c:v>60</c:v>
                </c:pt>
                <c:pt idx="559">
                  <c:v>60</c:v>
                </c:pt>
                <c:pt idx="560">
                  <c:v>60</c:v>
                </c:pt>
                <c:pt idx="561">
                  <c:v>60</c:v>
                </c:pt>
                <c:pt idx="562">
                  <c:v>60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60</c:v>
                </c:pt>
                <c:pt idx="567">
                  <c:v>60</c:v>
                </c:pt>
                <c:pt idx="568">
                  <c:v>60</c:v>
                </c:pt>
                <c:pt idx="569">
                  <c:v>60</c:v>
                </c:pt>
                <c:pt idx="570">
                  <c:v>60</c:v>
                </c:pt>
                <c:pt idx="571">
                  <c:v>60</c:v>
                </c:pt>
                <c:pt idx="572">
                  <c:v>60</c:v>
                </c:pt>
                <c:pt idx="573">
                  <c:v>60</c:v>
                </c:pt>
                <c:pt idx="574">
                  <c:v>60</c:v>
                </c:pt>
                <c:pt idx="575">
                  <c:v>60</c:v>
                </c:pt>
                <c:pt idx="576">
                  <c:v>60</c:v>
                </c:pt>
                <c:pt idx="577">
                  <c:v>60</c:v>
                </c:pt>
                <c:pt idx="578">
                  <c:v>60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60</c:v>
                </c:pt>
                <c:pt idx="591">
                  <c:v>60</c:v>
                </c:pt>
                <c:pt idx="592">
                  <c:v>60</c:v>
                </c:pt>
                <c:pt idx="593">
                  <c:v>60</c:v>
                </c:pt>
                <c:pt idx="594">
                  <c:v>60</c:v>
                </c:pt>
                <c:pt idx="595">
                  <c:v>60</c:v>
                </c:pt>
                <c:pt idx="596">
                  <c:v>60</c:v>
                </c:pt>
                <c:pt idx="597">
                  <c:v>60</c:v>
                </c:pt>
                <c:pt idx="598">
                  <c:v>60</c:v>
                </c:pt>
                <c:pt idx="599">
                  <c:v>60</c:v>
                </c:pt>
                <c:pt idx="600">
                  <c:v>60</c:v>
                </c:pt>
                <c:pt idx="601">
                  <c:v>60</c:v>
                </c:pt>
                <c:pt idx="602">
                  <c:v>60</c:v>
                </c:pt>
                <c:pt idx="603">
                  <c:v>60</c:v>
                </c:pt>
                <c:pt idx="604">
                  <c:v>60</c:v>
                </c:pt>
                <c:pt idx="605">
                  <c:v>60</c:v>
                </c:pt>
                <c:pt idx="606">
                  <c:v>60</c:v>
                </c:pt>
                <c:pt idx="607">
                  <c:v>60</c:v>
                </c:pt>
                <c:pt idx="608">
                  <c:v>60</c:v>
                </c:pt>
                <c:pt idx="609">
                  <c:v>60</c:v>
                </c:pt>
                <c:pt idx="610">
                  <c:v>60</c:v>
                </c:pt>
                <c:pt idx="611">
                  <c:v>60</c:v>
                </c:pt>
                <c:pt idx="612">
                  <c:v>60</c:v>
                </c:pt>
                <c:pt idx="613">
                  <c:v>60</c:v>
                </c:pt>
                <c:pt idx="614">
                  <c:v>60</c:v>
                </c:pt>
                <c:pt idx="615">
                  <c:v>60</c:v>
                </c:pt>
                <c:pt idx="616">
                  <c:v>60</c:v>
                </c:pt>
                <c:pt idx="617">
                  <c:v>60</c:v>
                </c:pt>
                <c:pt idx="618">
                  <c:v>60</c:v>
                </c:pt>
                <c:pt idx="619">
                  <c:v>60</c:v>
                </c:pt>
                <c:pt idx="620">
                  <c:v>60</c:v>
                </c:pt>
                <c:pt idx="621">
                  <c:v>60</c:v>
                </c:pt>
                <c:pt idx="622">
                  <c:v>60</c:v>
                </c:pt>
                <c:pt idx="623">
                  <c:v>60</c:v>
                </c:pt>
                <c:pt idx="624">
                  <c:v>60</c:v>
                </c:pt>
                <c:pt idx="625">
                  <c:v>60</c:v>
                </c:pt>
                <c:pt idx="626">
                  <c:v>60</c:v>
                </c:pt>
                <c:pt idx="627">
                  <c:v>60</c:v>
                </c:pt>
                <c:pt idx="628">
                  <c:v>60</c:v>
                </c:pt>
                <c:pt idx="629">
                  <c:v>60</c:v>
                </c:pt>
                <c:pt idx="630">
                  <c:v>60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60</c:v>
                </c:pt>
                <c:pt idx="642">
                  <c:v>60</c:v>
                </c:pt>
                <c:pt idx="643">
                  <c:v>60</c:v>
                </c:pt>
                <c:pt idx="644">
                  <c:v>60</c:v>
                </c:pt>
                <c:pt idx="645">
                  <c:v>60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</c:v>
                </c:pt>
                <c:pt idx="650">
                  <c:v>60</c:v>
                </c:pt>
                <c:pt idx="651">
                  <c:v>60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</c:numCache>
            </c:numRef>
          </c:yVal>
          <c:smooth val="1"/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494012640"/>
        <c:axId val="493979208"/>
      </c:scatterChart>
      <c:valAx>
        <c:axId val="49401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979208"/>
        <c:crosses val="autoZero"/>
        <c:crossBetween val="midCat"/>
      </c:valAx>
      <c:valAx>
        <c:axId val="493979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01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Sheet1!$G$2</c:f>
              <c:strCache>
                <c:ptCount val="1"/>
                <c:pt idx="0">
                  <c:v>Velocity (msˉ¹)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Sheet1!$G$3:$G$662</c:f>
              <c:numCache>
                <c:formatCode>0.000</c:formatCode>
                <c:ptCount val="660"/>
                <c:pt idx="0">
                  <c:v>0.44703999999999999</c:v>
                </c:pt>
                <c:pt idx="1">
                  <c:v>1.3411200000000001</c:v>
                </c:pt>
                <c:pt idx="2">
                  <c:v>2.2351999999999999</c:v>
                </c:pt>
                <c:pt idx="3">
                  <c:v>3.5763199999999999</c:v>
                </c:pt>
                <c:pt idx="4">
                  <c:v>4.91744</c:v>
                </c:pt>
                <c:pt idx="5">
                  <c:v>5.8115199999999998</c:v>
                </c:pt>
                <c:pt idx="6">
                  <c:v>6.2585600000000001</c:v>
                </c:pt>
                <c:pt idx="7">
                  <c:v>6.7055999999999996</c:v>
                </c:pt>
                <c:pt idx="8">
                  <c:v>7.5996800000000002</c:v>
                </c:pt>
                <c:pt idx="9">
                  <c:v>7.5996800000000002</c:v>
                </c:pt>
                <c:pt idx="10">
                  <c:v>8.0467200000000005</c:v>
                </c:pt>
                <c:pt idx="11">
                  <c:v>8.49376</c:v>
                </c:pt>
                <c:pt idx="12">
                  <c:v>8.49376</c:v>
                </c:pt>
                <c:pt idx="13">
                  <c:v>8.9407999999999994</c:v>
                </c:pt>
                <c:pt idx="14">
                  <c:v>8.9407999999999994</c:v>
                </c:pt>
                <c:pt idx="15">
                  <c:v>9.3878400000000006</c:v>
                </c:pt>
                <c:pt idx="16">
                  <c:v>9.3878400000000006</c:v>
                </c:pt>
                <c:pt idx="17">
                  <c:v>9.8348800000000001</c:v>
                </c:pt>
                <c:pt idx="18">
                  <c:v>10.2819</c:v>
                </c:pt>
                <c:pt idx="19">
                  <c:v>10.2819</c:v>
                </c:pt>
                <c:pt idx="20">
                  <c:v>10.2819</c:v>
                </c:pt>
                <c:pt idx="21">
                  <c:v>10.728999999999999</c:v>
                </c:pt>
                <c:pt idx="22">
                  <c:v>10.728999999999999</c:v>
                </c:pt>
                <c:pt idx="23">
                  <c:v>10.728999999999999</c:v>
                </c:pt>
                <c:pt idx="24">
                  <c:v>10.728999999999999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11.622999999999999</c:v>
                </c:pt>
                <c:pt idx="30">
                  <c:v>11.622999999999999</c:v>
                </c:pt>
                <c:pt idx="31">
                  <c:v>11.622999999999999</c:v>
                </c:pt>
                <c:pt idx="32">
                  <c:v>11.622999999999999</c:v>
                </c:pt>
                <c:pt idx="33">
                  <c:v>11.622999999999999</c:v>
                </c:pt>
                <c:pt idx="34">
                  <c:v>11.622999999999999</c:v>
                </c:pt>
                <c:pt idx="35">
                  <c:v>12.0701</c:v>
                </c:pt>
                <c:pt idx="36">
                  <c:v>12.0701</c:v>
                </c:pt>
                <c:pt idx="37">
                  <c:v>12.0701</c:v>
                </c:pt>
                <c:pt idx="38">
                  <c:v>12.0701</c:v>
                </c:pt>
                <c:pt idx="39">
                  <c:v>12.0701</c:v>
                </c:pt>
                <c:pt idx="40">
                  <c:v>12.0701</c:v>
                </c:pt>
                <c:pt idx="41">
                  <c:v>12.0701</c:v>
                </c:pt>
                <c:pt idx="42">
                  <c:v>12.517099999999999</c:v>
                </c:pt>
                <c:pt idx="43">
                  <c:v>12.517099999999999</c:v>
                </c:pt>
                <c:pt idx="44">
                  <c:v>12.517099999999999</c:v>
                </c:pt>
                <c:pt idx="45">
                  <c:v>12.517099999999999</c:v>
                </c:pt>
                <c:pt idx="46">
                  <c:v>12.517099999999999</c:v>
                </c:pt>
                <c:pt idx="47">
                  <c:v>12.517099999999999</c:v>
                </c:pt>
                <c:pt idx="48">
                  <c:v>12.517099999999999</c:v>
                </c:pt>
                <c:pt idx="49">
                  <c:v>12.9642</c:v>
                </c:pt>
                <c:pt idx="50">
                  <c:v>12.9642</c:v>
                </c:pt>
                <c:pt idx="51">
                  <c:v>12.9642</c:v>
                </c:pt>
                <c:pt idx="52">
                  <c:v>12.9642</c:v>
                </c:pt>
                <c:pt idx="53">
                  <c:v>12.9642</c:v>
                </c:pt>
                <c:pt idx="54">
                  <c:v>12.9642</c:v>
                </c:pt>
                <c:pt idx="55">
                  <c:v>12.9642</c:v>
                </c:pt>
                <c:pt idx="56">
                  <c:v>13.411199999999999</c:v>
                </c:pt>
                <c:pt idx="57">
                  <c:v>13.411199999999999</c:v>
                </c:pt>
                <c:pt idx="58">
                  <c:v>13.411199999999999</c:v>
                </c:pt>
                <c:pt idx="59">
                  <c:v>13.411199999999999</c:v>
                </c:pt>
                <c:pt idx="60">
                  <c:v>13.8582</c:v>
                </c:pt>
                <c:pt idx="61">
                  <c:v>13.8582</c:v>
                </c:pt>
                <c:pt idx="62">
                  <c:v>13.8582</c:v>
                </c:pt>
                <c:pt idx="63">
                  <c:v>13.8582</c:v>
                </c:pt>
                <c:pt idx="64">
                  <c:v>13.8582</c:v>
                </c:pt>
                <c:pt idx="65">
                  <c:v>13.8582</c:v>
                </c:pt>
                <c:pt idx="66">
                  <c:v>14.305300000000001</c:v>
                </c:pt>
                <c:pt idx="67">
                  <c:v>14.305300000000001</c:v>
                </c:pt>
                <c:pt idx="68">
                  <c:v>14.305300000000001</c:v>
                </c:pt>
                <c:pt idx="69">
                  <c:v>14.305300000000001</c:v>
                </c:pt>
                <c:pt idx="70">
                  <c:v>14.305300000000001</c:v>
                </c:pt>
                <c:pt idx="71">
                  <c:v>14.305300000000001</c:v>
                </c:pt>
                <c:pt idx="72">
                  <c:v>14.305300000000001</c:v>
                </c:pt>
                <c:pt idx="73">
                  <c:v>14.305300000000001</c:v>
                </c:pt>
                <c:pt idx="74">
                  <c:v>14.305300000000001</c:v>
                </c:pt>
                <c:pt idx="75">
                  <c:v>14.7523</c:v>
                </c:pt>
                <c:pt idx="76">
                  <c:v>14.7523</c:v>
                </c:pt>
                <c:pt idx="77">
                  <c:v>14.7523</c:v>
                </c:pt>
                <c:pt idx="78">
                  <c:v>14.7523</c:v>
                </c:pt>
                <c:pt idx="79">
                  <c:v>14.7523</c:v>
                </c:pt>
                <c:pt idx="80">
                  <c:v>14.7523</c:v>
                </c:pt>
                <c:pt idx="81">
                  <c:v>14.7523</c:v>
                </c:pt>
                <c:pt idx="82">
                  <c:v>14.7523</c:v>
                </c:pt>
                <c:pt idx="83">
                  <c:v>14.7523</c:v>
                </c:pt>
                <c:pt idx="84">
                  <c:v>14.7523</c:v>
                </c:pt>
                <c:pt idx="85">
                  <c:v>14.7523</c:v>
                </c:pt>
                <c:pt idx="86">
                  <c:v>15.199400000000001</c:v>
                </c:pt>
                <c:pt idx="87">
                  <c:v>15.199400000000001</c:v>
                </c:pt>
                <c:pt idx="88">
                  <c:v>15.199400000000001</c:v>
                </c:pt>
                <c:pt idx="89">
                  <c:v>15.199400000000001</c:v>
                </c:pt>
                <c:pt idx="90">
                  <c:v>15.199400000000001</c:v>
                </c:pt>
                <c:pt idx="91">
                  <c:v>15.199400000000001</c:v>
                </c:pt>
                <c:pt idx="92">
                  <c:v>15.199400000000001</c:v>
                </c:pt>
                <c:pt idx="93">
                  <c:v>15.199400000000001</c:v>
                </c:pt>
                <c:pt idx="94">
                  <c:v>15.199400000000001</c:v>
                </c:pt>
                <c:pt idx="95">
                  <c:v>15.199400000000001</c:v>
                </c:pt>
                <c:pt idx="96">
                  <c:v>15.199400000000001</c:v>
                </c:pt>
                <c:pt idx="97">
                  <c:v>15.199400000000001</c:v>
                </c:pt>
                <c:pt idx="98">
                  <c:v>15.199400000000001</c:v>
                </c:pt>
                <c:pt idx="99">
                  <c:v>15.199400000000001</c:v>
                </c:pt>
                <c:pt idx="100">
                  <c:v>15.199400000000001</c:v>
                </c:pt>
                <c:pt idx="101">
                  <c:v>15.6464</c:v>
                </c:pt>
                <c:pt idx="102">
                  <c:v>15.6464</c:v>
                </c:pt>
                <c:pt idx="103">
                  <c:v>15.6464</c:v>
                </c:pt>
                <c:pt idx="104">
                  <c:v>15.6464</c:v>
                </c:pt>
                <c:pt idx="105">
                  <c:v>15.6464</c:v>
                </c:pt>
                <c:pt idx="106">
                  <c:v>15.6464</c:v>
                </c:pt>
                <c:pt idx="107">
                  <c:v>15.6464</c:v>
                </c:pt>
                <c:pt idx="108">
                  <c:v>15.6464</c:v>
                </c:pt>
                <c:pt idx="109">
                  <c:v>15.6464</c:v>
                </c:pt>
                <c:pt idx="110">
                  <c:v>15.6464</c:v>
                </c:pt>
                <c:pt idx="111">
                  <c:v>15.6464</c:v>
                </c:pt>
                <c:pt idx="112">
                  <c:v>15.6464</c:v>
                </c:pt>
                <c:pt idx="113">
                  <c:v>15.6464</c:v>
                </c:pt>
                <c:pt idx="114">
                  <c:v>15.6464</c:v>
                </c:pt>
                <c:pt idx="115">
                  <c:v>15.6464</c:v>
                </c:pt>
                <c:pt idx="116">
                  <c:v>15.6464</c:v>
                </c:pt>
                <c:pt idx="117">
                  <c:v>15.6464</c:v>
                </c:pt>
                <c:pt idx="118">
                  <c:v>15.6464</c:v>
                </c:pt>
                <c:pt idx="119">
                  <c:v>15.6464</c:v>
                </c:pt>
                <c:pt idx="120">
                  <c:v>15.6464</c:v>
                </c:pt>
                <c:pt idx="121">
                  <c:v>15.6464</c:v>
                </c:pt>
                <c:pt idx="122">
                  <c:v>15.6464</c:v>
                </c:pt>
                <c:pt idx="123">
                  <c:v>15.6464</c:v>
                </c:pt>
                <c:pt idx="124">
                  <c:v>15.6464</c:v>
                </c:pt>
                <c:pt idx="125">
                  <c:v>15.6464</c:v>
                </c:pt>
                <c:pt idx="126">
                  <c:v>15.6464</c:v>
                </c:pt>
                <c:pt idx="127">
                  <c:v>15.6464</c:v>
                </c:pt>
                <c:pt idx="128">
                  <c:v>15.6464</c:v>
                </c:pt>
                <c:pt idx="129">
                  <c:v>15.6464</c:v>
                </c:pt>
                <c:pt idx="130">
                  <c:v>15.6464</c:v>
                </c:pt>
                <c:pt idx="131">
                  <c:v>15.6464</c:v>
                </c:pt>
                <c:pt idx="132">
                  <c:v>15.6464</c:v>
                </c:pt>
                <c:pt idx="133">
                  <c:v>15.6464</c:v>
                </c:pt>
                <c:pt idx="134">
                  <c:v>15.6464</c:v>
                </c:pt>
                <c:pt idx="135">
                  <c:v>15.6464</c:v>
                </c:pt>
                <c:pt idx="136">
                  <c:v>15.6464</c:v>
                </c:pt>
                <c:pt idx="137">
                  <c:v>15.6464</c:v>
                </c:pt>
                <c:pt idx="138">
                  <c:v>15.6464</c:v>
                </c:pt>
                <c:pt idx="139">
                  <c:v>15.6464</c:v>
                </c:pt>
                <c:pt idx="140">
                  <c:v>15.6464</c:v>
                </c:pt>
                <c:pt idx="141">
                  <c:v>15.6464</c:v>
                </c:pt>
                <c:pt idx="142">
                  <c:v>15.6464</c:v>
                </c:pt>
                <c:pt idx="143">
                  <c:v>15.6464</c:v>
                </c:pt>
                <c:pt idx="144">
                  <c:v>15.6464</c:v>
                </c:pt>
                <c:pt idx="145">
                  <c:v>15.6464</c:v>
                </c:pt>
                <c:pt idx="146">
                  <c:v>15.6464</c:v>
                </c:pt>
                <c:pt idx="147">
                  <c:v>15.6464</c:v>
                </c:pt>
                <c:pt idx="148">
                  <c:v>15.6464</c:v>
                </c:pt>
                <c:pt idx="149">
                  <c:v>15.6464</c:v>
                </c:pt>
                <c:pt idx="150">
                  <c:v>15.6464</c:v>
                </c:pt>
                <c:pt idx="151">
                  <c:v>15.6464</c:v>
                </c:pt>
                <c:pt idx="152">
                  <c:v>15.6464</c:v>
                </c:pt>
                <c:pt idx="153">
                  <c:v>15.6464</c:v>
                </c:pt>
                <c:pt idx="154">
                  <c:v>15.6464</c:v>
                </c:pt>
                <c:pt idx="155">
                  <c:v>15.6464</c:v>
                </c:pt>
                <c:pt idx="156">
                  <c:v>15.6464</c:v>
                </c:pt>
                <c:pt idx="157">
                  <c:v>15.6464</c:v>
                </c:pt>
                <c:pt idx="158">
                  <c:v>15.6464</c:v>
                </c:pt>
                <c:pt idx="159">
                  <c:v>15.6464</c:v>
                </c:pt>
                <c:pt idx="160">
                  <c:v>15.6464</c:v>
                </c:pt>
                <c:pt idx="161">
                  <c:v>15.6464</c:v>
                </c:pt>
                <c:pt idx="162">
                  <c:v>15.6464</c:v>
                </c:pt>
                <c:pt idx="163">
                  <c:v>15.6464</c:v>
                </c:pt>
                <c:pt idx="164">
                  <c:v>15.6464</c:v>
                </c:pt>
                <c:pt idx="165">
                  <c:v>15.6464</c:v>
                </c:pt>
                <c:pt idx="166">
                  <c:v>15.6464</c:v>
                </c:pt>
                <c:pt idx="167">
                  <c:v>15.6464</c:v>
                </c:pt>
                <c:pt idx="168">
                  <c:v>15.6464</c:v>
                </c:pt>
                <c:pt idx="169">
                  <c:v>15.6464</c:v>
                </c:pt>
                <c:pt idx="170">
                  <c:v>15.6464</c:v>
                </c:pt>
                <c:pt idx="171">
                  <c:v>15.6464</c:v>
                </c:pt>
                <c:pt idx="172">
                  <c:v>15.6464</c:v>
                </c:pt>
                <c:pt idx="173">
                  <c:v>15.6464</c:v>
                </c:pt>
                <c:pt idx="174">
                  <c:v>15.6464</c:v>
                </c:pt>
                <c:pt idx="175">
                  <c:v>15.6464</c:v>
                </c:pt>
                <c:pt idx="176">
                  <c:v>15.6464</c:v>
                </c:pt>
                <c:pt idx="177">
                  <c:v>14.7523</c:v>
                </c:pt>
                <c:pt idx="178">
                  <c:v>14.305300000000001</c:v>
                </c:pt>
                <c:pt idx="179">
                  <c:v>13.411199999999999</c:v>
                </c:pt>
                <c:pt idx="180">
                  <c:v>13.411199999999999</c:v>
                </c:pt>
                <c:pt idx="181">
                  <c:v>13.411199999999999</c:v>
                </c:pt>
                <c:pt idx="182">
                  <c:v>12.9642</c:v>
                </c:pt>
                <c:pt idx="183">
                  <c:v>12.9642</c:v>
                </c:pt>
                <c:pt idx="184">
                  <c:v>12.9642</c:v>
                </c:pt>
                <c:pt idx="185">
                  <c:v>12.517099999999999</c:v>
                </c:pt>
                <c:pt idx="186">
                  <c:v>12.517099999999999</c:v>
                </c:pt>
                <c:pt idx="187">
                  <c:v>12.517099999999999</c:v>
                </c:pt>
                <c:pt idx="188">
                  <c:v>12.517099999999999</c:v>
                </c:pt>
                <c:pt idx="189">
                  <c:v>12.0701</c:v>
                </c:pt>
                <c:pt idx="190">
                  <c:v>12.0701</c:v>
                </c:pt>
                <c:pt idx="191">
                  <c:v>12.0701</c:v>
                </c:pt>
                <c:pt idx="192">
                  <c:v>12.0701</c:v>
                </c:pt>
                <c:pt idx="193">
                  <c:v>11.622999999999999</c:v>
                </c:pt>
                <c:pt idx="194">
                  <c:v>11.622999999999999</c:v>
                </c:pt>
                <c:pt idx="195">
                  <c:v>11.622999999999999</c:v>
                </c:pt>
                <c:pt idx="196">
                  <c:v>11.176</c:v>
                </c:pt>
                <c:pt idx="197">
                  <c:v>11.176</c:v>
                </c:pt>
                <c:pt idx="198">
                  <c:v>11.176</c:v>
                </c:pt>
                <c:pt idx="199">
                  <c:v>10.728999999999999</c:v>
                </c:pt>
                <c:pt idx="200">
                  <c:v>10.728999999999999</c:v>
                </c:pt>
                <c:pt idx="201">
                  <c:v>10.2819</c:v>
                </c:pt>
                <c:pt idx="202">
                  <c:v>10.2819</c:v>
                </c:pt>
                <c:pt idx="203">
                  <c:v>10.2819</c:v>
                </c:pt>
                <c:pt idx="204">
                  <c:v>10.2819</c:v>
                </c:pt>
                <c:pt idx="205">
                  <c:v>9.8348800000000001</c:v>
                </c:pt>
                <c:pt idx="206">
                  <c:v>9.8348800000000001</c:v>
                </c:pt>
                <c:pt idx="207">
                  <c:v>10.2819</c:v>
                </c:pt>
                <c:pt idx="208">
                  <c:v>10.2819</c:v>
                </c:pt>
                <c:pt idx="209">
                  <c:v>10.2819</c:v>
                </c:pt>
                <c:pt idx="210">
                  <c:v>10.2819</c:v>
                </c:pt>
                <c:pt idx="211">
                  <c:v>10.728999999999999</c:v>
                </c:pt>
                <c:pt idx="212">
                  <c:v>10.728999999999999</c:v>
                </c:pt>
                <c:pt idx="213">
                  <c:v>10.728999999999999</c:v>
                </c:pt>
                <c:pt idx="214">
                  <c:v>11.176</c:v>
                </c:pt>
                <c:pt idx="215">
                  <c:v>11.176</c:v>
                </c:pt>
                <c:pt idx="216">
                  <c:v>11.176</c:v>
                </c:pt>
                <c:pt idx="217">
                  <c:v>11.176</c:v>
                </c:pt>
                <c:pt idx="218">
                  <c:v>10.728999999999999</c:v>
                </c:pt>
                <c:pt idx="219">
                  <c:v>10.728999999999999</c:v>
                </c:pt>
                <c:pt idx="220">
                  <c:v>10.728999999999999</c:v>
                </c:pt>
                <c:pt idx="221">
                  <c:v>10.728999999999999</c:v>
                </c:pt>
                <c:pt idx="222">
                  <c:v>10.2819</c:v>
                </c:pt>
                <c:pt idx="223">
                  <c:v>10.2819</c:v>
                </c:pt>
                <c:pt idx="224">
                  <c:v>10.2819</c:v>
                </c:pt>
                <c:pt idx="225">
                  <c:v>8.9407999999999994</c:v>
                </c:pt>
                <c:pt idx="226">
                  <c:v>8.0467200000000005</c:v>
                </c:pt>
                <c:pt idx="227">
                  <c:v>7.1526399999999999</c:v>
                </c:pt>
                <c:pt idx="228">
                  <c:v>6.7055999999999996</c:v>
                </c:pt>
                <c:pt idx="229">
                  <c:v>5.3644800000000004</c:v>
                </c:pt>
                <c:pt idx="230">
                  <c:v>4.4703999999999997</c:v>
                </c:pt>
                <c:pt idx="231">
                  <c:v>2.6822400000000002</c:v>
                </c:pt>
                <c:pt idx="232">
                  <c:v>1.3411200000000001</c:v>
                </c:pt>
                <c:pt idx="233">
                  <c:v>0.89407999999999999</c:v>
                </c:pt>
                <c:pt idx="234">
                  <c:v>0.44703999999999999</c:v>
                </c:pt>
                <c:pt idx="235">
                  <c:v>0.44703999999999999</c:v>
                </c:pt>
                <c:pt idx="236">
                  <c:v>1.3411200000000001</c:v>
                </c:pt>
                <c:pt idx="237">
                  <c:v>3.1292800000000001</c:v>
                </c:pt>
                <c:pt idx="238">
                  <c:v>4.4703999999999997</c:v>
                </c:pt>
                <c:pt idx="239">
                  <c:v>5.8115199999999998</c:v>
                </c:pt>
                <c:pt idx="240">
                  <c:v>6.7055999999999996</c:v>
                </c:pt>
                <c:pt idx="241">
                  <c:v>8.0467200000000005</c:v>
                </c:pt>
                <c:pt idx="242">
                  <c:v>8.49376</c:v>
                </c:pt>
                <c:pt idx="243">
                  <c:v>9.3878400000000006</c:v>
                </c:pt>
                <c:pt idx="244">
                  <c:v>9.8348800000000001</c:v>
                </c:pt>
                <c:pt idx="245">
                  <c:v>10.2819</c:v>
                </c:pt>
                <c:pt idx="246">
                  <c:v>11.176</c:v>
                </c:pt>
                <c:pt idx="247">
                  <c:v>11.622999999999999</c:v>
                </c:pt>
                <c:pt idx="248">
                  <c:v>12.0701</c:v>
                </c:pt>
                <c:pt idx="249">
                  <c:v>12.517099999999999</c:v>
                </c:pt>
                <c:pt idx="250">
                  <c:v>12.9642</c:v>
                </c:pt>
                <c:pt idx="251">
                  <c:v>13.411199999999999</c:v>
                </c:pt>
                <c:pt idx="252">
                  <c:v>13.8582</c:v>
                </c:pt>
                <c:pt idx="253">
                  <c:v>13.8582</c:v>
                </c:pt>
                <c:pt idx="254">
                  <c:v>14.305300000000001</c:v>
                </c:pt>
                <c:pt idx="255">
                  <c:v>14.305300000000001</c:v>
                </c:pt>
                <c:pt idx="256">
                  <c:v>14.305300000000001</c:v>
                </c:pt>
                <c:pt idx="257">
                  <c:v>14.7523</c:v>
                </c:pt>
                <c:pt idx="258">
                  <c:v>14.7523</c:v>
                </c:pt>
                <c:pt idx="259">
                  <c:v>15.199400000000001</c:v>
                </c:pt>
                <c:pt idx="260">
                  <c:v>15.199400000000001</c:v>
                </c:pt>
                <c:pt idx="261">
                  <c:v>15.199400000000001</c:v>
                </c:pt>
                <c:pt idx="262">
                  <c:v>15.6464</c:v>
                </c:pt>
                <c:pt idx="263">
                  <c:v>15.6464</c:v>
                </c:pt>
                <c:pt idx="264">
                  <c:v>15.6464</c:v>
                </c:pt>
                <c:pt idx="265">
                  <c:v>15.6464</c:v>
                </c:pt>
                <c:pt idx="266">
                  <c:v>15.6464</c:v>
                </c:pt>
                <c:pt idx="267">
                  <c:v>15.6464</c:v>
                </c:pt>
                <c:pt idx="268">
                  <c:v>15.6464</c:v>
                </c:pt>
                <c:pt idx="269">
                  <c:v>15.6464</c:v>
                </c:pt>
                <c:pt idx="270">
                  <c:v>15.6464</c:v>
                </c:pt>
                <c:pt idx="271">
                  <c:v>15.6464</c:v>
                </c:pt>
                <c:pt idx="272">
                  <c:v>15.6464</c:v>
                </c:pt>
                <c:pt idx="273">
                  <c:v>15.6464</c:v>
                </c:pt>
                <c:pt idx="274">
                  <c:v>15.6464</c:v>
                </c:pt>
                <c:pt idx="275">
                  <c:v>15.6464</c:v>
                </c:pt>
                <c:pt idx="276">
                  <c:v>15.6464</c:v>
                </c:pt>
                <c:pt idx="277">
                  <c:v>15.6464</c:v>
                </c:pt>
                <c:pt idx="278">
                  <c:v>15.6464</c:v>
                </c:pt>
                <c:pt idx="279">
                  <c:v>15.6464</c:v>
                </c:pt>
                <c:pt idx="280">
                  <c:v>15.6464</c:v>
                </c:pt>
                <c:pt idx="281">
                  <c:v>15.6464</c:v>
                </c:pt>
                <c:pt idx="282">
                  <c:v>15.6464</c:v>
                </c:pt>
                <c:pt idx="283">
                  <c:v>15.6464</c:v>
                </c:pt>
                <c:pt idx="284">
                  <c:v>15.6464</c:v>
                </c:pt>
                <c:pt idx="285">
                  <c:v>15.6464</c:v>
                </c:pt>
                <c:pt idx="286">
                  <c:v>15.6464</c:v>
                </c:pt>
                <c:pt idx="287">
                  <c:v>15.6464</c:v>
                </c:pt>
                <c:pt idx="288">
                  <c:v>15.6464</c:v>
                </c:pt>
                <c:pt idx="289">
                  <c:v>15.6464</c:v>
                </c:pt>
                <c:pt idx="290">
                  <c:v>15.6464</c:v>
                </c:pt>
                <c:pt idx="291">
                  <c:v>15.6464</c:v>
                </c:pt>
                <c:pt idx="292">
                  <c:v>15.6464</c:v>
                </c:pt>
                <c:pt idx="293">
                  <c:v>15.6464</c:v>
                </c:pt>
                <c:pt idx="294">
                  <c:v>15.6464</c:v>
                </c:pt>
                <c:pt idx="295">
                  <c:v>15.6464</c:v>
                </c:pt>
                <c:pt idx="296">
                  <c:v>15.6464</c:v>
                </c:pt>
                <c:pt idx="297">
                  <c:v>15.6464</c:v>
                </c:pt>
                <c:pt idx="298">
                  <c:v>15.6464</c:v>
                </c:pt>
                <c:pt idx="299">
                  <c:v>15.6464</c:v>
                </c:pt>
                <c:pt idx="300">
                  <c:v>15.6464</c:v>
                </c:pt>
                <c:pt idx="301">
                  <c:v>15.6464</c:v>
                </c:pt>
                <c:pt idx="302">
                  <c:v>15.6464</c:v>
                </c:pt>
                <c:pt idx="303">
                  <c:v>15.6464</c:v>
                </c:pt>
                <c:pt idx="304">
                  <c:v>15.6464</c:v>
                </c:pt>
                <c:pt idx="305">
                  <c:v>15.6464</c:v>
                </c:pt>
                <c:pt idx="306">
                  <c:v>15.6464</c:v>
                </c:pt>
                <c:pt idx="307">
                  <c:v>15.6464</c:v>
                </c:pt>
                <c:pt idx="308">
                  <c:v>15.6464</c:v>
                </c:pt>
                <c:pt idx="309">
                  <c:v>15.6464</c:v>
                </c:pt>
                <c:pt idx="310">
                  <c:v>15.6464</c:v>
                </c:pt>
                <c:pt idx="311">
                  <c:v>15.6464</c:v>
                </c:pt>
                <c:pt idx="312">
                  <c:v>15.6464</c:v>
                </c:pt>
                <c:pt idx="313">
                  <c:v>15.6464</c:v>
                </c:pt>
                <c:pt idx="314">
                  <c:v>15.6464</c:v>
                </c:pt>
                <c:pt idx="315">
                  <c:v>15.6464</c:v>
                </c:pt>
                <c:pt idx="316">
                  <c:v>15.6464</c:v>
                </c:pt>
                <c:pt idx="317">
                  <c:v>15.6464</c:v>
                </c:pt>
                <c:pt idx="318">
                  <c:v>15.6464</c:v>
                </c:pt>
                <c:pt idx="319">
                  <c:v>15.199400000000001</c:v>
                </c:pt>
                <c:pt idx="320">
                  <c:v>15.199400000000001</c:v>
                </c:pt>
                <c:pt idx="321">
                  <c:v>14.7523</c:v>
                </c:pt>
                <c:pt idx="322">
                  <c:v>14.305300000000001</c:v>
                </c:pt>
                <c:pt idx="323">
                  <c:v>13.8582</c:v>
                </c:pt>
                <c:pt idx="324">
                  <c:v>13.411199999999999</c:v>
                </c:pt>
                <c:pt idx="325">
                  <c:v>13.411199999999999</c:v>
                </c:pt>
                <c:pt idx="326">
                  <c:v>12.9642</c:v>
                </c:pt>
                <c:pt idx="327">
                  <c:v>12.9642</c:v>
                </c:pt>
                <c:pt idx="328">
                  <c:v>12.9642</c:v>
                </c:pt>
                <c:pt idx="329">
                  <c:v>12.9642</c:v>
                </c:pt>
                <c:pt idx="330">
                  <c:v>12.9642</c:v>
                </c:pt>
                <c:pt idx="331">
                  <c:v>12.517099999999999</c:v>
                </c:pt>
                <c:pt idx="332">
                  <c:v>12.517099999999999</c:v>
                </c:pt>
                <c:pt idx="333">
                  <c:v>12.517099999999999</c:v>
                </c:pt>
                <c:pt idx="334">
                  <c:v>12.517099999999999</c:v>
                </c:pt>
                <c:pt idx="335">
                  <c:v>12.517099999999999</c:v>
                </c:pt>
                <c:pt idx="336">
                  <c:v>12.0701</c:v>
                </c:pt>
                <c:pt idx="337">
                  <c:v>12.0701</c:v>
                </c:pt>
                <c:pt idx="338">
                  <c:v>12.0701</c:v>
                </c:pt>
                <c:pt idx="339">
                  <c:v>12.0701</c:v>
                </c:pt>
                <c:pt idx="340">
                  <c:v>11.622999999999999</c:v>
                </c:pt>
                <c:pt idx="341">
                  <c:v>11.622999999999999</c:v>
                </c:pt>
                <c:pt idx="342">
                  <c:v>11.622999999999999</c:v>
                </c:pt>
                <c:pt idx="343">
                  <c:v>11.622999999999999</c:v>
                </c:pt>
                <c:pt idx="344">
                  <c:v>11.622999999999999</c:v>
                </c:pt>
                <c:pt idx="345">
                  <c:v>11.176</c:v>
                </c:pt>
                <c:pt idx="346">
                  <c:v>11.176</c:v>
                </c:pt>
                <c:pt idx="347">
                  <c:v>11.176</c:v>
                </c:pt>
                <c:pt idx="348">
                  <c:v>11.176</c:v>
                </c:pt>
                <c:pt idx="349">
                  <c:v>11.176</c:v>
                </c:pt>
                <c:pt idx="350">
                  <c:v>11.176</c:v>
                </c:pt>
                <c:pt idx="351">
                  <c:v>11.176</c:v>
                </c:pt>
                <c:pt idx="352">
                  <c:v>10.728999999999999</c:v>
                </c:pt>
                <c:pt idx="353">
                  <c:v>10.728999999999999</c:v>
                </c:pt>
                <c:pt idx="354">
                  <c:v>10.728999999999999</c:v>
                </c:pt>
                <c:pt idx="355">
                  <c:v>10.728999999999999</c:v>
                </c:pt>
                <c:pt idx="356">
                  <c:v>10.728999999999999</c:v>
                </c:pt>
                <c:pt idx="357">
                  <c:v>10.728999999999999</c:v>
                </c:pt>
                <c:pt idx="358">
                  <c:v>10.2819</c:v>
                </c:pt>
                <c:pt idx="359">
                  <c:v>10.2819</c:v>
                </c:pt>
                <c:pt idx="360">
                  <c:v>10.2819</c:v>
                </c:pt>
                <c:pt idx="361">
                  <c:v>10.2819</c:v>
                </c:pt>
                <c:pt idx="362">
                  <c:v>10.2819</c:v>
                </c:pt>
                <c:pt idx="363">
                  <c:v>10.2819</c:v>
                </c:pt>
                <c:pt idx="364">
                  <c:v>10.728999999999999</c:v>
                </c:pt>
                <c:pt idx="365">
                  <c:v>10.728999999999999</c:v>
                </c:pt>
                <c:pt idx="366">
                  <c:v>10.728999999999999</c:v>
                </c:pt>
                <c:pt idx="367">
                  <c:v>11.176</c:v>
                </c:pt>
                <c:pt idx="368">
                  <c:v>11.176</c:v>
                </c:pt>
                <c:pt idx="369">
                  <c:v>11.176</c:v>
                </c:pt>
                <c:pt idx="370">
                  <c:v>11.622999999999999</c:v>
                </c:pt>
                <c:pt idx="371">
                  <c:v>11.622999999999999</c:v>
                </c:pt>
                <c:pt idx="372">
                  <c:v>11.622999999999999</c:v>
                </c:pt>
                <c:pt idx="373">
                  <c:v>11.622999999999999</c:v>
                </c:pt>
                <c:pt idx="374">
                  <c:v>11.622999999999999</c:v>
                </c:pt>
                <c:pt idx="375">
                  <c:v>12.0701</c:v>
                </c:pt>
                <c:pt idx="376">
                  <c:v>12.0701</c:v>
                </c:pt>
                <c:pt idx="377">
                  <c:v>12.0701</c:v>
                </c:pt>
                <c:pt idx="378">
                  <c:v>12.0701</c:v>
                </c:pt>
                <c:pt idx="379">
                  <c:v>12.0701</c:v>
                </c:pt>
                <c:pt idx="380">
                  <c:v>12.517099999999999</c:v>
                </c:pt>
                <c:pt idx="381">
                  <c:v>12.517099999999999</c:v>
                </c:pt>
                <c:pt idx="382">
                  <c:v>12.517099999999999</c:v>
                </c:pt>
                <c:pt idx="383">
                  <c:v>12.9642</c:v>
                </c:pt>
                <c:pt idx="384">
                  <c:v>12.9642</c:v>
                </c:pt>
                <c:pt idx="385">
                  <c:v>12.9642</c:v>
                </c:pt>
                <c:pt idx="386">
                  <c:v>12.9642</c:v>
                </c:pt>
                <c:pt idx="387">
                  <c:v>13.411199999999999</c:v>
                </c:pt>
                <c:pt idx="388">
                  <c:v>13.411199999999999</c:v>
                </c:pt>
                <c:pt idx="389">
                  <c:v>13.411199999999999</c:v>
                </c:pt>
                <c:pt idx="390">
                  <c:v>13.411199999999999</c:v>
                </c:pt>
                <c:pt idx="391">
                  <c:v>13.8582</c:v>
                </c:pt>
                <c:pt idx="392">
                  <c:v>13.8582</c:v>
                </c:pt>
                <c:pt idx="393">
                  <c:v>13.8582</c:v>
                </c:pt>
                <c:pt idx="394">
                  <c:v>13.8582</c:v>
                </c:pt>
                <c:pt idx="395">
                  <c:v>14.305300000000001</c:v>
                </c:pt>
                <c:pt idx="396">
                  <c:v>14.305300000000001</c:v>
                </c:pt>
                <c:pt idx="397">
                  <c:v>14.305300000000001</c:v>
                </c:pt>
                <c:pt idx="398">
                  <c:v>14.305300000000001</c:v>
                </c:pt>
                <c:pt idx="399">
                  <c:v>14.305300000000001</c:v>
                </c:pt>
                <c:pt idx="400">
                  <c:v>13.8582</c:v>
                </c:pt>
                <c:pt idx="401">
                  <c:v>13.8582</c:v>
                </c:pt>
                <c:pt idx="402">
                  <c:v>13.8582</c:v>
                </c:pt>
                <c:pt idx="403">
                  <c:v>13.8582</c:v>
                </c:pt>
                <c:pt idx="404">
                  <c:v>13.8582</c:v>
                </c:pt>
                <c:pt idx="405">
                  <c:v>14.305300000000001</c:v>
                </c:pt>
                <c:pt idx="406">
                  <c:v>14.305300000000001</c:v>
                </c:pt>
                <c:pt idx="407">
                  <c:v>14.305300000000001</c:v>
                </c:pt>
                <c:pt idx="408">
                  <c:v>14.305300000000001</c:v>
                </c:pt>
                <c:pt idx="409">
                  <c:v>14.305300000000001</c:v>
                </c:pt>
                <c:pt idx="410">
                  <c:v>14.7523</c:v>
                </c:pt>
                <c:pt idx="411">
                  <c:v>14.7523</c:v>
                </c:pt>
                <c:pt idx="412">
                  <c:v>14.7523</c:v>
                </c:pt>
                <c:pt idx="413">
                  <c:v>14.7523</c:v>
                </c:pt>
                <c:pt idx="414">
                  <c:v>14.7523</c:v>
                </c:pt>
                <c:pt idx="415">
                  <c:v>14.7523</c:v>
                </c:pt>
                <c:pt idx="416">
                  <c:v>14.7523</c:v>
                </c:pt>
                <c:pt idx="417">
                  <c:v>14.7523</c:v>
                </c:pt>
                <c:pt idx="418">
                  <c:v>15.199400000000001</c:v>
                </c:pt>
                <c:pt idx="419">
                  <c:v>15.199400000000001</c:v>
                </c:pt>
                <c:pt idx="420">
                  <c:v>15.199400000000001</c:v>
                </c:pt>
                <c:pt idx="421">
                  <c:v>15.199400000000001</c:v>
                </c:pt>
                <c:pt idx="422">
                  <c:v>15.199400000000001</c:v>
                </c:pt>
                <c:pt idx="423">
                  <c:v>15.199400000000001</c:v>
                </c:pt>
                <c:pt idx="424">
                  <c:v>15.199400000000001</c:v>
                </c:pt>
                <c:pt idx="425">
                  <c:v>15.199400000000001</c:v>
                </c:pt>
                <c:pt idx="426">
                  <c:v>15.199400000000001</c:v>
                </c:pt>
                <c:pt idx="427">
                  <c:v>15.199400000000001</c:v>
                </c:pt>
                <c:pt idx="428">
                  <c:v>15.6464</c:v>
                </c:pt>
                <c:pt idx="429">
                  <c:v>15.6464</c:v>
                </c:pt>
                <c:pt idx="430">
                  <c:v>15.6464</c:v>
                </c:pt>
                <c:pt idx="431">
                  <c:v>15.6464</c:v>
                </c:pt>
                <c:pt idx="432">
                  <c:v>15.6464</c:v>
                </c:pt>
                <c:pt idx="433">
                  <c:v>15.6464</c:v>
                </c:pt>
                <c:pt idx="434">
                  <c:v>15.6464</c:v>
                </c:pt>
                <c:pt idx="435">
                  <c:v>15.6464</c:v>
                </c:pt>
                <c:pt idx="436">
                  <c:v>15.6464</c:v>
                </c:pt>
                <c:pt idx="437">
                  <c:v>15.6464</c:v>
                </c:pt>
                <c:pt idx="438">
                  <c:v>15.6464</c:v>
                </c:pt>
                <c:pt idx="439">
                  <c:v>15.6464</c:v>
                </c:pt>
                <c:pt idx="440">
                  <c:v>15.6464</c:v>
                </c:pt>
                <c:pt idx="441">
                  <c:v>15.6464</c:v>
                </c:pt>
                <c:pt idx="442">
                  <c:v>15.6464</c:v>
                </c:pt>
                <c:pt idx="443">
                  <c:v>15.6464</c:v>
                </c:pt>
                <c:pt idx="444">
                  <c:v>15.6464</c:v>
                </c:pt>
                <c:pt idx="445">
                  <c:v>15.6464</c:v>
                </c:pt>
                <c:pt idx="446">
                  <c:v>15.6464</c:v>
                </c:pt>
                <c:pt idx="447">
                  <c:v>15.6464</c:v>
                </c:pt>
                <c:pt idx="448">
                  <c:v>15.6464</c:v>
                </c:pt>
                <c:pt idx="449">
                  <c:v>15.6464</c:v>
                </c:pt>
                <c:pt idx="450">
                  <c:v>15.6464</c:v>
                </c:pt>
                <c:pt idx="451">
                  <c:v>15.6464</c:v>
                </c:pt>
                <c:pt idx="452">
                  <c:v>15.6464</c:v>
                </c:pt>
                <c:pt idx="453">
                  <c:v>15.6464</c:v>
                </c:pt>
                <c:pt idx="454">
                  <c:v>15.6464</c:v>
                </c:pt>
                <c:pt idx="455">
                  <c:v>15.6464</c:v>
                </c:pt>
                <c:pt idx="456">
                  <c:v>15.6464</c:v>
                </c:pt>
                <c:pt idx="457">
                  <c:v>15.6464</c:v>
                </c:pt>
                <c:pt idx="458">
                  <c:v>15.6464</c:v>
                </c:pt>
                <c:pt idx="459">
                  <c:v>15.6464</c:v>
                </c:pt>
                <c:pt idx="460">
                  <c:v>15.199400000000001</c:v>
                </c:pt>
                <c:pt idx="461">
                  <c:v>14.7523</c:v>
                </c:pt>
                <c:pt idx="462">
                  <c:v>13.8582</c:v>
                </c:pt>
                <c:pt idx="463">
                  <c:v>13.411199999999999</c:v>
                </c:pt>
                <c:pt idx="464">
                  <c:v>13.8582</c:v>
                </c:pt>
                <c:pt idx="465">
                  <c:v>11.622999999999999</c:v>
                </c:pt>
                <c:pt idx="466">
                  <c:v>11.176</c:v>
                </c:pt>
                <c:pt idx="467">
                  <c:v>10.728999999999999</c:v>
                </c:pt>
                <c:pt idx="468">
                  <c:v>10.2819</c:v>
                </c:pt>
                <c:pt idx="469">
                  <c:v>9.8348800000000001</c:v>
                </c:pt>
                <c:pt idx="470">
                  <c:v>9.3878400000000006</c:v>
                </c:pt>
                <c:pt idx="471">
                  <c:v>8.9407999999999994</c:v>
                </c:pt>
                <c:pt idx="472">
                  <c:v>8.0467200000000005</c:v>
                </c:pt>
                <c:pt idx="473">
                  <c:v>7.5996800000000002</c:v>
                </c:pt>
                <c:pt idx="474">
                  <c:v>7.1526399999999999</c:v>
                </c:pt>
                <c:pt idx="475">
                  <c:v>8.0467200000000005</c:v>
                </c:pt>
                <c:pt idx="476">
                  <c:v>8.49376</c:v>
                </c:pt>
                <c:pt idx="477">
                  <c:v>9.8348800000000001</c:v>
                </c:pt>
                <c:pt idx="478">
                  <c:v>10.728999999999999</c:v>
                </c:pt>
                <c:pt idx="479">
                  <c:v>11.176</c:v>
                </c:pt>
                <c:pt idx="480">
                  <c:v>12.0701</c:v>
                </c:pt>
                <c:pt idx="481">
                  <c:v>12.517099999999999</c:v>
                </c:pt>
                <c:pt idx="482">
                  <c:v>12.517099999999999</c:v>
                </c:pt>
                <c:pt idx="483">
                  <c:v>12.9642</c:v>
                </c:pt>
                <c:pt idx="484">
                  <c:v>12.9642</c:v>
                </c:pt>
                <c:pt idx="485">
                  <c:v>12.9642</c:v>
                </c:pt>
                <c:pt idx="486">
                  <c:v>13.411199999999999</c:v>
                </c:pt>
                <c:pt idx="487">
                  <c:v>13.411199999999999</c:v>
                </c:pt>
                <c:pt idx="488">
                  <c:v>13.411199999999999</c:v>
                </c:pt>
                <c:pt idx="489">
                  <c:v>13.411199999999999</c:v>
                </c:pt>
                <c:pt idx="490">
                  <c:v>13.8582</c:v>
                </c:pt>
                <c:pt idx="491">
                  <c:v>13.8582</c:v>
                </c:pt>
                <c:pt idx="492">
                  <c:v>13.8582</c:v>
                </c:pt>
                <c:pt idx="493">
                  <c:v>13.8582</c:v>
                </c:pt>
                <c:pt idx="494">
                  <c:v>13.8582</c:v>
                </c:pt>
                <c:pt idx="495">
                  <c:v>14.305300000000001</c:v>
                </c:pt>
                <c:pt idx="496">
                  <c:v>14.305300000000001</c:v>
                </c:pt>
                <c:pt idx="497">
                  <c:v>14.305300000000001</c:v>
                </c:pt>
                <c:pt idx="498">
                  <c:v>14.305300000000001</c:v>
                </c:pt>
                <c:pt idx="499">
                  <c:v>14.305300000000001</c:v>
                </c:pt>
                <c:pt idx="500">
                  <c:v>14.305300000000001</c:v>
                </c:pt>
                <c:pt idx="501">
                  <c:v>14.305300000000001</c:v>
                </c:pt>
                <c:pt idx="502">
                  <c:v>14.7523</c:v>
                </c:pt>
                <c:pt idx="503">
                  <c:v>14.7523</c:v>
                </c:pt>
                <c:pt idx="504">
                  <c:v>14.7523</c:v>
                </c:pt>
                <c:pt idx="505">
                  <c:v>14.7523</c:v>
                </c:pt>
                <c:pt idx="506">
                  <c:v>14.7523</c:v>
                </c:pt>
                <c:pt idx="507">
                  <c:v>14.7523</c:v>
                </c:pt>
                <c:pt idx="508">
                  <c:v>14.7523</c:v>
                </c:pt>
                <c:pt idx="509">
                  <c:v>14.7523</c:v>
                </c:pt>
                <c:pt idx="510">
                  <c:v>14.7523</c:v>
                </c:pt>
                <c:pt idx="511">
                  <c:v>14.7523</c:v>
                </c:pt>
                <c:pt idx="512">
                  <c:v>15.199400000000001</c:v>
                </c:pt>
                <c:pt idx="513">
                  <c:v>15.199400000000001</c:v>
                </c:pt>
                <c:pt idx="514">
                  <c:v>15.199400000000001</c:v>
                </c:pt>
                <c:pt idx="515">
                  <c:v>15.199400000000001</c:v>
                </c:pt>
                <c:pt idx="516">
                  <c:v>15.199400000000001</c:v>
                </c:pt>
                <c:pt idx="517">
                  <c:v>15.6464</c:v>
                </c:pt>
                <c:pt idx="518">
                  <c:v>15.6464</c:v>
                </c:pt>
                <c:pt idx="519">
                  <c:v>15.6464</c:v>
                </c:pt>
                <c:pt idx="520">
                  <c:v>15.6464</c:v>
                </c:pt>
                <c:pt idx="521">
                  <c:v>15.6464</c:v>
                </c:pt>
                <c:pt idx="522">
                  <c:v>15.6464</c:v>
                </c:pt>
                <c:pt idx="523">
                  <c:v>15.6464</c:v>
                </c:pt>
                <c:pt idx="524">
                  <c:v>15.6464</c:v>
                </c:pt>
                <c:pt idx="525">
                  <c:v>15.6464</c:v>
                </c:pt>
                <c:pt idx="526">
                  <c:v>15.6464</c:v>
                </c:pt>
                <c:pt idx="527">
                  <c:v>15.6464</c:v>
                </c:pt>
                <c:pt idx="528">
                  <c:v>15.6464</c:v>
                </c:pt>
                <c:pt idx="529">
                  <c:v>15.6464</c:v>
                </c:pt>
                <c:pt idx="530">
                  <c:v>15.6464</c:v>
                </c:pt>
                <c:pt idx="531">
                  <c:v>15.6464</c:v>
                </c:pt>
                <c:pt idx="532">
                  <c:v>15.6464</c:v>
                </c:pt>
                <c:pt idx="533">
                  <c:v>15.6464</c:v>
                </c:pt>
                <c:pt idx="534">
                  <c:v>15.6464</c:v>
                </c:pt>
                <c:pt idx="535">
                  <c:v>15.6464</c:v>
                </c:pt>
                <c:pt idx="536">
                  <c:v>15.6464</c:v>
                </c:pt>
                <c:pt idx="537">
                  <c:v>15.6464</c:v>
                </c:pt>
                <c:pt idx="538">
                  <c:v>15.6464</c:v>
                </c:pt>
                <c:pt idx="539">
                  <c:v>15.6464</c:v>
                </c:pt>
                <c:pt idx="540">
                  <c:v>15.6464</c:v>
                </c:pt>
                <c:pt idx="541">
                  <c:v>15.6464</c:v>
                </c:pt>
                <c:pt idx="542">
                  <c:v>15.6464</c:v>
                </c:pt>
                <c:pt idx="543">
                  <c:v>15.6464</c:v>
                </c:pt>
                <c:pt idx="544">
                  <c:v>15.6464</c:v>
                </c:pt>
                <c:pt idx="545">
                  <c:v>15.6464</c:v>
                </c:pt>
                <c:pt idx="546">
                  <c:v>15.6464</c:v>
                </c:pt>
                <c:pt idx="547">
                  <c:v>15.6464</c:v>
                </c:pt>
                <c:pt idx="548">
                  <c:v>15.6464</c:v>
                </c:pt>
                <c:pt idx="549">
                  <c:v>15.6464</c:v>
                </c:pt>
                <c:pt idx="550">
                  <c:v>15.6464</c:v>
                </c:pt>
                <c:pt idx="551">
                  <c:v>15.6464</c:v>
                </c:pt>
                <c:pt idx="552">
                  <c:v>15.6464</c:v>
                </c:pt>
                <c:pt idx="553">
                  <c:v>15.6464</c:v>
                </c:pt>
                <c:pt idx="554">
                  <c:v>15.6464</c:v>
                </c:pt>
                <c:pt idx="555">
                  <c:v>15.6464</c:v>
                </c:pt>
                <c:pt idx="556">
                  <c:v>15.6464</c:v>
                </c:pt>
                <c:pt idx="557">
                  <c:v>15.6464</c:v>
                </c:pt>
                <c:pt idx="558">
                  <c:v>15.6464</c:v>
                </c:pt>
                <c:pt idx="559">
                  <c:v>15.6464</c:v>
                </c:pt>
                <c:pt idx="560">
                  <c:v>15.6464</c:v>
                </c:pt>
                <c:pt idx="561">
                  <c:v>15.6464</c:v>
                </c:pt>
                <c:pt idx="562">
                  <c:v>15.6464</c:v>
                </c:pt>
                <c:pt idx="563">
                  <c:v>15.6464</c:v>
                </c:pt>
                <c:pt idx="564">
                  <c:v>15.6464</c:v>
                </c:pt>
                <c:pt idx="565">
                  <c:v>15.6464</c:v>
                </c:pt>
                <c:pt idx="566">
                  <c:v>15.6464</c:v>
                </c:pt>
                <c:pt idx="567">
                  <c:v>15.6464</c:v>
                </c:pt>
                <c:pt idx="568">
                  <c:v>15.6464</c:v>
                </c:pt>
                <c:pt idx="569">
                  <c:v>15.6464</c:v>
                </c:pt>
                <c:pt idx="570">
                  <c:v>15.6464</c:v>
                </c:pt>
                <c:pt idx="571">
                  <c:v>15.6464</c:v>
                </c:pt>
                <c:pt idx="572">
                  <c:v>15.6464</c:v>
                </c:pt>
                <c:pt idx="573">
                  <c:v>15.6464</c:v>
                </c:pt>
                <c:pt idx="574">
                  <c:v>15.6464</c:v>
                </c:pt>
                <c:pt idx="575">
                  <c:v>15.6464</c:v>
                </c:pt>
                <c:pt idx="576">
                  <c:v>15.6464</c:v>
                </c:pt>
                <c:pt idx="577">
                  <c:v>15.6464</c:v>
                </c:pt>
                <c:pt idx="578">
                  <c:v>15.6464</c:v>
                </c:pt>
                <c:pt idx="579">
                  <c:v>15.6464</c:v>
                </c:pt>
                <c:pt idx="580">
                  <c:v>15.6464</c:v>
                </c:pt>
                <c:pt idx="581">
                  <c:v>15.6464</c:v>
                </c:pt>
                <c:pt idx="582">
                  <c:v>15.6464</c:v>
                </c:pt>
                <c:pt idx="583">
                  <c:v>15.6464</c:v>
                </c:pt>
                <c:pt idx="584">
                  <c:v>15.6464</c:v>
                </c:pt>
                <c:pt idx="585">
                  <c:v>15.6464</c:v>
                </c:pt>
                <c:pt idx="586">
                  <c:v>15.6464</c:v>
                </c:pt>
                <c:pt idx="587">
                  <c:v>15.6464</c:v>
                </c:pt>
                <c:pt idx="588">
                  <c:v>15.6464</c:v>
                </c:pt>
                <c:pt idx="589">
                  <c:v>15.6464</c:v>
                </c:pt>
                <c:pt idx="590">
                  <c:v>15.6464</c:v>
                </c:pt>
                <c:pt idx="591">
                  <c:v>15.6464</c:v>
                </c:pt>
                <c:pt idx="592">
                  <c:v>15.6464</c:v>
                </c:pt>
                <c:pt idx="593">
                  <c:v>15.6464</c:v>
                </c:pt>
                <c:pt idx="594">
                  <c:v>15.6464</c:v>
                </c:pt>
                <c:pt idx="595">
                  <c:v>15.6464</c:v>
                </c:pt>
                <c:pt idx="596">
                  <c:v>15.6464</c:v>
                </c:pt>
                <c:pt idx="597">
                  <c:v>15.6464</c:v>
                </c:pt>
                <c:pt idx="598">
                  <c:v>15.6464</c:v>
                </c:pt>
                <c:pt idx="599">
                  <c:v>15.6464</c:v>
                </c:pt>
                <c:pt idx="600">
                  <c:v>15.6464</c:v>
                </c:pt>
                <c:pt idx="601">
                  <c:v>15.6464</c:v>
                </c:pt>
                <c:pt idx="602">
                  <c:v>15.6464</c:v>
                </c:pt>
                <c:pt idx="603">
                  <c:v>15.6464</c:v>
                </c:pt>
                <c:pt idx="604">
                  <c:v>15.6464</c:v>
                </c:pt>
                <c:pt idx="605">
                  <c:v>15.6464</c:v>
                </c:pt>
                <c:pt idx="606">
                  <c:v>15.6464</c:v>
                </c:pt>
                <c:pt idx="607">
                  <c:v>15.6464</c:v>
                </c:pt>
                <c:pt idx="608">
                  <c:v>15.6464</c:v>
                </c:pt>
                <c:pt idx="609">
                  <c:v>15.6464</c:v>
                </c:pt>
                <c:pt idx="610">
                  <c:v>15.6464</c:v>
                </c:pt>
                <c:pt idx="611">
                  <c:v>15.6464</c:v>
                </c:pt>
                <c:pt idx="612">
                  <c:v>15.6464</c:v>
                </c:pt>
                <c:pt idx="613">
                  <c:v>15.6464</c:v>
                </c:pt>
                <c:pt idx="614">
                  <c:v>15.6464</c:v>
                </c:pt>
                <c:pt idx="615">
                  <c:v>15.6464</c:v>
                </c:pt>
                <c:pt idx="616">
                  <c:v>15.6464</c:v>
                </c:pt>
                <c:pt idx="617">
                  <c:v>15.6464</c:v>
                </c:pt>
                <c:pt idx="618">
                  <c:v>15.6464</c:v>
                </c:pt>
                <c:pt idx="619">
                  <c:v>15.6464</c:v>
                </c:pt>
                <c:pt idx="620">
                  <c:v>15.6464</c:v>
                </c:pt>
                <c:pt idx="621">
                  <c:v>15.6464</c:v>
                </c:pt>
                <c:pt idx="622">
                  <c:v>15.6464</c:v>
                </c:pt>
                <c:pt idx="623">
                  <c:v>15.6464</c:v>
                </c:pt>
                <c:pt idx="624">
                  <c:v>15.6464</c:v>
                </c:pt>
                <c:pt idx="625">
                  <c:v>15.6464</c:v>
                </c:pt>
                <c:pt idx="626">
                  <c:v>15.6464</c:v>
                </c:pt>
                <c:pt idx="627">
                  <c:v>15.6464</c:v>
                </c:pt>
                <c:pt idx="628">
                  <c:v>15.6464</c:v>
                </c:pt>
                <c:pt idx="629">
                  <c:v>15.6464</c:v>
                </c:pt>
                <c:pt idx="630">
                  <c:v>15.6464</c:v>
                </c:pt>
                <c:pt idx="631">
                  <c:v>15.6464</c:v>
                </c:pt>
                <c:pt idx="632">
                  <c:v>15.6464</c:v>
                </c:pt>
                <c:pt idx="633">
                  <c:v>15.6464</c:v>
                </c:pt>
                <c:pt idx="634">
                  <c:v>15.6464</c:v>
                </c:pt>
                <c:pt idx="635">
                  <c:v>15.6464</c:v>
                </c:pt>
                <c:pt idx="636">
                  <c:v>15.6464</c:v>
                </c:pt>
                <c:pt idx="637">
                  <c:v>15.6464</c:v>
                </c:pt>
                <c:pt idx="638">
                  <c:v>15.6464</c:v>
                </c:pt>
                <c:pt idx="639">
                  <c:v>15.6464</c:v>
                </c:pt>
                <c:pt idx="640">
                  <c:v>15.6464</c:v>
                </c:pt>
                <c:pt idx="641">
                  <c:v>15.6464</c:v>
                </c:pt>
                <c:pt idx="642">
                  <c:v>15.6464</c:v>
                </c:pt>
                <c:pt idx="643">
                  <c:v>15.6464</c:v>
                </c:pt>
                <c:pt idx="644">
                  <c:v>15.6464</c:v>
                </c:pt>
                <c:pt idx="645">
                  <c:v>15.6464</c:v>
                </c:pt>
                <c:pt idx="646">
                  <c:v>14.305300000000001</c:v>
                </c:pt>
                <c:pt idx="647">
                  <c:v>13.411199999999999</c:v>
                </c:pt>
                <c:pt idx="648">
                  <c:v>12.0701</c:v>
                </c:pt>
                <c:pt idx="649">
                  <c:v>11.176</c:v>
                </c:pt>
                <c:pt idx="650">
                  <c:v>9.3878400000000006</c:v>
                </c:pt>
                <c:pt idx="651">
                  <c:v>8.0467200000000005</c:v>
                </c:pt>
                <c:pt idx="652">
                  <c:v>6.7055999999999996</c:v>
                </c:pt>
                <c:pt idx="653">
                  <c:v>5.8115199999999998</c:v>
                </c:pt>
                <c:pt idx="654">
                  <c:v>4.91744</c:v>
                </c:pt>
                <c:pt idx="655">
                  <c:v>4.0233600000000003</c:v>
                </c:pt>
                <c:pt idx="656">
                  <c:v>2.2351999999999999</c:v>
                </c:pt>
                <c:pt idx="657">
                  <c:v>1.3411200000000001</c:v>
                </c:pt>
                <c:pt idx="658">
                  <c:v>0.44703999999999999</c:v>
                </c:pt>
                <c:pt idx="659" formatCode="General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133496"/>
        <c:axId val="495137808"/>
      </c:scatterChart>
      <c:valAx>
        <c:axId val="495133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137808"/>
        <c:crosses val="autoZero"/>
        <c:crossBetween val="midCat"/>
      </c:valAx>
      <c:valAx>
        <c:axId val="49513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⁻¹)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133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13</xdr:row>
      <xdr:rowOff>0</xdr:rowOff>
    </xdr:from>
    <xdr:to>
      <xdr:col>24</xdr:col>
      <xdr:colOff>461728</xdr:colOff>
      <xdr:row>27</xdr:row>
      <xdr:rowOff>80088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6281</xdr:colOff>
      <xdr:row>28</xdr:row>
      <xdr:rowOff>177521</xdr:rowOff>
    </xdr:from>
    <xdr:to>
      <xdr:col>24</xdr:col>
      <xdr:colOff>496138</xdr:colOff>
      <xdr:row>43</xdr:row>
      <xdr:rowOff>94622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1440265</xdr:colOff>
      <xdr:row>45</xdr:row>
      <xdr:rowOff>51916</xdr:rowOff>
    </xdr:from>
    <xdr:to>
      <xdr:col>24</xdr:col>
      <xdr:colOff>360067</xdr:colOff>
      <xdr:row>59</xdr:row>
      <xdr:rowOff>157424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1565868</xdr:colOff>
      <xdr:row>60</xdr:row>
      <xdr:rowOff>146120</xdr:rowOff>
    </xdr:from>
    <xdr:to>
      <xdr:col>24</xdr:col>
      <xdr:colOff>485670</xdr:colOff>
      <xdr:row>75</xdr:row>
      <xdr:rowOff>63221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6281</xdr:colOff>
      <xdr:row>76</xdr:row>
      <xdr:rowOff>30982</xdr:rowOff>
    </xdr:from>
    <xdr:to>
      <xdr:col>24</xdr:col>
      <xdr:colOff>496138</xdr:colOff>
      <xdr:row>90</xdr:row>
      <xdr:rowOff>136490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7696</xdr:colOff>
      <xdr:row>92</xdr:row>
      <xdr:rowOff>82165</xdr:rowOff>
    </xdr:from>
    <xdr:to>
      <xdr:col>24</xdr:col>
      <xdr:colOff>482984</xdr:colOff>
      <xdr:row>106</xdr:row>
      <xdr:rowOff>158365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476250</xdr:colOff>
      <xdr:row>28</xdr:row>
      <xdr:rowOff>57150</xdr:rowOff>
    </xdr:from>
    <xdr:to>
      <xdr:col>33</xdr:col>
      <xdr:colOff>127000</xdr:colOff>
      <xdr:row>42</xdr:row>
      <xdr:rowOff>133350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4"/>
  <sheetViews>
    <sheetView tabSelected="1" zoomScale="20" zoomScaleNormal="20" workbookViewId="0">
      <selection activeCell="Z43" sqref="Z43"/>
    </sheetView>
  </sheetViews>
  <sheetFormatPr defaultRowHeight="15" x14ac:dyDescent="0.25"/>
  <cols>
    <col min="2" max="2" width="12.28515625" customWidth="1"/>
    <col min="3" max="3" width="9.28515625" style="7" bestFit="1" customWidth="1"/>
    <col min="4" max="4" width="9.28515625" style="7" customWidth="1"/>
    <col min="5" max="5" width="10.7109375" style="7" bestFit="1" customWidth="1"/>
    <col min="6" max="6" width="19" style="7" bestFit="1" customWidth="1"/>
    <col min="7" max="8" width="14.42578125" style="7" bestFit="1" customWidth="1"/>
    <col min="9" max="9" width="11.7109375" style="7" bestFit="1" customWidth="1"/>
    <col min="10" max="10" width="12.5703125" style="7" bestFit="1" customWidth="1"/>
    <col min="11" max="11" width="23.5703125" style="7" bestFit="1" customWidth="1"/>
    <col min="12" max="12" width="22" style="7" bestFit="1" customWidth="1"/>
    <col min="13" max="13" width="27.85546875" style="7" bestFit="1" customWidth="1"/>
    <col min="14" max="14" width="20" style="7" bestFit="1" customWidth="1"/>
    <col min="15" max="15" width="12.7109375" style="8" customWidth="1"/>
    <col min="16" max="16" width="11.5703125" style="8" bestFit="1" customWidth="1"/>
    <col min="17" max="17" width="19.42578125" customWidth="1"/>
    <col min="18" max="20" width="23.5703125" customWidth="1"/>
    <col min="21" max="21" width="14.42578125" customWidth="1"/>
    <col min="22" max="22" width="17" customWidth="1"/>
    <col min="23" max="23" width="20.7109375" customWidth="1"/>
  </cols>
  <sheetData>
    <row r="1" spans="1:28" x14ac:dyDescent="0.25">
      <c r="A1" s="9"/>
      <c r="B1" s="9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9"/>
      <c r="P1" s="9"/>
    </row>
    <row r="2" spans="1:28" x14ac:dyDescent="0.25">
      <c r="B2" s="4" t="s">
        <v>0</v>
      </c>
      <c r="C2" s="6" t="s">
        <v>15</v>
      </c>
      <c r="D2" s="6" t="s">
        <v>20</v>
      </c>
      <c r="E2" s="6" t="s">
        <v>14</v>
      </c>
      <c r="F2" s="6" t="s">
        <v>1</v>
      </c>
      <c r="G2" s="6" t="s">
        <v>2</v>
      </c>
      <c r="H2" s="6" t="s">
        <v>16</v>
      </c>
      <c r="I2" s="6" t="s">
        <v>3</v>
      </c>
      <c r="J2" s="6" t="s">
        <v>19</v>
      </c>
      <c r="K2" s="6" t="s">
        <v>21</v>
      </c>
      <c r="L2" s="6" t="s">
        <v>22</v>
      </c>
      <c r="M2" s="6" t="s">
        <v>23</v>
      </c>
      <c r="N2" s="6" t="s">
        <v>24</v>
      </c>
      <c r="O2" s="6" t="s">
        <v>17</v>
      </c>
      <c r="P2" s="6" t="s">
        <v>18</v>
      </c>
      <c r="Q2" s="4" t="s">
        <v>28</v>
      </c>
      <c r="R2" s="6" t="s">
        <v>29</v>
      </c>
      <c r="S2" s="6" t="s">
        <v>30</v>
      </c>
      <c r="T2" s="5"/>
      <c r="U2" s="2"/>
      <c r="V2" s="2"/>
      <c r="W2" s="2"/>
      <c r="X2" s="2"/>
      <c r="Y2" s="2"/>
      <c r="Z2" s="2"/>
      <c r="AA2" s="2"/>
      <c r="AB2" s="2"/>
    </row>
    <row r="3" spans="1:28" x14ac:dyDescent="0.25">
      <c r="B3" s="2">
        <v>1</v>
      </c>
      <c r="C3" s="7">
        <v>0.44703999999999999</v>
      </c>
      <c r="D3" s="7">
        <f>C3</f>
        <v>0.44703999999999999</v>
      </c>
      <c r="E3" s="7">
        <v>0.05</v>
      </c>
      <c r="F3" s="11">
        <v>0.44703999999999999</v>
      </c>
      <c r="G3" s="11">
        <v>0.44703999999999999</v>
      </c>
      <c r="H3" s="7">
        <v>1</v>
      </c>
      <c r="I3" s="7">
        <v>2.86</v>
      </c>
      <c r="J3" s="7">
        <v>4.9958</v>
      </c>
      <c r="K3" s="11">
        <f>$V$4*$V$12*SIN((E4-E3)/D4)</f>
        <v>159.07577045995447</v>
      </c>
      <c r="L3" s="7">
        <f>$V$9*$V$4*9.81</f>
        <v>1706.94</v>
      </c>
      <c r="M3" s="7">
        <f>0.5*$V$6*$V$5*$V$7*(G3^2)</f>
        <v>0.16144259221094401</v>
      </c>
      <c r="N3" s="7">
        <f>($V$4*F3)+M3+L3+K3</f>
        <v>2125.4604130521657</v>
      </c>
      <c r="O3" s="7">
        <f>G3*D3</f>
        <v>0.1998447616</v>
      </c>
      <c r="P3" s="7">
        <f>O3/1000</f>
        <v>1.9984476159999999E-4</v>
      </c>
      <c r="Q3" s="2">
        <f>AVERAGE(P3:P662)</f>
        <v>60.661409951309729</v>
      </c>
      <c r="R3" s="7">
        <f>$W$9*$V$4*9.81</f>
        <v>3413.88</v>
      </c>
      <c r="S3" s="13">
        <f>(R3/(9.81*$V$4))*100</f>
        <v>60</v>
      </c>
      <c r="T3" s="2"/>
      <c r="U3" s="1" t="s">
        <v>12</v>
      </c>
      <c r="V3" s="1">
        <v>500</v>
      </c>
      <c r="W3" t="s">
        <v>26</v>
      </c>
      <c r="X3" s="2"/>
      <c r="Y3" s="2"/>
      <c r="Z3" s="2"/>
      <c r="AA3" s="2"/>
      <c r="AB3" s="2"/>
    </row>
    <row r="4" spans="1:28" x14ac:dyDescent="0.25">
      <c r="B4" s="2">
        <v>2</v>
      </c>
      <c r="C4" s="7">
        <v>1.3411200000000001</v>
      </c>
      <c r="D4" s="7">
        <f>C4+D3</f>
        <v>1.78816</v>
      </c>
      <c r="E4" s="7">
        <v>0.1</v>
      </c>
      <c r="F4" s="11">
        <f>(G4-G3)</f>
        <v>0.8940800000000001</v>
      </c>
      <c r="G4" s="11">
        <v>1.3411200000000001</v>
      </c>
      <c r="H4" s="7">
        <v>3</v>
      </c>
      <c r="I4" s="7">
        <v>2.86</v>
      </c>
      <c r="J4" s="7">
        <v>4.9958</v>
      </c>
      <c r="K4" s="11">
        <f>$V$4*9.81*SIN((E5-E4)/D5)</f>
        <v>70.707736131742593</v>
      </c>
      <c r="L4" s="7">
        <f>$V$9*$V$4*9.81</f>
        <v>1706.94</v>
      </c>
      <c r="M4" s="7">
        <f>0.5*$V$5*$V$6*$V$7*(G4^2)</f>
        <v>1.4529833298984962</v>
      </c>
      <c r="N4" s="7">
        <f t="shared" ref="N4:N67" si="0">($V$4*F4)+M4+L4+K4</f>
        <v>2297.6671194616411</v>
      </c>
      <c r="O4" s="7">
        <f t="shared" ref="O4:O67" si="1">G4*D4</f>
        <v>2.3981371392000002</v>
      </c>
      <c r="P4" s="7">
        <f t="shared" ref="P4:P67" si="2">O4/1000</f>
        <v>2.3981371392000003E-3</v>
      </c>
      <c r="Q4" s="2">
        <f t="shared" ref="Q4:Q67" si="3">AVERAGE(P4:P663)</f>
        <v>60.753460346008588</v>
      </c>
      <c r="R4" s="7">
        <f>$W$9*$V$4*9.81</f>
        <v>3413.88</v>
      </c>
      <c r="S4" s="7">
        <f t="shared" ref="S4:S67" si="4">(R4/(9.81*$V$4))*100</f>
        <v>60</v>
      </c>
      <c r="T4" s="2"/>
      <c r="U4" s="2" t="s">
        <v>13</v>
      </c>
      <c r="V4" s="2">
        <v>580</v>
      </c>
      <c r="W4" t="s">
        <v>26</v>
      </c>
      <c r="X4" s="2"/>
      <c r="Y4" s="2"/>
      <c r="Z4" s="2"/>
      <c r="AA4" s="2"/>
      <c r="AB4" s="2"/>
    </row>
    <row r="5" spans="1:28" x14ac:dyDescent="0.25">
      <c r="B5" s="2">
        <v>3</v>
      </c>
      <c r="C5" s="7">
        <v>2.2351999999999999</v>
      </c>
      <c r="D5" s="7">
        <f t="shared" ref="D5:D68" si="5">C5+D4</f>
        <v>4.0233600000000003</v>
      </c>
      <c r="E5" s="7">
        <v>0.15</v>
      </c>
      <c r="F5" s="11">
        <f>G5-G4</f>
        <v>0.89407999999999976</v>
      </c>
      <c r="G5" s="11">
        <v>2.2351999999999999</v>
      </c>
      <c r="H5" s="7">
        <v>5</v>
      </c>
      <c r="I5" s="7">
        <v>2.86</v>
      </c>
      <c r="J5" s="7">
        <v>4.9958</v>
      </c>
      <c r="K5" s="11">
        <f>$V$4*9.81*SIN((E6-E5)/D6)</f>
        <v>37.434200859717095</v>
      </c>
      <c r="L5" s="7">
        <f>$V$9*$V$4*9.81</f>
        <v>1706.94</v>
      </c>
      <c r="M5" s="7">
        <f t="shared" ref="M5:M68" si="6">0.5*$V$5*$V$6*$V$7*(G5^2)</f>
        <v>4.0360648052735995</v>
      </c>
      <c r="N5" s="7">
        <f t="shared" si="0"/>
        <v>2266.9766656649908</v>
      </c>
      <c r="O5" s="7">
        <f t="shared" si="1"/>
        <v>8.9930142719999999</v>
      </c>
      <c r="P5" s="7">
        <f t="shared" si="2"/>
        <v>8.9930142719999995E-3</v>
      </c>
      <c r="Q5" s="2">
        <f t="shared" si="3"/>
        <v>60.845787188271302</v>
      </c>
      <c r="R5" s="7">
        <f>$W$9*$V$4*9.81</f>
        <v>3413.88</v>
      </c>
      <c r="S5" s="7">
        <f t="shared" si="4"/>
        <v>60</v>
      </c>
      <c r="T5" s="2"/>
      <c r="U5" s="1" t="s">
        <v>4</v>
      </c>
      <c r="V5" s="1">
        <v>2.2440000000000002</v>
      </c>
      <c r="W5" t="s">
        <v>27</v>
      </c>
      <c r="X5" s="2"/>
      <c r="Y5" s="2"/>
      <c r="Z5" s="2"/>
      <c r="AA5" s="2"/>
      <c r="AB5" s="2"/>
    </row>
    <row r="6" spans="1:28" x14ac:dyDescent="0.25">
      <c r="B6" s="2">
        <v>4</v>
      </c>
      <c r="C6" s="7">
        <v>3.5763199999999999</v>
      </c>
      <c r="D6" s="7">
        <f t="shared" si="5"/>
        <v>7.5996800000000002</v>
      </c>
      <c r="E6" s="7">
        <v>0.2</v>
      </c>
      <c r="F6" s="11">
        <f>G6-G5</f>
        <v>1.3411200000000001</v>
      </c>
      <c r="G6" s="11">
        <v>3.5763199999999999</v>
      </c>
      <c r="H6" s="7">
        <v>8</v>
      </c>
      <c r="I6" s="7">
        <v>2.86</v>
      </c>
      <c r="J6" s="7">
        <v>4.9958</v>
      </c>
      <c r="K6" s="11">
        <f>$V$4*9.81*SIN((E7-E6)/D7)</f>
        <v>22.72801119062602</v>
      </c>
      <c r="L6" s="7">
        <f>$V$9*$V$4*9.81</f>
        <v>1706.94</v>
      </c>
      <c r="M6" s="7">
        <f t="shared" si="6"/>
        <v>10.332325901500417</v>
      </c>
      <c r="N6" s="7">
        <f t="shared" si="0"/>
        <v>2517.8499370921268</v>
      </c>
      <c r="O6" s="7">
        <f t="shared" si="1"/>
        <v>27.178887577600001</v>
      </c>
      <c r="P6" s="7">
        <f t="shared" si="2"/>
        <v>2.7178887577600001E-2</v>
      </c>
      <c r="Q6" s="2">
        <f t="shared" si="3"/>
        <v>60.938385048505701</v>
      </c>
      <c r="R6" s="7">
        <f>$W$9*$V$4*9.81</f>
        <v>3413.88</v>
      </c>
      <c r="S6" s="7">
        <f t="shared" si="4"/>
        <v>60</v>
      </c>
      <c r="T6" s="2"/>
      <c r="U6" s="1" t="s">
        <v>5</v>
      </c>
      <c r="V6" s="1">
        <v>1.2</v>
      </c>
      <c r="W6" t="s">
        <v>25</v>
      </c>
      <c r="X6" s="2"/>
      <c r="Y6" s="2"/>
      <c r="Z6" s="2"/>
      <c r="AA6" s="2"/>
      <c r="AB6" s="2"/>
    </row>
    <row r="7" spans="1:28" x14ac:dyDescent="0.25">
      <c r="B7" s="2">
        <v>5</v>
      </c>
      <c r="C7" s="7">
        <v>4.91744</v>
      </c>
      <c r="D7" s="7">
        <f t="shared" si="5"/>
        <v>12.51712</v>
      </c>
      <c r="E7" s="7">
        <v>0.25</v>
      </c>
      <c r="F7" s="11">
        <f>G7-G6</f>
        <v>1.3411200000000001</v>
      </c>
      <c r="G7" s="11">
        <v>4.91744</v>
      </c>
      <c r="H7" s="7">
        <v>11</v>
      </c>
      <c r="I7" s="7">
        <v>2.86</v>
      </c>
      <c r="J7" s="7">
        <v>4.9958</v>
      </c>
      <c r="K7" s="11">
        <f>$V$4*9.81*SIN((E8-E7)/D8)</f>
        <v>15.521590644256163</v>
      </c>
      <c r="L7" s="7">
        <f>$V$9*$V$4*9.81</f>
        <v>1706.94</v>
      </c>
      <c r="M7" s="7">
        <f t="shared" si="6"/>
        <v>19.534553657524224</v>
      </c>
      <c r="N7" s="7">
        <f t="shared" si="0"/>
        <v>2519.8457443017805</v>
      </c>
      <c r="O7" s="7">
        <f t="shared" si="1"/>
        <v>61.552186572800004</v>
      </c>
      <c r="P7" s="7">
        <f t="shared" si="2"/>
        <v>6.1552186572800004E-2</v>
      </c>
      <c r="Q7" s="2">
        <f t="shared" si="3"/>
        <v>61.031237496921754</v>
      </c>
      <c r="R7" s="7">
        <f>$W$9*$V$4*9.81</f>
        <v>3413.88</v>
      </c>
      <c r="S7" s="7">
        <f t="shared" si="4"/>
        <v>60</v>
      </c>
      <c r="T7" s="2"/>
      <c r="U7" s="1" t="s">
        <v>6</v>
      </c>
      <c r="V7" s="1">
        <v>0.6</v>
      </c>
      <c r="X7" s="2"/>
      <c r="Y7" s="2"/>
      <c r="Z7" s="2"/>
      <c r="AA7" s="2"/>
      <c r="AB7" s="2"/>
    </row>
    <row r="8" spans="1:28" x14ac:dyDescent="0.25">
      <c r="B8" s="2">
        <v>6</v>
      </c>
      <c r="C8" s="7">
        <v>5.8115199999999998</v>
      </c>
      <c r="D8" s="7">
        <f t="shared" si="5"/>
        <v>18.32864</v>
      </c>
      <c r="E8" s="7">
        <v>0.3</v>
      </c>
      <c r="F8" s="11">
        <f>G8-G7</f>
        <v>0.89407999999999976</v>
      </c>
      <c r="G8" s="11">
        <v>5.8115199999999998</v>
      </c>
      <c r="H8" s="7">
        <v>13</v>
      </c>
      <c r="I8" s="7">
        <v>2.86</v>
      </c>
      <c r="J8" s="7">
        <v>4.9958</v>
      </c>
      <c r="K8" s="11">
        <f>$V$4*9.81*SIN((E9-E8)/D9)</f>
        <v>11.570646674614888</v>
      </c>
      <c r="L8" s="7">
        <f>$V$9*$V$4*9.81</f>
        <v>1706.94</v>
      </c>
      <c r="M8" s="7">
        <f t="shared" si="6"/>
        <v>27.283798083649533</v>
      </c>
      <c r="N8" s="7">
        <f t="shared" si="0"/>
        <v>2264.3608447582646</v>
      </c>
      <c r="O8" s="7">
        <f t="shared" si="1"/>
        <v>106.51725793279999</v>
      </c>
      <c r="P8" s="7">
        <f t="shared" si="2"/>
        <v>0.10651725793279999</v>
      </c>
      <c r="Q8" s="2">
        <f t="shared" si="3"/>
        <v>61.124320985945189</v>
      </c>
      <c r="R8" s="7">
        <f>$W$9*$V$4*9.81</f>
        <v>3413.88</v>
      </c>
      <c r="S8" s="7">
        <f t="shared" si="4"/>
        <v>60</v>
      </c>
      <c r="T8" s="2"/>
      <c r="U8" s="1" t="s">
        <v>7</v>
      </c>
      <c r="V8" s="1" t="s">
        <v>11</v>
      </c>
      <c r="X8" s="2"/>
      <c r="Y8" s="2"/>
      <c r="Z8" s="2"/>
      <c r="AA8" s="2"/>
      <c r="AB8" s="2"/>
    </row>
    <row r="9" spans="1:28" x14ac:dyDescent="0.25">
      <c r="B9" s="2">
        <v>7</v>
      </c>
      <c r="C9" s="7">
        <v>6.2585600000000001</v>
      </c>
      <c r="D9" s="7">
        <f t="shared" si="5"/>
        <v>24.587199999999999</v>
      </c>
      <c r="E9" s="7">
        <v>0.35</v>
      </c>
      <c r="F9" s="11">
        <f t="shared" ref="F9" si="7">(G9-G8)</f>
        <v>0.44704000000000033</v>
      </c>
      <c r="G9" s="11">
        <v>6.2585600000000001</v>
      </c>
      <c r="H9" s="7">
        <v>14</v>
      </c>
      <c r="I9" s="7">
        <v>2.86</v>
      </c>
      <c r="J9" s="7">
        <v>4.9958</v>
      </c>
      <c r="K9" s="11">
        <f>$V$4*9.81*SIN((E10-E9)/D10)</f>
        <v>9.0912247849161645</v>
      </c>
      <c r="L9" s="7">
        <f>$V$9*$V$4*9.81</f>
        <v>1706.94</v>
      </c>
      <c r="M9" s="7">
        <f t="shared" si="6"/>
        <v>31.642748073345025</v>
      </c>
      <c r="N9" s="7">
        <f t="shared" si="0"/>
        <v>2006.9571728582616</v>
      </c>
      <c r="O9" s="7">
        <f t="shared" si="1"/>
        <v>153.88046643199999</v>
      </c>
      <c r="P9" s="7">
        <f t="shared" si="2"/>
        <v>0.15388046643199998</v>
      </c>
      <c r="Q9" s="2">
        <f t="shared" si="3"/>
        <v>61.217620380024719</v>
      </c>
      <c r="R9" s="7">
        <f>$W$9*$V$4*9.81</f>
        <v>3413.88</v>
      </c>
      <c r="S9" s="7">
        <f t="shared" si="4"/>
        <v>60</v>
      </c>
      <c r="T9" s="2"/>
      <c r="U9" s="1" t="s">
        <v>8</v>
      </c>
      <c r="V9" s="1">
        <v>0.3</v>
      </c>
      <c r="W9">
        <v>0.6</v>
      </c>
      <c r="X9" s="2"/>
      <c r="Y9" s="2"/>
      <c r="Z9" s="2"/>
      <c r="AA9" s="2"/>
      <c r="AB9" s="2"/>
    </row>
    <row r="10" spans="1:28" x14ac:dyDescent="0.25">
      <c r="B10" s="2">
        <v>8</v>
      </c>
      <c r="C10" s="7">
        <v>6.7055999999999996</v>
      </c>
      <c r="D10" s="7">
        <f t="shared" si="5"/>
        <v>31.2928</v>
      </c>
      <c r="E10" s="7">
        <v>0.4</v>
      </c>
      <c r="F10" s="11">
        <f t="shared" ref="F10:F13" si="8">G10-G9</f>
        <v>0.44703999999999944</v>
      </c>
      <c r="G10" s="11">
        <v>6.7055999999999996</v>
      </c>
      <c r="H10" s="7">
        <v>15</v>
      </c>
      <c r="I10" s="7">
        <v>2.86</v>
      </c>
      <c r="J10" s="7">
        <v>4.9958</v>
      </c>
      <c r="K10" s="11">
        <f>$V$4*9.81*SIN((E11-E10)/D11)</f>
        <v>7.3147796600932127</v>
      </c>
      <c r="L10" s="7">
        <f>$V$9*$V$4*9.81</f>
        <v>1706.94</v>
      </c>
      <c r="M10" s="7">
        <f t="shared" si="6"/>
        <v>36.3245832474624</v>
      </c>
      <c r="N10" s="7">
        <f t="shared" si="0"/>
        <v>2009.8625629075552</v>
      </c>
      <c r="O10" s="7">
        <f t="shared" si="1"/>
        <v>209.83699967999999</v>
      </c>
      <c r="P10" s="7">
        <f t="shared" si="2"/>
        <v>0.20983699968</v>
      </c>
      <c r="Q10" s="2">
        <f t="shared" si="3"/>
        <v>61.311132998575388</v>
      </c>
      <c r="R10" s="7">
        <f>$W$9*$V$4*9.81</f>
        <v>3413.88</v>
      </c>
      <c r="S10" s="7">
        <f t="shared" si="4"/>
        <v>60</v>
      </c>
      <c r="T10" s="2"/>
      <c r="U10" s="1" t="s">
        <v>9</v>
      </c>
      <c r="V10" s="1">
        <v>0.5</v>
      </c>
      <c r="W10">
        <v>0.75</v>
      </c>
      <c r="X10" s="2"/>
      <c r="Y10" s="2"/>
      <c r="Z10" s="2"/>
      <c r="AA10" s="2"/>
      <c r="AB10" s="2"/>
    </row>
    <row r="11" spans="1:28" x14ac:dyDescent="0.25">
      <c r="B11" s="2">
        <v>9</v>
      </c>
      <c r="C11" s="7">
        <v>7.5996800000000002</v>
      </c>
      <c r="D11" s="7">
        <f t="shared" si="5"/>
        <v>38.892479999999999</v>
      </c>
      <c r="E11" s="7">
        <v>0.45</v>
      </c>
      <c r="F11" s="11">
        <f t="shared" si="8"/>
        <v>0.89408000000000065</v>
      </c>
      <c r="G11" s="11">
        <v>7.5996800000000002</v>
      </c>
      <c r="H11" s="7">
        <v>17</v>
      </c>
      <c r="I11" s="7">
        <v>2.86</v>
      </c>
      <c r="J11" s="7">
        <v>4.9958</v>
      </c>
      <c r="K11" s="11">
        <f>$V$4*9.81*SIN((E12-E11)/D12)</f>
        <v>6.1190950293586237</v>
      </c>
      <c r="L11" s="7">
        <f>$V$9*$V$4*9.81</f>
        <v>1706.94</v>
      </c>
      <c r="M11" s="7">
        <f t="shared" si="6"/>
        <v>46.656909148962818</v>
      </c>
      <c r="N11" s="7">
        <f t="shared" si="0"/>
        <v>2278.2824041783215</v>
      </c>
      <c r="O11" s="7">
        <f t="shared" si="1"/>
        <v>295.57040240639998</v>
      </c>
      <c r="P11" s="7">
        <f t="shared" si="2"/>
        <v>0.29557040240639998</v>
      </c>
      <c r="Q11" s="2">
        <f t="shared" si="3"/>
        <v>61.404846642745483</v>
      </c>
      <c r="R11" s="7">
        <f>$W$9*$V$4*9.81</f>
        <v>3413.88</v>
      </c>
      <c r="S11" s="7">
        <f t="shared" si="4"/>
        <v>60</v>
      </c>
      <c r="T11" s="2"/>
      <c r="U11" s="1" t="s">
        <v>10</v>
      </c>
      <c r="V11" s="1">
        <v>0.02</v>
      </c>
      <c r="W11">
        <v>0.6</v>
      </c>
      <c r="X11" s="2">
        <v>0.4</v>
      </c>
      <c r="Y11" s="2"/>
      <c r="Z11" s="2"/>
      <c r="AA11" s="2"/>
      <c r="AB11" s="2"/>
    </row>
    <row r="12" spans="1:28" x14ac:dyDescent="0.25">
      <c r="B12" s="2">
        <v>10</v>
      </c>
      <c r="C12" s="7">
        <v>7.5996800000000002</v>
      </c>
      <c r="D12" s="7">
        <f t="shared" si="5"/>
        <v>46.492159999999998</v>
      </c>
      <c r="E12" s="7">
        <v>0.5</v>
      </c>
      <c r="F12" s="11">
        <f t="shared" si="8"/>
        <v>0</v>
      </c>
      <c r="G12" s="11">
        <v>7.5996800000000002</v>
      </c>
      <c r="H12" s="7">
        <v>17</v>
      </c>
      <c r="I12" s="7">
        <v>2.86</v>
      </c>
      <c r="J12" s="7">
        <v>4.9958</v>
      </c>
      <c r="K12" s="11">
        <f>$V$4*9.81*SIN((E13-E12)/D13)</f>
        <v>5.2162780047669637</v>
      </c>
      <c r="L12" s="7">
        <f>$V$9*$V$4*9.81</f>
        <v>1706.94</v>
      </c>
      <c r="M12" s="7">
        <f t="shared" si="6"/>
        <v>46.656909148962818</v>
      </c>
      <c r="N12" s="7">
        <f t="shared" si="0"/>
        <v>1758.8131871537298</v>
      </c>
      <c r="O12" s="7">
        <f t="shared" si="1"/>
        <v>353.32553850879998</v>
      </c>
      <c r="P12" s="7">
        <f t="shared" si="2"/>
        <v>0.3533255385088</v>
      </c>
      <c r="Q12" s="2">
        <f t="shared" si="3"/>
        <v>61.498716498721429</v>
      </c>
      <c r="R12" s="7">
        <f>$W$9*$V$4*9.81</f>
        <v>3413.88</v>
      </c>
      <c r="S12" s="7">
        <f t="shared" si="4"/>
        <v>60</v>
      </c>
      <c r="T12" s="2"/>
      <c r="U12" s="2"/>
      <c r="V12" s="1">
        <v>9.81</v>
      </c>
      <c r="X12" s="2"/>
      <c r="Y12" s="2"/>
      <c r="Z12" s="2"/>
      <c r="AA12" s="2"/>
      <c r="AB12" s="2"/>
    </row>
    <row r="13" spans="1:28" x14ac:dyDescent="0.25">
      <c r="B13" s="2">
        <v>11</v>
      </c>
      <c r="C13" s="7">
        <v>8.0467200000000005</v>
      </c>
      <c r="D13" s="7">
        <f t="shared" si="5"/>
        <v>54.538879999999999</v>
      </c>
      <c r="E13" s="7">
        <v>0.55000000000000004</v>
      </c>
      <c r="F13" s="11">
        <f t="shared" si="8"/>
        <v>0.44704000000000033</v>
      </c>
      <c r="G13" s="11">
        <v>8.0467200000000005</v>
      </c>
      <c r="H13" s="7">
        <v>18</v>
      </c>
      <c r="I13" s="7">
        <v>2.86</v>
      </c>
      <c r="J13" s="7">
        <v>4.9958</v>
      </c>
      <c r="K13" s="11">
        <f>$V$4*9.81*SIN((E14-E13)/D14)</f>
        <v>4.5133754538138975</v>
      </c>
      <c r="L13" s="7">
        <f>$V$9*$V$4*9.81</f>
        <v>1706.94</v>
      </c>
      <c r="M13" s="7">
        <f t="shared" si="6"/>
        <v>52.307399876345862</v>
      </c>
      <c r="N13" s="7">
        <f t="shared" si="0"/>
        <v>2023.04397533016</v>
      </c>
      <c r="O13" s="7">
        <f t="shared" si="1"/>
        <v>438.8590964736</v>
      </c>
      <c r="P13" s="7">
        <f t="shared" si="2"/>
        <v>0.4388590964736</v>
      </c>
      <c r="Q13" s="2">
        <f t="shared" si="3"/>
        <v>61.592786330967904</v>
      </c>
      <c r="R13" s="7">
        <f>$W$9*$V$4*9.81</f>
        <v>3413.88</v>
      </c>
      <c r="S13" s="7">
        <f t="shared" si="4"/>
        <v>60</v>
      </c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25">
      <c r="B14" s="2">
        <v>12</v>
      </c>
      <c r="C14" s="7">
        <v>8.49376</v>
      </c>
      <c r="D14" s="7">
        <f t="shared" si="5"/>
        <v>63.032640000000001</v>
      </c>
      <c r="E14" s="7">
        <v>0.6</v>
      </c>
      <c r="F14" s="11">
        <f t="shared" ref="F14" si="9">(G14-G13)</f>
        <v>0.44703999999999944</v>
      </c>
      <c r="G14" s="11">
        <v>8.49376</v>
      </c>
      <c r="H14" s="3">
        <v>19</v>
      </c>
      <c r="I14" s="7">
        <v>2.86</v>
      </c>
      <c r="J14" s="7">
        <v>4.9958</v>
      </c>
      <c r="K14" s="11">
        <f>$V$4*9.81*SIN((E15-E14)/D15)</f>
        <v>3.9774122118568966</v>
      </c>
      <c r="L14" s="7">
        <f>$V$9*$V$4*9.81</f>
        <v>1706.94</v>
      </c>
      <c r="M14" s="7">
        <f t="shared" si="6"/>
        <v>58.280775788150791</v>
      </c>
      <c r="N14" s="7">
        <f t="shared" si="0"/>
        <v>2028.4813880000074</v>
      </c>
      <c r="O14" s="7">
        <f t="shared" si="1"/>
        <v>535.38411632639998</v>
      </c>
      <c r="P14" s="7">
        <f t="shared" si="2"/>
        <v>0.53538411632639993</v>
      </c>
      <c r="Q14" s="2">
        <f t="shared" si="3"/>
        <v>61.687014261991777</v>
      </c>
      <c r="R14" s="7">
        <f>$W$9*$V$4*9.81</f>
        <v>3413.88</v>
      </c>
      <c r="S14" s="7">
        <f t="shared" si="4"/>
        <v>60</v>
      </c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25">
      <c r="B15" s="2">
        <v>13</v>
      </c>
      <c r="C15" s="7">
        <v>8.49376</v>
      </c>
      <c r="D15" s="7">
        <f t="shared" si="5"/>
        <v>71.526399999999995</v>
      </c>
      <c r="E15" s="7">
        <v>0.65</v>
      </c>
      <c r="F15" s="11">
        <f t="shared" ref="F15:F18" si="10">G15-G14</f>
        <v>0</v>
      </c>
      <c r="G15" s="11">
        <v>8.49376</v>
      </c>
      <c r="H15" s="3">
        <v>19</v>
      </c>
      <c r="I15" s="7">
        <v>2.86</v>
      </c>
      <c r="J15" s="7">
        <v>4.9958</v>
      </c>
      <c r="K15" s="11">
        <f>$V$4*9.81*SIN((E16-E15)/D16)</f>
        <v>3.5354775820827138</v>
      </c>
      <c r="L15" s="7">
        <f>$V$9*$V$4*9.81</f>
        <v>1706.94</v>
      </c>
      <c r="M15" s="7">
        <f t="shared" si="6"/>
        <v>58.280775788150791</v>
      </c>
      <c r="N15" s="7">
        <f t="shared" si="0"/>
        <v>1768.7562533702335</v>
      </c>
      <c r="O15" s="7">
        <f t="shared" si="1"/>
        <v>607.52807526399999</v>
      </c>
      <c r="P15" s="7">
        <f t="shared" si="2"/>
        <v>0.60752807526399999</v>
      </c>
      <c r="Q15" s="2">
        <f t="shared" si="3"/>
        <v>61.78138406159929</v>
      </c>
      <c r="R15" s="7">
        <f>$W$9*$V$4*9.81</f>
        <v>3413.88</v>
      </c>
      <c r="S15" s="7">
        <f t="shared" si="4"/>
        <v>60</v>
      </c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25">
      <c r="B16" s="2">
        <v>14</v>
      </c>
      <c r="C16" s="7">
        <v>8.9407999999999994</v>
      </c>
      <c r="D16" s="7">
        <f t="shared" si="5"/>
        <v>80.467199999999991</v>
      </c>
      <c r="E16" s="7">
        <v>0.7</v>
      </c>
      <c r="F16" s="11">
        <f t="shared" si="10"/>
        <v>0.44703999999999944</v>
      </c>
      <c r="G16" s="11">
        <v>8.9407999999999994</v>
      </c>
      <c r="H16" s="3">
        <v>20</v>
      </c>
      <c r="I16" s="7">
        <v>2.86</v>
      </c>
      <c r="J16" s="7">
        <v>4.9958</v>
      </c>
      <c r="K16" s="11">
        <f>$V$4*9.81*SIN((E17-E16)/D17)</f>
        <v>3.1819298627785337</v>
      </c>
      <c r="L16" s="7">
        <f>$V$9*$V$4*9.81</f>
        <v>1706.94</v>
      </c>
      <c r="M16" s="7">
        <f t="shared" si="6"/>
        <v>64.577036884377591</v>
      </c>
      <c r="N16" s="7">
        <f t="shared" si="0"/>
        <v>2033.9821667471558</v>
      </c>
      <c r="O16" s="7">
        <f t="shared" si="1"/>
        <v>719.44114175999982</v>
      </c>
      <c r="P16" s="7">
        <f t="shared" si="2"/>
        <v>0.71944114175999985</v>
      </c>
      <c r="Q16" s="2">
        <f t="shared" si="3"/>
        <v>61.875934070851734</v>
      </c>
      <c r="R16" s="7">
        <f>$W$9*$V$4*9.81</f>
        <v>3413.88</v>
      </c>
      <c r="S16" s="7">
        <f t="shared" si="4"/>
        <v>60</v>
      </c>
      <c r="T16" s="2"/>
      <c r="U16" s="2"/>
      <c r="V16" s="2"/>
      <c r="W16" s="2"/>
      <c r="X16" s="2"/>
      <c r="Y16" s="2"/>
      <c r="Z16" s="2"/>
      <c r="AA16" s="2"/>
      <c r="AB16" s="2"/>
    </row>
    <row r="17" spans="2:28" x14ac:dyDescent="0.25">
      <c r="B17" s="2">
        <v>15</v>
      </c>
      <c r="C17" s="7">
        <v>8.9407999999999994</v>
      </c>
      <c r="D17" s="7">
        <f t="shared" si="5"/>
        <v>89.407999999999987</v>
      </c>
      <c r="E17" s="7">
        <v>0.75</v>
      </c>
      <c r="F17" s="11">
        <f t="shared" si="10"/>
        <v>0</v>
      </c>
      <c r="G17" s="11">
        <v>8.9407999999999994</v>
      </c>
      <c r="H17" s="3">
        <v>20</v>
      </c>
      <c r="I17" s="7">
        <v>2.86</v>
      </c>
      <c r="J17" s="7">
        <v>4.9958</v>
      </c>
      <c r="K17" s="11">
        <f>$V$4*9.81*SIN((E18-E17)/D18)</f>
        <v>2.8795745636206318</v>
      </c>
      <c r="L17" s="7">
        <f>$V$9*$V$4*9.81</f>
        <v>1706.94</v>
      </c>
      <c r="M17" s="7">
        <f t="shared" si="6"/>
        <v>64.577036884377591</v>
      </c>
      <c r="N17" s="7">
        <f t="shared" si="0"/>
        <v>1774.3966114479983</v>
      </c>
      <c r="O17" s="7">
        <f t="shared" si="1"/>
        <v>799.37904639999988</v>
      </c>
      <c r="P17" s="7">
        <f t="shared" si="2"/>
        <v>0.7993790463999999</v>
      </c>
      <c r="Q17" s="2">
        <f t="shared" si="3"/>
        <v>61.970603564550018</v>
      </c>
      <c r="R17" s="7">
        <f>$W$9*$V$4*9.81</f>
        <v>3413.88</v>
      </c>
      <c r="S17" s="7">
        <f t="shared" si="4"/>
        <v>60</v>
      </c>
      <c r="T17" s="2"/>
      <c r="U17" s="2"/>
      <c r="V17" s="2"/>
      <c r="W17" s="2"/>
      <c r="X17" s="2"/>
      <c r="Y17" s="2"/>
      <c r="Z17" s="2"/>
      <c r="AA17" s="2"/>
      <c r="AB17" s="2"/>
    </row>
    <row r="18" spans="2:28" x14ac:dyDescent="0.25">
      <c r="B18" s="2">
        <v>16</v>
      </c>
      <c r="C18" s="7">
        <v>9.3878400000000006</v>
      </c>
      <c r="D18" s="7">
        <f t="shared" si="5"/>
        <v>98.795839999999984</v>
      </c>
      <c r="E18" s="7">
        <v>0.8</v>
      </c>
      <c r="F18" s="11">
        <f t="shared" si="10"/>
        <v>0.44704000000000121</v>
      </c>
      <c r="G18" s="11">
        <v>9.3878400000000006</v>
      </c>
      <c r="H18" s="7">
        <v>21</v>
      </c>
      <c r="I18" s="7">
        <v>2.86</v>
      </c>
      <c r="J18" s="7">
        <v>4.9958</v>
      </c>
      <c r="K18" s="11">
        <f>$V$4*9.81*SIN((E19-E18)/D19)</f>
        <v>2.6296941449190854</v>
      </c>
      <c r="L18" s="7">
        <f>$V$9*$V$4*9.81</f>
        <v>1706.94</v>
      </c>
      <c r="M18" s="7">
        <f t="shared" si="6"/>
        <v>71.196183165026312</v>
      </c>
      <c r="N18" s="7">
        <f t="shared" si="0"/>
        <v>2040.0490773099461</v>
      </c>
      <c r="O18" s="7">
        <f t="shared" si="1"/>
        <v>927.47953858559993</v>
      </c>
      <c r="P18" s="7">
        <f t="shared" si="2"/>
        <v>0.92747953858559995</v>
      </c>
      <c r="Q18" s="2">
        <f t="shared" si="3"/>
        <v>62.065442672330107</v>
      </c>
      <c r="R18" s="7">
        <f>$W$9*$V$4*9.81</f>
        <v>3413.88</v>
      </c>
      <c r="S18" s="7">
        <f t="shared" si="4"/>
        <v>60</v>
      </c>
      <c r="T18" s="2"/>
      <c r="U18" s="2"/>
      <c r="V18" s="2"/>
      <c r="W18" s="2"/>
      <c r="X18" s="2"/>
      <c r="Y18" s="2"/>
      <c r="Z18" s="2"/>
      <c r="AA18" s="2"/>
      <c r="AB18" s="2"/>
    </row>
    <row r="19" spans="2:28" x14ac:dyDescent="0.25">
      <c r="B19" s="2">
        <v>17</v>
      </c>
      <c r="C19" s="7">
        <v>9.3878400000000006</v>
      </c>
      <c r="D19" s="7">
        <f t="shared" si="5"/>
        <v>108.18367999999998</v>
      </c>
      <c r="E19" s="7">
        <v>0.85</v>
      </c>
      <c r="F19" s="11">
        <f t="shared" ref="F19" si="11">(G19-G18)</f>
        <v>0</v>
      </c>
      <c r="G19" s="11">
        <v>9.3878400000000006</v>
      </c>
      <c r="H19" s="7">
        <v>21</v>
      </c>
      <c r="I19" s="7">
        <v>2.86</v>
      </c>
      <c r="J19" s="7">
        <v>4.9958</v>
      </c>
      <c r="K19" s="11">
        <f>$V$4*9.81*SIN((E20-E19)/D20)</f>
        <v>2.4105529798829872</v>
      </c>
      <c r="L19" s="7">
        <f>$V$9*$V$4*9.81</f>
        <v>1706.94</v>
      </c>
      <c r="M19" s="7">
        <f t="shared" si="6"/>
        <v>71.196183165026312</v>
      </c>
      <c r="N19" s="7">
        <f t="shared" si="0"/>
        <v>1780.5467361449093</v>
      </c>
      <c r="O19" s="7">
        <f t="shared" si="1"/>
        <v>1015.6110784511999</v>
      </c>
      <c r="P19" s="7">
        <f t="shared" si="2"/>
        <v>1.0156110784511998</v>
      </c>
      <c r="Q19" s="2">
        <f t="shared" si="3"/>
        <v>62.160377397693061</v>
      </c>
      <c r="R19" s="7">
        <f>$W$9*$V$4*9.81</f>
        <v>3413.88</v>
      </c>
      <c r="S19" s="7">
        <f t="shared" si="4"/>
        <v>60</v>
      </c>
      <c r="T19" s="2"/>
      <c r="U19" s="2"/>
      <c r="V19" s="2"/>
      <c r="W19" s="2"/>
      <c r="X19" s="2"/>
      <c r="Y19" s="2"/>
      <c r="Z19" s="2"/>
      <c r="AA19" s="2"/>
      <c r="AB19" s="2"/>
    </row>
    <row r="20" spans="2:28" x14ac:dyDescent="0.25">
      <c r="B20" s="2">
        <v>18</v>
      </c>
      <c r="C20" s="7">
        <v>9.8348800000000001</v>
      </c>
      <c r="D20" s="7">
        <f t="shared" si="5"/>
        <v>118.01855999999998</v>
      </c>
      <c r="E20" s="7">
        <v>0.9</v>
      </c>
      <c r="F20" s="11">
        <f t="shared" ref="F20:F23" si="12">G20-G19</f>
        <v>0.44703999999999944</v>
      </c>
      <c r="G20" s="11">
        <v>9.8348800000000001</v>
      </c>
      <c r="H20" s="7">
        <v>22</v>
      </c>
      <c r="I20" s="7">
        <v>2.86</v>
      </c>
      <c r="J20" s="7">
        <v>4.9958</v>
      </c>
      <c r="K20" s="11">
        <f>$V$4*9.81*SIN((E21-E20)/D21)</f>
        <v>2.2173731317790404</v>
      </c>
      <c r="L20" s="7">
        <f>$V$9*$V$4*9.81</f>
        <v>1706.94</v>
      </c>
      <c r="M20" s="7">
        <f t="shared" si="6"/>
        <v>78.138214630096897</v>
      </c>
      <c r="N20" s="7">
        <f t="shared" si="0"/>
        <v>2046.5787877618757</v>
      </c>
      <c r="O20" s="7">
        <f t="shared" si="1"/>
        <v>1160.6983753727998</v>
      </c>
      <c r="P20" s="7">
        <f t="shared" si="2"/>
        <v>1.1606983753727997</v>
      </c>
      <c r="Q20" s="2">
        <f t="shared" si="3"/>
        <v>62.255470346867618</v>
      </c>
      <c r="R20" s="7">
        <f>$W$9*$V$4*9.81</f>
        <v>3413.88</v>
      </c>
      <c r="S20" s="7">
        <f t="shared" si="4"/>
        <v>60</v>
      </c>
      <c r="T20" s="2"/>
      <c r="U20" s="2"/>
      <c r="V20" s="2"/>
      <c r="W20" s="2"/>
      <c r="X20" s="2"/>
      <c r="Y20" s="2"/>
      <c r="Z20" s="2"/>
      <c r="AA20" s="2"/>
      <c r="AB20" s="2"/>
    </row>
    <row r="21" spans="2:28" x14ac:dyDescent="0.25">
      <c r="B21" s="2">
        <v>19</v>
      </c>
      <c r="C21" s="7">
        <v>10.2819</v>
      </c>
      <c r="D21" s="7">
        <f t="shared" si="5"/>
        <v>128.30045999999999</v>
      </c>
      <c r="E21" s="7">
        <v>0.95</v>
      </c>
      <c r="F21" s="11">
        <f t="shared" si="12"/>
        <v>0.44702000000000019</v>
      </c>
      <c r="G21" s="11">
        <v>10.2819</v>
      </c>
      <c r="H21" s="7">
        <v>23</v>
      </c>
      <c r="I21" s="7">
        <v>2.86</v>
      </c>
      <c r="J21" s="7">
        <v>4.9958</v>
      </c>
      <c r="K21" s="11">
        <f>$V$4*9.81*SIN((E22-E21)/D22)</f>
        <v>2.0528586309816212</v>
      </c>
      <c r="L21" s="7">
        <f>$V$9*$V$4*9.81</f>
        <v>1706.94</v>
      </c>
      <c r="M21" s="7">
        <f t="shared" si="6"/>
        <v>85.402799034062397</v>
      </c>
      <c r="N21" s="7">
        <f t="shared" si="0"/>
        <v>2053.667257665044</v>
      </c>
      <c r="O21" s="7">
        <f t="shared" si="1"/>
        <v>1319.1724996739999</v>
      </c>
      <c r="P21" s="7">
        <f t="shared" si="2"/>
        <v>1.319172499674</v>
      </c>
      <c r="Q21" s="2">
        <f t="shared" si="3"/>
        <v>62.350633543084896</v>
      </c>
      <c r="R21" s="7">
        <f>$W$9*$V$4*9.81</f>
        <v>3413.88</v>
      </c>
      <c r="S21" s="7">
        <f t="shared" si="4"/>
        <v>60</v>
      </c>
      <c r="T21" s="2"/>
      <c r="U21" s="2"/>
      <c r="V21" s="2"/>
      <c r="W21" s="2"/>
      <c r="X21" s="2"/>
      <c r="Y21" s="2"/>
      <c r="Z21" s="2"/>
      <c r="AA21" s="2"/>
      <c r="AB21" s="2"/>
    </row>
    <row r="22" spans="2:28" x14ac:dyDescent="0.25">
      <c r="B22" s="2">
        <v>20</v>
      </c>
      <c r="C22" s="7">
        <v>10.2819</v>
      </c>
      <c r="D22" s="7">
        <f t="shared" si="5"/>
        <v>138.58235999999999</v>
      </c>
      <c r="E22" s="7">
        <v>1</v>
      </c>
      <c r="F22" s="11">
        <f t="shared" si="12"/>
        <v>0</v>
      </c>
      <c r="G22" s="11">
        <v>10.2819</v>
      </c>
      <c r="H22" s="7">
        <v>23</v>
      </c>
      <c r="I22" s="7">
        <v>2.86</v>
      </c>
      <c r="J22" s="7">
        <v>4.9958</v>
      </c>
      <c r="K22" s="11">
        <f>$V$4*9.81*SIN((E23-E22)/D23)</f>
        <v>1.91106982059342</v>
      </c>
      <c r="L22" s="7">
        <f>$V$9*$V$4*9.81</f>
        <v>1706.94</v>
      </c>
      <c r="M22" s="7">
        <f t="shared" si="6"/>
        <v>85.402799034062397</v>
      </c>
      <c r="N22" s="7">
        <f t="shared" si="0"/>
        <v>1794.2538688546558</v>
      </c>
      <c r="O22" s="7">
        <f t="shared" si="1"/>
        <v>1424.889967284</v>
      </c>
      <c r="P22" s="7">
        <f t="shared" si="2"/>
        <v>1.4248899672840001</v>
      </c>
      <c r="Q22" s="2">
        <f t="shared" si="3"/>
        <v>62.445846430828134</v>
      </c>
      <c r="R22" s="7">
        <f>$W$9*$V$4*9.81</f>
        <v>3413.88</v>
      </c>
      <c r="S22" s="7">
        <f t="shared" si="4"/>
        <v>60</v>
      </c>
      <c r="T22" s="2"/>
      <c r="U22" s="2"/>
      <c r="V22" s="2"/>
      <c r="W22" s="2"/>
      <c r="X22" s="2"/>
      <c r="Y22" s="2"/>
      <c r="Z22" s="2"/>
      <c r="AA22" s="2"/>
      <c r="AB22" s="2"/>
    </row>
    <row r="23" spans="2:28" x14ac:dyDescent="0.25">
      <c r="B23" s="2">
        <v>21</v>
      </c>
      <c r="C23" s="7">
        <v>10.2819</v>
      </c>
      <c r="D23" s="7">
        <f t="shared" si="5"/>
        <v>148.86426</v>
      </c>
      <c r="E23" s="7">
        <v>1.05</v>
      </c>
      <c r="F23" s="11">
        <f t="shared" si="12"/>
        <v>0</v>
      </c>
      <c r="G23" s="11">
        <v>10.2819</v>
      </c>
      <c r="H23" s="7">
        <v>23</v>
      </c>
      <c r="I23" s="7">
        <v>2.86</v>
      </c>
      <c r="J23" s="7">
        <v>4.9958</v>
      </c>
      <c r="K23" s="11">
        <f>$V$4*9.81*SIN((E24-E23)/D24)</f>
        <v>1.7825940478062616</v>
      </c>
      <c r="L23" s="7">
        <f>$V$9*$V$4*9.81</f>
        <v>1706.94</v>
      </c>
      <c r="M23" s="7">
        <f t="shared" si="6"/>
        <v>85.402799034062397</v>
      </c>
      <c r="N23" s="7">
        <f t="shared" si="0"/>
        <v>1794.1253930818687</v>
      </c>
      <c r="O23" s="7">
        <f t="shared" si="1"/>
        <v>1530.6074348940001</v>
      </c>
      <c r="P23" s="7">
        <f t="shared" si="2"/>
        <v>1.5306074348940002</v>
      </c>
      <c r="Q23" s="2">
        <f t="shared" si="3"/>
        <v>62.541191675302414</v>
      </c>
      <c r="R23" s="7">
        <f>$W$9*$V$4*9.81</f>
        <v>3413.88</v>
      </c>
      <c r="S23" s="7">
        <f t="shared" si="4"/>
        <v>60</v>
      </c>
      <c r="T23" s="2"/>
      <c r="U23" s="2"/>
      <c r="V23" s="2"/>
      <c r="W23" s="2"/>
      <c r="X23" s="2"/>
      <c r="Y23" s="2"/>
      <c r="Z23" s="2"/>
      <c r="AA23" s="2"/>
      <c r="AB23" s="2"/>
    </row>
    <row r="24" spans="2:28" x14ac:dyDescent="0.25">
      <c r="B24" s="2">
        <v>22</v>
      </c>
      <c r="C24" s="7">
        <v>10.728999999999999</v>
      </c>
      <c r="D24" s="7">
        <f t="shared" si="5"/>
        <v>159.59325999999999</v>
      </c>
      <c r="E24" s="7">
        <v>1.1000000000000001</v>
      </c>
      <c r="F24" s="11">
        <f t="shared" ref="F24" si="13">(G24-G23)</f>
        <v>0.44709999999999894</v>
      </c>
      <c r="G24" s="11">
        <v>10.728999999999999</v>
      </c>
      <c r="H24" s="7">
        <v>24</v>
      </c>
      <c r="I24" s="7">
        <v>2.86</v>
      </c>
      <c r="J24" s="7">
        <v>4.9958</v>
      </c>
      <c r="K24" s="11">
        <f>$V$4*9.81*SIN((E25-E24)/D25)</f>
        <v>1.6703042568473545</v>
      </c>
      <c r="L24" s="7">
        <f>$V$9*$V$4*9.81</f>
        <v>1706.94</v>
      </c>
      <c r="M24" s="7">
        <f t="shared" si="6"/>
        <v>92.991626497439995</v>
      </c>
      <c r="N24" s="7">
        <f t="shared" si="0"/>
        <v>2060.9199307542867</v>
      </c>
      <c r="O24" s="7">
        <f t="shared" si="1"/>
        <v>1712.2760865399998</v>
      </c>
      <c r="P24" s="7">
        <f t="shared" si="2"/>
        <v>1.7122760865399997</v>
      </c>
      <c r="Q24" s="2">
        <f t="shared" si="3"/>
        <v>62.636669897900866</v>
      </c>
      <c r="R24" s="7">
        <f>$W$9*$V$4*9.81</f>
        <v>3413.88</v>
      </c>
      <c r="S24" s="7">
        <f t="shared" si="4"/>
        <v>60</v>
      </c>
      <c r="T24" s="2"/>
      <c r="U24" s="2"/>
      <c r="V24" s="2"/>
      <c r="W24" s="2"/>
      <c r="X24" s="2"/>
      <c r="Y24" s="2"/>
      <c r="Z24" s="2"/>
      <c r="AA24" s="2"/>
      <c r="AB24" s="2"/>
    </row>
    <row r="25" spans="2:28" x14ac:dyDescent="0.25">
      <c r="B25" s="2">
        <v>23</v>
      </c>
      <c r="C25" s="7">
        <v>10.728999999999999</v>
      </c>
      <c r="D25" s="7">
        <f t="shared" si="5"/>
        <v>170.32225999999997</v>
      </c>
      <c r="E25" s="7">
        <v>1.1499999999999999</v>
      </c>
      <c r="F25" s="11">
        <f t="shared" ref="F25:F26" si="14">G25-G24</f>
        <v>0</v>
      </c>
      <c r="G25" s="11">
        <v>10.728999999999999</v>
      </c>
      <c r="H25" s="7">
        <v>24</v>
      </c>
      <c r="I25" s="7">
        <v>2.86</v>
      </c>
      <c r="J25" s="7">
        <v>4.9958</v>
      </c>
      <c r="K25" s="11">
        <f>$V$4*9.81*SIN((E26-E25)/D26)</f>
        <v>1.5713229302231781</v>
      </c>
      <c r="L25" s="7">
        <f>$V$9*$V$4*9.81</f>
        <v>1706.94</v>
      </c>
      <c r="M25" s="7">
        <f t="shared" si="6"/>
        <v>92.991626497439995</v>
      </c>
      <c r="N25" s="7">
        <f t="shared" si="0"/>
        <v>1801.5029494276632</v>
      </c>
      <c r="O25" s="7">
        <f t="shared" si="1"/>
        <v>1827.3875275399996</v>
      </c>
      <c r="P25" s="7">
        <f t="shared" si="2"/>
        <v>1.8273875275399996</v>
      </c>
      <c r="Q25" s="2">
        <f t="shared" si="3"/>
        <v>62.732162678169459</v>
      </c>
      <c r="R25" s="7">
        <f>$W$9*$V$4*9.81</f>
        <v>3413.88</v>
      </c>
      <c r="S25" s="7">
        <f t="shared" si="4"/>
        <v>60</v>
      </c>
      <c r="T25" s="2"/>
      <c r="U25" s="2"/>
      <c r="V25" s="2"/>
      <c r="W25" s="2"/>
      <c r="X25" s="2"/>
      <c r="Y25" s="2"/>
      <c r="Z25" s="2"/>
      <c r="AA25" s="2"/>
      <c r="AB25" s="2"/>
    </row>
    <row r="26" spans="2:28" x14ac:dyDescent="0.25">
      <c r="B26" s="2">
        <v>24</v>
      </c>
      <c r="C26" s="7">
        <v>10.728999999999999</v>
      </c>
      <c r="D26" s="7">
        <f t="shared" si="5"/>
        <v>181.05125999999996</v>
      </c>
      <c r="E26" s="7">
        <v>1.2</v>
      </c>
      <c r="F26" s="11">
        <f t="shared" si="14"/>
        <v>0</v>
      </c>
      <c r="G26" s="11">
        <v>10.728999999999999</v>
      </c>
      <c r="H26" s="7">
        <v>24</v>
      </c>
      <c r="I26" s="7">
        <v>2.86</v>
      </c>
      <c r="J26" s="7">
        <v>4.9958</v>
      </c>
      <c r="K26" s="11">
        <f>$V$4*9.81*SIN((E27-E26)/D27)</f>
        <v>1.4834164724622441</v>
      </c>
      <c r="L26" s="7">
        <f>$V$9*$V$4*9.81</f>
        <v>1706.94</v>
      </c>
      <c r="M26" s="7">
        <f t="shared" si="6"/>
        <v>92.991626497439995</v>
      </c>
      <c r="N26" s="7">
        <f t="shared" si="0"/>
        <v>1801.4150429699023</v>
      </c>
      <c r="O26" s="7">
        <f t="shared" si="1"/>
        <v>1942.4989685399994</v>
      </c>
      <c r="P26" s="7">
        <f t="shared" si="2"/>
        <v>1.9424989685399994</v>
      </c>
      <c r="Q26" s="2">
        <f t="shared" si="3"/>
        <v>62.827774570085673</v>
      </c>
      <c r="R26" s="7">
        <f>$W$9*$V$4*9.81</f>
        <v>3413.88</v>
      </c>
      <c r="S26" s="7">
        <f t="shared" si="4"/>
        <v>60</v>
      </c>
      <c r="T26" s="2"/>
      <c r="U26" s="2"/>
      <c r="V26" s="2"/>
      <c r="W26" s="2"/>
      <c r="X26" s="2"/>
      <c r="Y26" s="2"/>
      <c r="Z26" s="2"/>
      <c r="AA26" s="2"/>
      <c r="AB26" s="2"/>
    </row>
    <row r="27" spans="2:28" x14ac:dyDescent="0.25">
      <c r="B27" s="2">
        <v>25</v>
      </c>
      <c r="C27" s="7">
        <v>10.728999999999999</v>
      </c>
      <c r="D27" s="7">
        <f t="shared" si="5"/>
        <v>191.78025999999994</v>
      </c>
      <c r="E27" s="7">
        <v>1.25</v>
      </c>
      <c r="F27" s="11">
        <f>(G27-G26)</f>
        <v>0</v>
      </c>
      <c r="G27" s="11">
        <v>10.728999999999999</v>
      </c>
      <c r="H27" s="7">
        <v>24</v>
      </c>
      <c r="I27" s="7">
        <v>2.86</v>
      </c>
      <c r="J27" s="7">
        <v>4.9958</v>
      </c>
      <c r="K27" s="11">
        <f>$V$4*9.81*SIN((E28-E27)/D28)</f>
        <v>1.4017305853106721</v>
      </c>
      <c r="L27" s="7">
        <f>$V$9*$V$4*9.81</f>
        <v>1706.94</v>
      </c>
      <c r="M27" s="7">
        <f t="shared" si="6"/>
        <v>92.991626497439995</v>
      </c>
      <c r="N27" s="7">
        <f t="shared" si="0"/>
        <v>1801.3333570827506</v>
      </c>
      <c r="O27" s="7">
        <f t="shared" si="1"/>
        <v>2057.6104095399992</v>
      </c>
      <c r="P27" s="7">
        <f t="shared" si="2"/>
        <v>2.0576104095399992</v>
      </c>
      <c r="Q27" s="2">
        <f t="shared" si="3"/>
        <v>62.923506135496901</v>
      </c>
      <c r="R27" s="7">
        <f>$W$9*$V$4*9.81</f>
        <v>3413.88</v>
      </c>
      <c r="S27" s="7">
        <f t="shared" si="4"/>
        <v>60</v>
      </c>
      <c r="T27" s="2"/>
      <c r="U27" s="2"/>
      <c r="V27" s="2"/>
      <c r="W27" s="2"/>
      <c r="X27" s="2"/>
      <c r="Y27" s="2"/>
      <c r="Z27" s="2"/>
      <c r="AA27" s="2"/>
      <c r="AB27" s="2"/>
    </row>
    <row r="28" spans="2:28" x14ac:dyDescent="0.25">
      <c r="B28" s="2">
        <v>26</v>
      </c>
      <c r="C28" s="7">
        <v>11.176</v>
      </c>
      <c r="D28" s="7">
        <f t="shared" si="5"/>
        <v>202.95625999999993</v>
      </c>
      <c r="E28" s="7">
        <v>1.3</v>
      </c>
      <c r="F28" s="11">
        <f>G28-G27</f>
        <v>0.44700000000000095</v>
      </c>
      <c r="G28" s="11">
        <v>11.176</v>
      </c>
      <c r="H28" s="7">
        <v>25</v>
      </c>
      <c r="I28" s="7">
        <v>2.86</v>
      </c>
      <c r="J28" s="7">
        <v>4.9958</v>
      </c>
      <c r="K28" s="11">
        <f>$V$4*9.81*SIN((E29-E28)/D29)</f>
        <v>1.3285714044899903</v>
      </c>
      <c r="L28" s="7">
        <f>$V$9*$V$4*9.81</f>
        <v>1706.94</v>
      </c>
      <c r="M28" s="7">
        <f t="shared" si="6"/>
        <v>100.90162013184001</v>
      </c>
      <c r="N28" s="7">
        <f t="shared" si="0"/>
        <v>2068.4301915363308</v>
      </c>
      <c r="O28" s="7">
        <f t="shared" si="1"/>
        <v>2268.2391617599992</v>
      </c>
      <c r="P28" s="7">
        <f t="shared" si="2"/>
        <v>2.2682391617599991</v>
      </c>
      <c r="Q28" s="2">
        <f t="shared" si="3"/>
        <v>63.019357939789749</v>
      </c>
      <c r="R28" s="7">
        <f>$W$9*$V$4*9.81</f>
        <v>3413.88</v>
      </c>
      <c r="S28" s="7">
        <f t="shared" si="4"/>
        <v>60</v>
      </c>
      <c r="T28" s="2"/>
      <c r="U28" s="2"/>
      <c r="V28" s="2"/>
      <c r="W28" s="2"/>
      <c r="X28" s="2"/>
      <c r="Y28" s="2"/>
      <c r="Z28" s="2"/>
      <c r="AA28" s="2"/>
      <c r="AB28" s="2"/>
    </row>
    <row r="29" spans="2:28" x14ac:dyDescent="0.25">
      <c r="B29" s="2">
        <v>27</v>
      </c>
      <c r="C29" s="7">
        <v>11.176</v>
      </c>
      <c r="D29" s="7">
        <f t="shared" si="5"/>
        <v>214.13225999999992</v>
      </c>
      <c r="E29" s="7">
        <v>1.35</v>
      </c>
      <c r="F29" s="11">
        <f>G29-G28</f>
        <v>0</v>
      </c>
      <c r="G29" s="11">
        <v>11.176</v>
      </c>
      <c r="H29" s="7">
        <v>25</v>
      </c>
      <c r="I29" s="7">
        <v>2.86</v>
      </c>
      <c r="J29" s="7">
        <v>4.9958</v>
      </c>
      <c r="K29" s="11">
        <f>$V$4*9.81*SIN((E30-E29)/D30)</f>
        <v>1.2626700754997635</v>
      </c>
      <c r="L29" s="7">
        <f>$V$9*$V$4*9.81</f>
        <v>1706.94</v>
      </c>
      <c r="M29" s="7">
        <f t="shared" si="6"/>
        <v>100.90162013184001</v>
      </c>
      <c r="N29" s="7">
        <f t="shared" si="0"/>
        <v>1809.1042902073398</v>
      </c>
      <c r="O29" s="7">
        <f t="shared" si="1"/>
        <v>2393.1421377599991</v>
      </c>
      <c r="P29" s="7">
        <f t="shared" si="2"/>
        <v>2.3931421377599991</v>
      </c>
      <c r="Q29" s="2">
        <f t="shared" si="3"/>
        <v>63.115179893698318</v>
      </c>
      <c r="R29" s="7">
        <f>$W$9*$V$4*9.81</f>
        <v>3413.88</v>
      </c>
      <c r="S29" s="7">
        <f t="shared" si="4"/>
        <v>60</v>
      </c>
      <c r="T29" s="2"/>
      <c r="U29" s="2"/>
      <c r="V29" s="2"/>
      <c r="W29" s="2"/>
      <c r="X29" s="2"/>
      <c r="Y29" s="2"/>
      <c r="Z29" s="2"/>
      <c r="AA29" s="2"/>
      <c r="AB29" s="2"/>
    </row>
    <row r="30" spans="2:28" x14ac:dyDescent="0.25">
      <c r="B30" s="2">
        <v>28</v>
      </c>
      <c r="C30" s="7">
        <v>11.176</v>
      </c>
      <c r="D30" s="7">
        <f t="shared" si="5"/>
        <v>225.3082599999999</v>
      </c>
      <c r="E30" s="7">
        <v>1.4</v>
      </c>
      <c r="F30" s="11">
        <f>G30-G29</f>
        <v>0</v>
      </c>
      <c r="G30" s="11">
        <v>11.176</v>
      </c>
      <c r="H30" s="7">
        <v>25</v>
      </c>
      <c r="I30" s="7">
        <v>2.86</v>
      </c>
      <c r="J30" s="7">
        <v>4.9958</v>
      </c>
      <c r="K30" s="11">
        <f>$V$4*9.81*SIN((E31-E30)/D31)</f>
        <v>1.2029976028020353</v>
      </c>
      <c r="L30" s="7">
        <f>$V$9*$V$4*9.81</f>
        <v>1706.94</v>
      </c>
      <c r="M30" s="7">
        <f t="shared" si="6"/>
        <v>100.90162013184001</v>
      </c>
      <c r="N30" s="7">
        <f t="shared" si="0"/>
        <v>1809.0446177346421</v>
      </c>
      <c r="O30" s="7">
        <f t="shared" si="1"/>
        <v>2518.0451137599989</v>
      </c>
      <c r="P30" s="7">
        <f t="shared" si="2"/>
        <v>2.5180451137599991</v>
      </c>
      <c r="Q30" s="2">
        <f t="shared" si="3"/>
        <v>63.211107283518125</v>
      </c>
      <c r="R30" s="7">
        <f>$W$9*$V$4*9.81</f>
        <v>3413.88</v>
      </c>
      <c r="S30" s="7">
        <f t="shared" si="4"/>
        <v>60</v>
      </c>
      <c r="T30" s="2"/>
      <c r="U30" s="2"/>
      <c r="V30" s="2"/>
      <c r="W30" s="2"/>
      <c r="X30" s="2"/>
      <c r="Y30" s="2"/>
      <c r="Z30" s="2"/>
      <c r="AA30" s="2"/>
      <c r="AB30" s="2"/>
    </row>
    <row r="31" spans="2:28" x14ac:dyDescent="0.25">
      <c r="B31" s="2">
        <v>29</v>
      </c>
      <c r="C31" s="7">
        <v>11.176</v>
      </c>
      <c r="D31" s="7">
        <f t="shared" si="5"/>
        <v>236.48425999999989</v>
      </c>
      <c r="E31" s="7">
        <v>1.45</v>
      </c>
      <c r="F31" s="11">
        <f>G31-G30</f>
        <v>0</v>
      </c>
      <c r="G31" s="11">
        <v>11.176</v>
      </c>
      <c r="H31" s="7">
        <v>25</v>
      </c>
      <c r="I31" s="7">
        <v>2.86</v>
      </c>
      <c r="J31" s="7">
        <v>4.9958</v>
      </c>
      <c r="K31" s="11">
        <f>$V$4*9.81*SIN((E32-E31)/D32)</f>
        <v>1.146641166704887</v>
      </c>
      <c r="L31" s="7">
        <f>$V$9*$V$4*9.81</f>
        <v>1706.94</v>
      </c>
      <c r="M31" s="7">
        <f t="shared" si="6"/>
        <v>100.90162013184001</v>
      </c>
      <c r="N31" s="7">
        <f t="shared" si="0"/>
        <v>1808.988261298545</v>
      </c>
      <c r="O31" s="7">
        <f t="shared" si="1"/>
        <v>2642.9480897599988</v>
      </c>
      <c r="P31" s="7">
        <f t="shared" si="2"/>
        <v>2.6429480897599986</v>
      </c>
      <c r="Q31" s="2">
        <f t="shared" si="3"/>
        <v>63.307140609736095</v>
      </c>
      <c r="R31" s="7">
        <f>$W$9*$V$4*9.81</f>
        <v>3413.88</v>
      </c>
      <c r="S31" s="7">
        <f t="shared" si="4"/>
        <v>60</v>
      </c>
      <c r="T31" s="2"/>
      <c r="U31" s="2"/>
      <c r="V31" s="2"/>
      <c r="W31" s="2"/>
      <c r="X31" s="2"/>
      <c r="Y31" s="2"/>
      <c r="Z31" s="2"/>
      <c r="AA31" s="2"/>
      <c r="AB31" s="2"/>
    </row>
    <row r="32" spans="2:28" x14ac:dyDescent="0.25">
      <c r="B32" s="2">
        <v>30</v>
      </c>
      <c r="C32" s="7">
        <v>11.622999999999999</v>
      </c>
      <c r="D32" s="7">
        <f t="shared" si="5"/>
        <v>248.10725999999988</v>
      </c>
      <c r="E32" s="7">
        <v>1.5</v>
      </c>
      <c r="F32" s="11">
        <f t="shared" ref="F32" si="15">(G32-G31)</f>
        <v>0.44699999999999918</v>
      </c>
      <c r="G32" s="11">
        <v>11.622999999999999</v>
      </c>
      <c r="H32" s="7">
        <v>26</v>
      </c>
      <c r="I32" s="7">
        <v>2.86</v>
      </c>
      <c r="J32" s="7">
        <v>4.9958</v>
      </c>
      <c r="K32" s="11">
        <f>$V$4*9.81*SIN((E33-E32)/D33)</f>
        <v>1.0953286622931153</v>
      </c>
      <c r="L32" s="7">
        <f>$V$9*$V$4*9.81</f>
        <v>1706.94</v>
      </c>
      <c r="M32" s="7">
        <f t="shared" si="6"/>
        <v>109.13444117135998</v>
      </c>
      <c r="N32" s="7">
        <f t="shared" si="0"/>
        <v>2076.4297698336527</v>
      </c>
      <c r="O32" s="7">
        <f t="shared" si="1"/>
        <v>2883.7506829799986</v>
      </c>
      <c r="P32" s="7">
        <f t="shared" si="2"/>
        <v>2.8837506829799988</v>
      </c>
      <c r="Q32" s="2">
        <f t="shared" si="3"/>
        <v>63.403280376011807</v>
      </c>
      <c r="R32" s="7">
        <f>$W$9*$V$4*9.81</f>
        <v>3413.88</v>
      </c>
      <c r="S32" s="7">
        <f t="shared" si="4"/>
        <v>60</v>
      </c>
      <c r="T32" s="2"/>
      <c r="U32" s="2"/>
      <c r="V32" s="2"/>
      <c r="W32" s="2"/>
      <c r="X32" s="2"/>
      <c r="Y32" s="2"/>
      <c r="Z32" s="2"/>
      <c r="AA32" s="2"/>
      <c r="AB32" s="2"/>
    </row>
    <row r="33" spans="2:28" x14ac:dyDescent="0.25">
      <c r="B33" s="2">
        <v>31</v>
      </c>
      <c r="C33" s="7">
        <v>11.622999999999999</v>
      </c>
      <c r="D33" s="7">
        <f t="shared" si="5"/>
        <v>259.73025999999987</v>
      </c>
      <c r="E33" s="7">
        <v>1.55</v>
      </c>
      <c r="F33" s="11">
        <f t="shared" ref="F33:F36" si="16">G33-G32</f>
        <v>0</v>
      </c>
      <c r="G33" s="11">
        <v>11.622999999999999</v>
      </c>
      <c r="H33" s="7">
        <v>26</v>
      </c>
      <c r="I33" s="7">
        <v>2.86</v>
      </c>
      <c r="J33" s="7">
        <v>4.9958</v>
      </c>
      <c r="K33" s="11">
        <f>$V$4*9.81*SIN((E34-E33)/D34)</f>
        <v>1.0484119423888603</v>
      </c>
      <c r="L33" s="7">
        <f>$V$9*$V$4*9.81</f>
        <v>1706.94</v>
      </c>
      <c r="M33" s="7">
        <f t="shared" si="6"/>
        <v>109.13444117135998</v>
      </c>
      <c r="N33" s="7">
        <f t="shared" si="0"/>
        <v>1817.1228531137488</v>
      </c>
      <c r="O33" s="7">
        <f t="shared" si="1"/>
        <v>3018.8448119799982</v>
      </c>
      <c r="P33" s="7">
        <f t="shared" si="2"/>
        <v>3.0188448119799984</v>
      </c>
      <c r="Q33" s="2">
        <f t="shared" si="3"/>
        <v>63.499343121556301</v>
      </c>
      <c r="R33" s="7">
        <f>$W$9*$V$4*9.81</f>
        <v>3413.88</v>
      </c>
      <c r="S33" s="7">
        <f t="shared" si="4"/>
        <v>60</v>
      </c>
      <c r="T33" s="2"/>
      <c r="U33" s="2"/>
      <c r="V33" s="2"/>
      <c r="W33" s="2"/>
      <c r="X33" s="2"/>
      <c r="Y33" s="2"/>
      <c r="Z33" s="2"/>
      <c r="AA33" s="2"/>
      <c r="AB33" s="2"/>
    </row>
    <row r="34" spans="2:28" x14ac:dyDescent="0.25">
      <c r="B34" s="2">
        <v>32</v>
      </c>
      <c r="C34" s="7">
        <v>11.622999999999999</v>
      </c>
      <c r="D34" s="7">
        <f t="shared" si="5"/>
        <v>271.35325999999986</v>
      </c>
      <c r="E34" s="7">
        <v>1.6</v>
      </c>
      <c r="F34" s="11">
        <f t="shared" si="16"/>
        <v>0</v>
      </c>
      <c r="G34" s="11">
        <v>11.622999999999999</v>
      </c>
      <c r="H34" s="7">
        <v>26</v>
      </c>
      <c r="I34" s="7">
        <v>2.86</v>
      </c>
      <c r="J34" s="7">
        <v>4.9958</v>
      </c>
      <c r="K34" s="11">
        <f>$V$4*9.81*SIN((E35-E34)/D35)</f>
        <v>1.0053493481031894</v>
      </c>
      <c r="L34" s="7">
        <f>$V$9*$V$4*9.81</f>
        <v>1706.94</v>
      </c>
      <c r="M34" s="7">
        <f t="shared" si="6"/>
        <v>109.13444117135998</v>
      </c>
      <c r="N34" s="7">
        <f t="shared" si="0"/>
        <v>1817.0797905194631</v>
      </c>
      <c r="O34" s="7">
        <f t="shared" si="1"/>
        <v>3153.9389409799983</v>
      </c>
      <c r="P34" s="7">
        <f t="shared" si="2"/>
        <v>3.1539389409799985</v>
      </c>
      <c r="Q34" s="2">
        <f t="shared" si="3"/>
        <v>63.595496536992826</v>
      </c>
      <c r="R34" s="7">
        <f>$W$9*$V$4*9.81</f>
        <v>3413.88</v>
      </c>
      <c r="S34" s="7">
        <f t="shared" si="4"/>
        <v>60</v>
      </c>
      <c r="T34" s="2"/>
      <c r="U34" s="2"/>
      <c r="V34" s="2"/>
      <c r="W34" s="2"/>
      <c r="X34" s="2"/>
      <c r="Y34" s="2"/>
      <c r="Z34" s="2"/>
      <c r="AA34" s="2"/>
      <c r="AB34" s="2"/>
    </row>
    <row r="35" spans="2:28" x14ac:dyDescent="0.25">
      <c r="B35" s="2">
        <v>33</v>
      </c>
      <c r="C35" s="7">
        <v>11.622999999999999</v>
      </c>
      <c r="D35" s="7">
        <f t="shared" si="5"/>
        <v>282.97625999999985</v>
      </c>
      <c r="E35" s="7">
        <v>1.65</v>
      </c>
      <c r="F35" s="11">
        <f t="shared" si="16"/>
        <v>0</v>
      </c>
      <c r="G35" s="11">
        <v>11.622999999999999</v>
      </c>
      <c r="H35" s="7">
        <v>26</v>
      </c>
      <c r="I35" s="7">
        <v>2.86</v>
      </c>
      <c r="J35" s="7">
        <v>4.9958</v>
      </c>
      <c r="K35" s="11">
        <f>$V$4*9.81*SIN((E36-E35)/D36)</f>
        <v>0.96568470210747848</v>
      </c>
      <c r="L35" s="7">
        <f>$V$9*$V$4*9.81</f>
        <v>1706.94</v>
      </c>
      <c r="M35" s="7">
        <f t="shared" si="6"/>
        <v>109.13444117135998</v>
      </c>
      <c r="N35" s="7">
        <f t="shared" si="0"/>
        <v>1817.0401258734673</v>
      </c>
      <c r="O35" s="7">
        <f t="shared" si="1"/>
        <v>3289.0330699799979</v>
      </c>
      <c r="P35" s="7">
        <f t="shared" si="2"/>
        <v>3.2890330699799977</v>
      </c>
      <c r="Q35" s="2">
        <f t="shared" si="3"/>
        <v>63.691741055457818</v>
      </c>
      <c r="R35" s="7">
        <f>$W$9*$V$4*9.81</f>
        <v>3413.88</v>
      </c>
      <c r="S35" s="7">
        <f t="shared" si="4"/>
        <v>60</v>
      </c>
      <c r="T35" s="2"/>
      <c r="U35" s="2"/>
      <c r="V35" s="2"/>
      <c r="W35" s="2"/>
      <c r="X35" s="2"/>
      <c r="Y35" s="2"/>
      <c r="Z35" s="2"/>
      <c r="AA35" s="2"/>
      <c r="AB35" s="2"/>
    </row>
    <row r="36" spans="2:28" x14ac:dyDescent="0.25">
      <c r="B36" s="2">
        <v>34</v>
      </c>
      <c r="C36" s="7">
        <v>11.622999999999999</v>
      </c>
      <c r="D36" s="7">
        <f t="shared" si="5"/>
        <v>294.59925999999984</v>
      </c>
      <c r="E36" s="7">
        <v>1.7</v>
      </c>
      <c r="F36" s="11">
        <f t="shared" si="16"/>
        <v>0</v>
      </c>
      <c r="G36" s="11">
        <v>11.622999999999999</v>
      </c>
      <c r="H36" s="7">
        <v>26</v>
      </c>
      <c r="I36" s="7">
        <v>2.86</v>
      </c>
      <c r="J36" s="7">
        <v>4.9958</v>
      </c>
      <c r="K36" s="11">
        <f>$V$4*9.81*SIN((E37-E36)/D37)</f>
        <v>0.92903108590439532</v>
      </c>
      <c r="L36" s="7">
        <f>$V$9*$V$4*9.81</f>
        <v>1706.94</v>
      </c>
      <c r="M36" s="7">
        <f t="shared" si="6"/>
        <v>109.13444117135998</v>
      </c>
      <c r="N36" s="7">
        <f t="shared" si="0"/>
        <v>1817.0034722572643</v>
      </c>
      <c r="O36" s="7">
        <f t="shared" si="1"/>
        <v>3424.127198979998</v>
      </c>
      <c r="P36" s="7">
        <f t="shared" si="2"/>
        <v>3.4241271989799982</v>
      </c>
      <c r="Q36" s="2">
        <f t="shared" si="3"/>
        <v>63.788077112850935</v>
      </c>
      <c r="R36" s="7">
        <f>$W$9*$V$4*9.81</f>
        <v>3413.88</v>
      </c>
      <c r="S36" s="7">
        <f t="shared" si="4"/>
        <v>60</v>
      </c>
      <c r="T36" s="2"/>
      <c r="U36" s="2"/>
      <c r="V36" s="2"/>
      <c r="W36" s="2"/>
      <c r="X36" s="2"/>
      <c r="Y36" s="2"/>
      <c r="Z36" s="2"/>
      <c r="AA36" s="2"/>
      <c r="AB36" s="2"/>
    </row>
    <row r="37" spans="2:28" x14ac:dyDescent="0.25">
      <c r="B37" s="2">
        <v>35</v>
      </c>
      <c r="C37" s="7">
        <v>11.622999999999999</v>
      </c>
      <c r="D37" s="7">
        <f t="shared" si="5"/>
        <v>306.22225999999984</v>
      </c>
      <c r="E37" s="7">
        <v>1.75</v>
      </c>
      <c r="F37" s="11">
        <f t="shared" ref="F37" si="17">(G37-G36)</f>
        <v>0</v>
      </c>
      <c r="G37" s="11">
        <v>11.622999999999999</v>
      </c>
      <c r="H37" s="7">
        <v>26</v>
      </c>
      <c r="I37" s="7">
        <v>2.86</v>
      </c>
      <c r="J37" s="7">
        <v>4.9958</v>
      </c>
      <c r="K37" s="11">
        <f>$V$4*9.81*SIN((E38-E37)/D38)</f>
        <v>0.89380090313808758</v>
      </c>
      <c r="L37" s="7">
        <f>$V$9*$V$4*9.81</f>
        <v>1706.94</v>
      </c>
      <c r="M37" s="7">
        <f t="shared" si="6"/>
        <v>109.13444117135998</v>
      </c>
      <c r="N37" s="7">
        <f t="shared" si="0"/>
        <v>1816.968242074498</v>
      </c>
      <c r="O37" s="7">
        <f t="shared" si="1"/>
        <v>3559.221327979998</v>
      </c>
      <c r="P37" s="7">
        <f t="shared" si="2"/>
        <v>3.5592213279799982</v>
      </c>
      <c r="Q37" s="2">
        <f t="shared" si="3"/>
        <v>63.884505147857112</v>
      </c>
      <c r="R37" s="7">
        <f>$W$9*$V$4*9.81</f>
        <v>3413.88</v>
      </c>
      <c r="S37" s="7">
        <f t="shared" si="4"/>
        <v>60</v>
      </c>
      <c r="T37" s="2"/>
      <c r="U37" s="2"/>
      <c r="V37" s="2"/>
      <c r="W37" s="2"/>
      <c r="X37" s="2"/>
      <c r="Y37" s="2"/>
      <c r="Z37" s="2"/>
      <c r="AA37" s="2"/>
      <c r="AB37" s="2"/>
    </row>
    <row r="38" spans="2:28" x14ac:dyDescent="0.25">
      <c r="B38" s="2">
        <v>36</v>
      </c>
      <c r="C38" s="7">
        <v>12.0701</v>
      </c>
      <c r="D38" s="7">
        <f t="shared" si="5"/>
        <v>318.29235999999986</v>
      </c>
      <c r="E38" s="7">
        <v>1.8</v>
      </c>
      <c r="F38" s="11">
        <f t="shared" ref="F38:F41" si="18">G38-G37</f>
        <v>0.44710000000000072</v>
      </c>
      <c r="G38" s="11">
        <v>12.0701</v>
      </c>
      <c r="H38" s="7">
        <v>27</v>
      </c>
      <c r="I38" s="7">
        <v>2.86</v>
      </c>
      <c r="J38" s="7">
        <v>4.9958</v>
      </c>
      <c r="K38" s="11">
        <f>$V$4*9.81*SIN((E39-E38)/D39)</f>
        <v>0.86114505538519392</v>
      </c>
      <c r="L38" s="7">
        <f>$V$9*$V$4*9.81</f>
        <v>1706.94</v>
      </c>
      <c r="M38" s="7">
        <f t="shared" si="6"/>
        <v>117.6920397498384</v>
      </c>
      <c r="N38" s="7">
        <f t="shared" si="0"/>
        <v>2084.811184805224</v>
      </c>
      <c r="O38" s="7">
        <f t="shared" si="1"/>
        <v>3841.8206144359983</v>
      </c>
      <c r="P38" s="7">
        <f t="shared" si="2"/>
        <v>3.8418206144359983</v>
      </c>
      <c r="Q38" s="2">
        <f t="shared" si="3"/>
        <v>63.981025601968916</v>
      </c>
      <c r="R38" s="7">
        <f>$W$9*$V$4*9.81</f>
        <v>3413.88</v>
      </c>
      <c r="S38" s="7">
        <f t="shared" si="4"/>
        <v>60</v>
      </c>
      <c r="T38" s="2"/>
      <c r="U38" s="2"/>
      <c r="V38" s="2"/>
      <c r="W38" s="2"/>
      <c r="X38" s="2"/>
      <c r="Y38" s="2"/>
      <c r="Z38" s="2"/>
      <c r="AA38" s="2"/>
      <c r="AB38" s="2"/>
    </row>
    <row r="39" spans="2:28" x14ac:dyDescent="0.25">
      <c r="B39" s="2">
        <v>37</v>
      </c>
      <c r="C39" s="7">
        <v>12.0701</v>
      </c>
      <c r="D39" s="7">
        <f t="shared" si="5"/>
        <v>330.36245999999988</v>
      </c>
      <c r="E39" s="7">
        <v>1.85</v>
      </c>
      <c r="F39" s="11">
        <f t="shared" si="18"/>
        <v>0</v>
      </c>
      <c r="G39" s="11">
        <v>12.0701</v>
      </c>
      <c r="H39" s="7">
        <v>27</v>
      </c>
      <c r="I39" s="7">
        <v>2.86</v>
      </c>
      <c r="J39" s="7">
        <v>4.9958</v>
      </c>
      <c r="K39" s="11">
        <f>$V$4*9.81*SIN((E40-E39)/D40)</f>
        <v>0.83079132133084832</v>
      </c>
      <c r="L39" s="7">
        <f>$V$9*$V$4*9.81</f>
        <v>1706.94</v>
      </c>
      <c r="M39" s="7">
        <f t="shared" si="6"/>
        <v>117.6920397498384</v>
      </c>
      <c r="N39" s="7">
        <f t="shared" si="0"/>
        <v>1825.4628310711694</v>
      </c>
      <c r="O39" s="7">
        <f t="shared" si="1"/>
        <v>3987.5079284459985</v>
      </c>
      <c r="P39" s="7">
        <f t="shared" si="2"/>
        <v>3.9875079284459987</v>
      </c>
      <c r="Q39" s="2">
        <f t="shared" si="3"/>
        <v>64.077402533038679</v>
      </c>
      <c r="R39" s="7">
        <f>$W$9*$V$4*9.81</f>
        <v>3413.88</v>
      </c>
      <c r="S39" s="7">
        <f t="shared" si="4"/>
        <v>60</v>
      </c>
      <c r="T39" s="2"/>
      <c r="U39" s="2"/>
      <c r="V39" s="2"/>
      <c r="W39" s="2"/>
      <c r="X39" s="2"/>
      <c r="Y39" s="2"/>
      <c r="Z39" s="2"/>
      <c r="AA39" s="2"/>
      <c r="AB39" s="2"/>
    </row>
    <row r="40" spans="2:28" x14ac:dyDescent="0.25">
      <c r="B40" s="2">
        <v>38</v>
      </c>
      <c r="C40" s="7">
        <v>12.0701</v>
      </c>
      <c r="D40" s="7">
        <f t="shared" si="5"/>
        <v>342.43255999999991</v>
      </c>
      <c r="E40" s="7">
        <v>1.9</v>
      </c>
      <c r="F40" s="11">
        <f t="shared" si="18"/>
        <v>0</v>
      </c>
      <c r="G40" s="11">
        <v>12.0701</v>
      </c>
      <c r="H40" s="7">
        <v>27</v>
      </c>
      <c r="I40" s="7">
        <v>2.86</v>
      </c>
      <c r="J40" s="7">
        <v>4.9958</v>
      </c>
      <c r="K40" s="11">
        <f>$V$4*9.81*SIN((E41-E40)/D41)</f>
        <v>0.80250455400467835</v>
      </c>
      <c r="L40" s="7">
        <f>$V$9*$V$4*9.81</f>
        <v>1706.94</v>
      </c>
      <c r="M40" s="7">
        <f t="shared" si="6"/>
        <v>117.6920397498384</v>
      </c>
      <c r="N40" s="7">
        <f t="shared" si="0"/>
        <v>1825.434544303843</v>
      </c>
      <c r="O40" s="7">
        <f t="shared" si="1"/>
        <v>4133.1952424559986</v>
      </c>
      <c r="P40" s="7">
        <f t="shared" si="2"/>
        <v>4.133195242455999</v>
      </c>
      <c r="Q40" s="2">
        <f t="shared" si="3"/>
        <v>64.173855012339786</v>
      </c>
      <c r="R40" s="7">
        <f>$W$9*$V$4*9.81</f>
        <v>3413.88</v>
      </c>
      <c r="S40" s="7">
        <f t="shared" si="4"/>
        <v>60</v>
      </c>
      <c r="T40" s="2"/>
      <c r="U40" s="2"/>
      <c r="V40" s="2"/>
      <c r="W40" s="2"/>
      <c r="X40" s="2"/>
      <c r="Y40" s="2"/>
      <c r="Z40" s="2"/>
      <c r="AA40" s="2"/>
      <c r="AB40" s="2"/>
    </row>
    <row r="41" spans="2:28" x14ac:dyDescent="0.25">
      <c r="B41" s="2">
        <v>39</v>
      </c>
      <c r="C41" s="7">
        <v>12.0701</v>
      </c>
      <c r="D41" s="7">
        <f t="shared" si="5"/>
        <v>354.50265999999993</v>
      </c>
      <c r="E41" s="7">
        <v>1.95</v>
      </c>
      <c r="F41" s="11">
        <f t="shared" si="18"/>
        <v>0</v>
      </c>
      <c r="G41" s="11">
        <v>12.0701</v>
      </c>
      <c r="H41" s="7">
        <v>27</v>
      </c>
      <c r="I41" s="7">
        <v>2.86</v>
      </c>
      <c r="J41" s="7">
        <v>4.9958</v>
      </c>
      <c r="K41" s="11">
        <f>$V$4*9.81*SIN((E42-E41)/D42)</f>
        <v>0.77608057706705913</v>
      </c>
      <c r="L41" s="7">
        <f>$V$9*$V$4*9.81</f>
        <v>1706.94</v>
      </c>
      <c r="M41" s="7">
        <f t="shared" si="6"/>
        <v>117.6920397498384</v>
      </c>
      <c r="N41" s="7">
        <f t="shared" si="0"/>
        <v>1825.4081203269054</v>
      </c>
      <c r="O41" s="7">
        <f t="shared" si="1"/>
        <v>4278.8825564659992</v>
      </c>
      <c r="P41" s="7">
        <f t="shared" si="2"/>
        <v>4.2788825564659989</v>
      </c>
      <c r="Q41" s="2">
        <f t="shared" si="3"/>
        <v>64.270383404252783</v>
      </c>
      <c r="R41" s="7">
        <f>$W$9*$V$4*9.81</f>
        <v>3413.88</v>
      </c>
      <c r="S41" s="7">
        <f t="shared" si="4"/>
        <v>60</v>
      </c>
      <c r="T41" s="2"/>
      <c r="U41" s="2"/>
      <c r="V41" s="2"/>
      <c r="W41" s="2"/>
      <c r="X41" s="2"/>
      <c r="Y41" s="2"/>
      <c r="Z41" s="2"/>
      <c r="AA41" s="2"/>
      <c r="AB41" s="2"/>
    </row>
    <row r="42" spans="2:28" x14ac:dyDescent="0.25">
      <c r="B42" s="2">
        <v>40</v>
      </c>
      <c r="C42" s="7">
        <v>12.0701</v>
      </c>
      <c r="D42" s="7">
        <f t="shared" si="5"/>
        <v>366.57275999999996</v>
      </c>
      <c r="E42" s="7">
        <v>2</v>
      </c>
      <c r="F42" s="11">
        <f t="shared" ref="F42" si="19">(G42-G41)</f>
        <v>0</v>
      </c>
      <c r="G42" s="11">
        <v>12.0701</v>
      </c>
      <c r="H42" s="7">
        <v>27</v>
      </c>
      <c r="I42" s="7">
        <v>2.86</v>
      </c>
      <c r="J42" s="7">
        <v>4.9958</v>
      </c>
      <c r="K42" s="11">
        <f>$V$4*9.81*SIN((E43-E42)/D43)</f>
        <v>0.75134124851372364</v>
      </c>
      <c r="L42" s="7">
        <f>$V$9*$V$4*9.81</f>
        <v>1706.94</v>
      </c>
      <c r="M42" s="7">
        <f t="shared" si="6"/>
        <v>117.6920397498384</v>
      </c>
      <c r="N42" s="7">
        <f t="shared" si="0"/>
        <v>1825.3833809983521</v>
      </c>
      <c r="O42" s="7">
        <f t="shared" si="1"/>
        <v>4424.5698704759998</v>
      </c>
      <c r="P42" s="7">
        <f t="shared" si="2"/>
        <v>4.4245698704759997</v>
      </c>
      <c r="Q42" s="2">
        <f t="shared" si="3"/>
        <v>64.366988075505262</v>
      </c>
      <c r="R42" s="7">
        <f>$W$9*$V$4*9.81</f>
        <v>3413.88</v>
      </c>
      <c r="S42" s="7">
        <f t="shared" si="4"/>
        <v>60</v>
      </c>
      <c r="T42" s="2"/>
      <c r="U42" s="2"/>
      <c r="V42" s="2"/>
      <c r="W42" s="2"/>
      <c r="X42" s="2"/>
      <c r="Y42" s="2"/>
      <c r="Z42" s="2"/>
      <c r="AA42" s="2"/>
      <c r="AB42" s="2"/>
    </row>
    <row r="43" spans="2:28" x14ac:dyDescent="0.25">
      <c r="B43" s="2">
        <v>41</v>
      </c>
      <c r="C43" s="7">
        <v>12.0701</v>
      </c>
      <c r="D43" s="7">
        <f t="shared" si="5"/>
        <v>378.64285999999998</v>
      </c>
      <c r="E43" s="7">
        <v>2.0499999999999998</v>
      </c>
      <c r="F43" s="11">
        <f t="shared" ref="F43:F46" si="20">G43-G42</f>
        <v>0</v>
      </c>
      <c r="G43" s="11">
        <v>12.0701</v>
      </c>
      <c r="H43" s="7">
        <v>27</v>
      </c>
      <c r="I43" s="7">
        <v>2.86</v>
      </c>
      <c r="J43" s="7">
        <v>4.9958</v>
      </c>
      <c r="K43" s="11">
        <f>$V$4*9.81*SIN((E44-E43)/D44)</f>
        <v>0.72813043934735078</v>
      </c>
      <c r="L43" s="7">
        <f>$V$9*$V$4*9.81</f>
        <v>1706.94</v>
      </c>
      <c r="M43" s="7">
        <f t="shared" si="6"/>
        <v>117.6920397498384</v>
      </c>
      <c r="N43" s="7">
        <f t="shared" si="0"/>
        <v>1825.3601701891857</v>
      </c>
      <c r="O43" s="7">
        <f t="shared" si="1"/>
        <v>4570.2571844859995</v>
      </c>
      <c r="P43" s="7">
        <f t="shared" si="2"/>
        <v>4.5702571844859996</v>
      </c>
      <c r="Q43" s="2">
        <f t="shared" si="3"/>
        <v>64.463669395190792</v>
      </c>
      <c r="R43" s="7">
        <f>$W$9*$V$4*9.81</f>
        <v>3413.88</v>
      </c>
      <c r="S43" s="7">
        <f t="shared" si="4"/>
        <v>60</v>
      </c>
      <c r="T43" s="2"/>
      <c r="U43" s="2"/>
      <c r="V43" s="2"/>
      <c r="W43" s="2"/>
      <c r="X43" s="2"/>
      <c r="Y43" s="2"/>
      <c r="Z43" s="2"/>
      <c r="AA43" s="2"/>
      <c r="AB43" s="2"/>
    </row>
    <row r="44" spans="2:28" x14ac:dyDescent="0.25">
      <c r="B44" s="2">
        <v>42</v>
      </c>
      <c r="C44" s="7">
        <v>12.0701</v>
      </c>
      <c r="D44" s="7">
        <f t="shared" si="5"/>
        <v>390.71296000000001</v>
      </c>
      <c r="E44" s="7">
        <v>2.1</v>
      </c>
      <c r="F44" s="11">
        <f t="shared" si="20"/>
        <v>0</v>
      </c>
      <c r="G44" s="11">
        <v>12.0701</v>
      </c>
      <c r="H44" s="7">
        <v>27</v>
      </c>
      <c r="I44" s="7">
        <v>2.86</v>
      </c>
      <c r="J44" s="7">
        <v>4.9958</v>
      </c>
      <c r="K44" s="11">
        <f>$V$4*9.81*SIN((E45-E44)/D45)</f>
        <v>0.70552775572079462</v>
      </c>
      <c r="L44" s="7">
        <f>$V$9*$V$4*9.81</f>
        <v>1706.94</v>
      </c>
      <c r="M44" s="7">
        <f t="shared" si="6"/>
        <v>117.6920397498384</v>
      </c>
      <c r="N44" s="7">
        <f t="shared" si="0"/>
        <v>1825.3375675055593</v>
      </c>
      <c r="O44" s="7">
        <f t="shared" si="1"/>
        <v>4715.9444984960001</v>
      </c>
      <c r="P44" s="7">
        <f t="shared" si="2"/>
        <v>4.7159444984960004</v>
      </c>
      <c r="Q44" s="2">
        <f t="shared" si="3"/>
        <v>64.56042773478805</v>
      </c>
      <c r="R44" s="7">
        <f>$W$9*$V$4*9.81</f>
        <v>3413.88</v>
      </c>
      <c r="S44" s="7">
        <f t="shared" si="4"/>
        <v>60</v>
      </c>
      <c r="T44" s="2"/>
      <c r="U44" s="2"/>
      <c r="V44" s="2"/>
      <c r="W44" s="2"/>
      <c r="X44" s="2"/>
      <c r="Y44" s="2"/>
      <c r="Z44" s="2"/>
      <c r="AA44" s="2"/>
      <c r="AB44" s="2"/>
    </row>
    <row r="45" spans="2:28" x14ac:dyDescent="0.25">
      <c r="B45" s="2">
        <v>43</v>
      </c>
      <c r="C45" s="7">
        <v>12.517099999999999</v>
      </c>
      <c r="D45" s="7">
        <f t="shared" si="5"/>
        <v>403.23005999999998</v>
      </c>
      <c r="E45" s="7">
        <v>2.15</v>
      </c>
      <c r="F45" s="11">
        <f t="shared" si="20"/>
        <v>0.44699999999999918</v>
      </c>
      <c r="G45" s="11">
        <v>12.517099999999999</v>
      </c>
      <c r="H45" s="7">
        <v>28</v>
      </c>
      <c r="I45" s="7">
        <v>2.86</v>
      </c>
      <c r="J45" s="7">
        <v>4.9958</v>
      </c>
      <c r="K45" s="11">
        <f>$V$4*9.81*SIN((E46-E45)/D46)</f>
        <v>0.68428609185015721</v>
      </c>
      <c r="L45" s="7">
        <f>$V$9*$V$4*9.81</f>
        <v>1706.94</v>
      </c>
      <c r="M45" s="7">
        <f t="shared" si="6"/>
        <v>126.57058782049437</v>
      </c>
      <c r="N45" s="7">
        <f t="shared" si="0"/>
        <v>2093.4548739123438</v>
      </c>
      <c r="O45" s="7">
        <f t="shared" si="1"/>
        <v>5047.2709840259995</v>
      </c>
      <c r="P45" s="7">
        <f t="shared" si="2"/>
        <v>5.0472709840259995</v>
      </c>
      <c r="Q45" s="2">
        <f t="shared" si="3"/>
        <v>64.657263468180119</v>
      </c>
      <c r="R45" s="7">
        <f>$W$9*$V$4*9.81</f>
        <v>3413.88</v>
      </c>
      <c r="S45" s="7">
        <f t="shared" si="4"/>
        <v>60</v>
      </c>
      <c r="T45" s="2"/>
      <c r="U45" s="2"/>
      <c r="V45" s="2"/>
      <c r="W45" s="2"/>
      <c r="X45" s="2"/>
      <c r="Y45" s="2"/>
      <c r="Z45" s="2"/>
      <c r="AA45" s="2"/>
      <c r="AB45" s="2"/>
    </row>
    <row r="46" spans="2:28" x14ac:dyDescent="0.25">
      <c r="B46" s="2">
        <v>44</v>
      </c>
      <c r="C46" s="7">
        <v>12.517099999999999</v>
      </c>
      <c r="D46" s="7">
        <f t="shared" si="5"/>
        <v>415.74716000000001</v>
      </c>
      <c r="E46" s="7">
        <v>2.2000000000000002</v>
      </c>
      <c r="F46" s="11">
        <f t="shared" si="20"/>
        <v>0</v>
      </c>
      <c r="G46" s="11">
        <v>12.517099999999999</v>
      </c>
      <c r="H46" s="7">
        <v>28</v>
      </c>
      <c r="I46" s="7">
        <v>2.86</v>
      </c>
      <c r="J46" s="7">
        <v>4.9958</v>
      </c>
      <c r="K46" s="11">
        <f>$V$4*9.81*SIN((E47-E46)/D47)</f>
        <v>0.66428611006134863</v>
      </c>
      <c r="L46" s="7">
        <f>$V$9*$V$4*9.81</f>
        <v>1706.94</v>
      </c>
      <c r="M46" s="7">
        <f t="shared" si="6"/>
        <v>126.57058782049437</v>
      </c>
      <c r="N46" s="7">
        <f t="shared" si="0"/>
        <v>1834.1748739305558</v>
      </c>
      <c r="O46" s="7">
        <f t="shared" si="1"/>
        <v>5203.9487764360001</v>
      </c>
      <c r="P46" s="7">
        <f t="shared" si="2"/>
        <v>5.2039487764360004</v>
      </c>
      <c r="Q46" s="2">
        <f t="shared" si="3"/>
        <v>64.753876097814071</v>
      </c>
      <c r="R46" s="7">
        <f>$W$9*$V$4*9.81</f>
        <v>3413.88</v>
      </c>
      <c r="S46" s="7">
        <f t="shared" si="4"/>
        <v>60</v>
      </c>
      <c r="T46" s="2"/>
      <c r="U46" s="2"/>
      <c r="V46" s="2"/>
      <c r="W46" s="2"/>
      <c r="X46" s="2"/>
      <c r="Y46" s="2"/>
      <c r="Z46" s="2"/>
      <c r="AA46" s="2"/>
      <c r="AB46" s="2"/>
    </row>
    <row r="47" spans="2:28" x14ac:dyDescent="0.25">
      <c r="B47" s="2">
        <v>45</v>
      </c>
      <c r="C47" s="7">
        <v>12.517099999999999</v>
      </c>
      <c r="D47" s="7">
        <f t="shared" si="5"/>
        <v>428.26426000000004</v>
      </c>
      <c r="E47" s="7">
        <v>2.25</v>
      </c>
      <c r="F47" s="11">
        <f t="shared" ref="F47" si="21">(G47-G46)</f>
        <v>0</v>
      </c>
      <c r="G47" s="11">
        <v>12.517099999999999</v>
      </c>
      <c r="H47" s="7">
        <v>28</v>
      </c>
      <c r="I47" s="7">
        <v>2.86</v>
      </c>
      <c r="J47" s="7">
        <v>4.9958</v>
      </c>
      <c r="K47" s="11">
        <f>$V$4*9.81*SIN((E48-E47)/D48)</f>
        <v>0.6454220282588341</v>
      </c>
      <c r="L47" s="7">
        <f>$V$9*$V$4*9.81</f>
        <v>1706.94</v>
      </c>
      <c r="M47" s="7">
        <f t="shared" si="6"/>
        <v>126.57058782049437</v>
      </c>
      <c r="N47" s="7">
        <f t="shared" si="0"/>
        <v>1834.1560098487532</v>
      </c>
      <c r="O47" s="7">
        <f t="shared" si="1"/>
        <v>5360.6265688459998</v>
      </c>
      <c r="P47" s="7">
        <f t="shared" si="2"/>
        <v>5.3606265688459995</v>
      </c>
      <c r="Q47" s="2">
        <f t="shared" si="3"/>
        <v>64.850548057751382</v>
      </c>
      <c r="R47" s="7">
        <f>$W$9*$V$4*9.81</f>
        <v>3413.88</v>
      </c>
      <c r="S47" s="7">
        <f t="shared" si="4"/>
        <v>60</v>
      </c>
      <c r="T47" s="2"/>
      <c r="U47" s="2"/>
      <c r="V47" s="2"/>
      <c r="W47" s="2"/>
      <c r="X47" s="2"/>
      <c r="Y47" s="2"/>
      <c r="Z47" s="2"/>
      <c r="AA47" s="2"/>
      <c r="AB47" s="2"/>
    </row>
    <row r="48" spans="2:28" x14ac:dyDescent="0.25">
      <c r="B48" s="2">
        <v>46</v>
      </c>
      <c r="C48" s="7">
        <v>12.517099999999999</v>
      </c>
      <c r="D48" s="7">
        <f t="shared" si="5"/>
        <v>440.78136000000006</v>
      </c>
      <c r="E48" s="7">
        <v>2.2999999999999998</v>
      </c>
      <c r="F48" s="11">
        <f t="shared" ref="F48:F49" si="22">G48-G47</f>
        <v>0</v>
      </c>
      <c r="G48" s="11">
        <v>12.517099999999999</v>
      </c>
      <c r="H48" s="7">
        <v>28</v>
      </c>
      <c r="I48" s="7">
        <v>2.86</v>
      </c>
      <c r="J48" s="7">
        <v>4.9958</v>
      </c>
      <c r="K48" s="11">
        <f>$V$4*9.81*SIN((E49-E48)/D49)</f>
        <v>0.62759974834928645</v>
      </c>
      <c r="L48" s="7">
        <f>$V$9*$V$4*9.81</f>
        <v>1706.94</v>
      </c>
      <c r="M48" s="7">
        <f t="shared" si="6"/>
        <v>126.57058782049437</v>
      </c>
      <c r="N48" s="7">
        <f t="shared" si="0"/>
        <v>1834.1381875688437</v>
      </c>
      <c r="O48" s="7">
        <f t="shared" si="1"/>
        <v>5517.3043612560004</v>
      </c>
      <c r="P48" s="7">
        <f t="shared" si="2"/>
        <v>5.5173043612560004</v>
      </c>
      <c r="Q48" s="2">
        <f t="shared" si="3"/>
        <v>64.94727963740813</v>
      </c>
      <c r="R48" s="7">
        <f>$W$9*$V$4*9.81</f>
        <v>3413.88</v>
      </c>
      <c r="S48" s="7">
        <f t="shared" si="4"/>
        <v>60</v>
      </c>
      <c r="T48" s="2"/>
      <c r="U48" s="2"/>
      <c r="V48" s="2"/>
      <c r="W48" s="2"/>
      <c r="X48" s="2"/>
      <c r="Y48" s="2"/>
      <c r="Z48" s="2"/>
      <c r="AA48" s="2"/>
      <c r="AB48" s="2"/>
    </row>
    <row r="49" spans="2:28" x14ac:dyDescent="0.25">
      <c r="B49" s="2">
        <v>47</v>
      </c>
      <c r="C49" s="7">
        <v>12.517099999999999</v>
      </c>
      <c r="D49" s="7">
        <f t="shared" si="5"/>
        <v>453.29846000000009</v>
      </c>
      <c r="E49" s="7">
        <v>2.35</v>
      </c>
      <c r="F49" s="11">
        <f t="shared" si="22"/>
        <v>0</v>
      </c>
      <c r="G49" s="11">
        <v>12.517099999999999</v>
      </c>
      <c r="H49" s="7">
        <v>28</v>
      </c>
      <c r="I49" s="7">
        <v>2.86</v>
      </c>
      <c r="J49" s="7">
        <v>4.9958</v>
      </c>
      <c r="K49" s="11">
        <f>$V$4*9.81*SIN((E50-E49)/D50)</f>
        <v>0.61073528641615848</v>
      </c>
      <c r="L49" s="7">
        <f>$V$9*$V$4*9.81</f>
        <v>1706.94</v>
      </c>
      <c r="M49" s="7">
        <f t="shared" si="6"/>
        <v>126.57058782049437</v>
      </c>
      <c r="N49" s="7">
        <f t="shared" si="0"/>
        <v>1834.1213231069107</v>
      </c>
      <c r="O49" s="7">
        <f t="shared" si="1"/>
        <v>5673.9821536660011</v>
      </c>
      <c r="P49" s="7">
        <f t="shared" si="2"/>
        <v>5.6739821536660013</v>
      </c>
      <c r="Q49" s="2">
        <f t="shared" si="3"/>
        <v>65.044071128085903</v>
      </c>
      <c r="R49" s="7">
        <f>$W$9*$V$4*9.81</f>
        <v>3413.88</v>
      </c>
      <c r="S49" s="7">
        <f t="shared" si="4"/>
        <v>60</v>
      </c>
      <c r="T49" s="2"/>
      <c r="U49" s="2"/>
      <c r="V49" s="2"/>
      <c r="W49" s="2"/>
      <c r="X49" s="2"/>
      <c r="Y49" s="2"/>
      <c r="Z49" s="2"/>
      <c r="AA49" s="2"/>
      <c r="AB49" s="2"/>
    </row>
    <row r="50" spans="2:28" x14ac:dyDescent="0.25">
      <c r="B50" s="2">
        <v>48</v>
      </c>
      <c r="C50" s="7">
        <v>12.517099999999999</v>
      </c>
      <c r="D50" s="7">
        <f t="shared" si="5"/>
        <v>465.81556000000012</v>
      </c>
      <c r="E50" s="7">
        <v>2.4</v>
      </c>
      <c r="F50" s="11">
        <f t="shared" ref="F50" si="23">(G50-G49)</f>
        <v>0</v>
      </c>
      <c r="G50" s="11">
        <v>12.517099999999999</v>
      </c>
      <c r="H50" s="7">
        <v>28</v>
      </c>
      <c r="I50" s="7">
        <v>2.86</v>
      </c>
      <c r="J50" s="7">
        <v>4.9958</v>
      </c>
      <c r="K50" s="11">
        <f>$V$4*9.81*SIN((E51-E50)/D51)</f>
        <v>0.59475344937124464</v>
      </c>
      <c r="L50" s="7">
        <f>$V$9*$V$4*9.81</f>
        <v>1706.94</v>
      </c>
      <c r="M50" s="7">
        <f t="shared" si="6"/>
        <v>126.57058782049437</v>
      </c>
      <c r="N50" s="7">
        <f t="shared" si="0"/>
        <v>1834.1053412698657</v>
      </c>
      <c r="O50" s="7">
        <f t="shared" si="1"/>
        <v>5830.6599460760008</v>
      </c>
      <c r="P50" s="7">
        <f t="shared" si="2"/>
        <v>5.8306599460760005</v>
      </c>
      <c r="Q50" s="2">
        <f t="shared" si="3"/>
        <v>65.140922822987079</v>
      </c>
      <c r="R50" s="7">
        <f>$W$9*$V$4*9.81</f>
        <v>3413.88</v>
      </c>
      <c r="S50" s="7">
        <f t="shared" si="4"/>
        <v>60</v>
      </c>
      <c r="T50" s="2"/>
      <c r="U50" s="2"/>
      <c r="V50" s="2"/>
      <c r="W50" s="2"/>
      <c r="X50" s="2"/>
      <c r="Y50" s="2"/>
      <c r="Z50" s="2"/>
      <c r="AA50" s="2"/>
      <c r="AB50" s="2"/>
    </row>
    <row r="51" spans="2:28" x14ac:dyDescent="0.25">
      <c r="B51" s="2">
        <v>49</v>
      </c>
      <c r="C51" s="7">
        <v>12.517099999999999</v>
      </c>
      <c r="D51" s="7">
        <f t="shared" si="5"/>
        <v>478.33266000000015</v>
      </c>
      <c r="E51" s="7">
        <v>2.4500000000000002</v>
      </c>
      <c r="F51" s="11">
        <f t="shared" ref="F51:F54" si="24">G51-G50</f>
        <v>0</v>
      </c>
      <c r="G51" s="11">
        <v>12.517099999999999</v>
      </c>
      <c r="H51" s="7">
        <v>28</v>
      </c>
      <c r="I51" s="7">
        <v>2.86</v>
      </c>
      <c r="J51" s="7">
        <v>4.9958</v>
      </c>
      <c r="K51" s="11">
        <f>$V$4*9.81*SIN((E52-E51)/D52)</f>
        <v>0.57905926675147346</v>
      </c>
      <c r="L51" s="7">
        <f>$V$9*$V$4*9.81</f>
        <v>1706.94</v>
      </c>
      <c r="M51" s="7">
        <f t="shared" si="6"/>
        <v>126.57058782049437</v>
      </c>
      <c r="N51" s="7">
        <f t="shared" si="0"/>
        <v>1834.089647087246</v>
      </c>
      <c r="O51" s="7">
        <f t="shared" si="1"/>
        <v>5987.3377384860014</v>
      </c>
      <c r="P51" s="7">
        <f t="shared" si="2"/>
        <v>5.9873377384860014</v>
      </c>
      <c r="Q51" s="2">
        <f t="shared" si="3"/>
        <v>65.237835017230395</v>
      </c>
      <c r="R51" s="7">
        <f>$W$9*$V$4*9.81</f>
        <v>3413.88</v>
      </c>
      <c r="S51" s="7">
        <f t="shared" si="4"/>
        <v>60</v>
      </c>
      <c r="T51" s="2"/>
      <c r="U51" s="2"/>
      <c r="V51" s="2"/>
      <c r="W51" s="2"/>
      <c r="X51" s="2"/>
      <c r="Y51" s="2"/>
      <c r="Z51" s="2"/>
      <c r="AA51" s="2"/>
      <c r="AB51" s="2"/>
    </row>
    <row r="52" spans="2:28" x14ac:dyDescent="0.25">
      <c r="B52" s="2">
        <v>50</v>
      </c>
      <c r="C52" s="7">
        <v>12.9642</v>
      </c>
      <c r="D52" s="7">
        <f t="shared" si="5"/>
        <v>491.29686000000015</v>
      </c>
      <c r="E52" s="7">
        <v>2.5</v>
      </c>
      <c r="F52" s="11">
        <f t="shared" si="24"/>
        <v>0.44710000000000072</v>
      </c>
      <c r="G52" s="11">
        <v>12.9642</v>
      </c>
      <c r="H52" s="7">
        <v>29</v>
      </c>
      <c r="I52" s="7">
        <v>2.86</v>
      </c>
      <c r="J52" s="7">
        <v>4.9958</v>
      </c>
      <c r="K52" s="11">
        <f>$V$4*9.81*SIN((E53-E52)/D53)</f>
        <v>0.56417205709643392</v>
      </c>
      <c r="L52" s="7">
        <f>$V$9*$V$4*9.81</f>
        <v>1706.94</v>
      </c>
      <c r="M52" s="7">
        <f t="shared" si="6"/>
        <v>135.7740578880576</v>
      </c>
      <c r="N52" s="7">
        <f t="shared" si="0"/>
        <v>2102.5962299451548</v>
      </c>
      <c r="O52" s="7">
        <f t="shared" si="1"/>
        <v>6369.2707524120024</v>
      </c>
      <c r="P52" s="7">
        <f t="shared" si="2"/>
        <v>6.3692707524120022</v>
      </c>
      <c r="Q52" s="2">
        <f t="shared" si="3"/>
        <v>65.334808007866641</v>
      </c>
      <c r="R52" s="7">
        <f>$W$9*$V$4*9.81</f>
        <v>3413.88</v>
      </c>
      <c r="S52" s="7">
        <f t="shared" si="4"/>
        <v>60</v>
      </c>
      <c r="T52" s="2"/>
      <c r="U52" s="2"/>
      <c r="V52" s="2"/>
      <c r="W52" s="2"/>
      <c r="X52" s="2"/>
      <c r="Y52" s="2"/>
      <c r="Z52" s="2"/>
      <c r="AA52" s="2"/>
      <c r="AB52" s="2"/>
    </row>
    <row r="53" spans="2:28" x14ac:dyDescent="0.25">
      <c r="B53" s="2">
        <v>51</v>
      </c>
      <c r="C53" s="7">
        <v>12.9642</v>
      </c>
      <c r="D53" s="7">
        <f t="shared" si="5"/>
        <v>504.26106000000016</v>
      </c>
      <c r="E53" s="7">
        <v>2.5499999999999998</v>
      </c>
      <c r="F53" s="11">
        <f t="shared" si="24"/>
        <v>0</v>
      </c>
      <c r="G53" s="11">
        <v>12.9642</v>
      </c>
      <c r="H53" s="7">
        <v>29</v>
      </c>
      <c r="I53" s="7">
        <v>2.86</v>
      </c>
      <c r="J53" s="7">
        <v>4.9958</v>
      </c>
      <c r="K53" s="11">
        <f>$V$4*9.81*SIN((E54-E53)/D54)</f>
        <v>0.55003114031381029</v>
      </c>
      <c r="L53" s="7">
        <f>$V$9*$V$4*9.81</f>
        <v>1706.94</v>
      </c>
      <c r="M53" s="7">
        <f t="shared" si="6"/>
        <v>135.7740578880576</v>
      </c>
      <c r="N53" s="7">
        <f t="shared" si="0"/>
        <v>1843.2640890283715</v>
      </c>
      <c r="O53" s="7">
        <f t="shared" si="1"/>
        <v>6537.3412340520017</v>
      </c>
      <c r="P53" s="7">
        <f t="shared" si="2"/>
        <v>6.5373412340520014</v>
      </c>
      <c r="Q53" s="2">
        <f t="shared" si="3"/>
        <v>65.431472823039513</v>
      </c>
      <c r="R53" s="7">
        <f>$W$9*$V$4*9.81</f>
        <v>3413.88</v>
      </c>
      <c r="S53" s="7">
        <f t="shared" si="4"/>
        <v>60</v>
      </c>
      <c r="T53" s="2"/>
      <c r="U53" s="2"/>
      <c r="V53" s="2"/>
      <c r="W53" s="2"/>
      <c r="X53" s="2"/>
      <c r="Y53" s="2"/>
      <c r="Z53" s="2"/>
      <c r="AA53" s="2"/>
      <c r="AB53" s="2"/>
    </row>
    <row r="54" spans="2:28" x14ac:dyDescent="0.25">
      <c r="B54" s="2">
        <v>52</v>
      </c>
      <c r="C54" s="7">
        <v>12.9642</v>
      </c>
      <c r="D54" s="7">
        <f t="shared" si="5"/>
        <v>517.22526000000016</v>
      </c>
      <c r="E54" s="7">
        <v>2.6</v>
      </c>
      <c r="F54" s="11">
        <f t="shared" si="24"/>
        <v>0</v>
      </c>
      <c r="G54" s="11">
        <v>12.9642</v>
      </c>
      <c r="H54" s="7">
        <v>29</v>
      </c>
      <c r="I54" s="7">
        <v>2.86</v>
      </c>
      <c r="J54" s="7">
        <v>4.9958</v>
      </c>
      <c r="K54" s="11">
        <f>$V$4*9.81*SIN((E55-E54)/D55)</f>
        <v>0.53658177131304841</v>
      </c>
      <c r="L54" s="7">
        <f>$V$9*$V$4*9.81</f>
        <v>1706.94</v>
      </c>
      <c r="M54" s="7">
        <f t="shared" si="6"/>
        <v>135.7740578880576</v>
      </c>
      <c r="N54" s="7">
        <f t="shared" si="0"/>
        <v>1843.2506396593706</v>
      </c>
      <c r="O54" s="7">
        <f t="shared" si="1"/>
        <v>6705.411715692002</v>
      </c>
      <c r="P54" s="7">
        <f t="shared" si="2"/>
        <v>6.7054117156920023</v>
      </c>
      <c r="Q54" s="2">
        <f t="shared" si="3"/>
        <v>65.528179114647045</v>
      </c>
      <c r="R54" s="7">
        <f>$W$9*$V$4*9.81</f>
        <v>3413.88</v>
      </c>
      <c r="S54" s="7">
        <f t="shared" si="4"/>
        <v>60</v>
      </c>
      <c r="T54" s="2"/>
      <c r="U54" s="2"/>
      <c r="V54" s="2"/>
      <c r="W54" s="2"/>
      <c r="X54" s="2"/>
      <c r="Y54" s="2"/>
      <c r="Z54" s="2"/>
      <c r="AA54" s="2"/>
      <c r="AB54" s="2"/>
    </row>
    <row r="55" spans="2:28" x14ac:dyDescent="0.25">
      <c r="B55" s="2">
        <v>53</v>
      </c>
      <c r="C55" s="7">
        <v>12.9642</v>
      </c>
      <c r="D55" s="7">
        <f t="shared" si="5"/>
        <v>530.18946000000017</v>
      </c>
      <c r="E55" s="7">
        <v>2.65</v>
      </c>
      <c r="F55" s="11">
        <f t="shared" ref="F55:F101" si="25">(G55-G54)</f>
        <v>0</v>
      </c>
      <c r="G55" s="11">
        <v>12.9642</v>
      </c>
      <c r="H55" s="7">
        <v>29</v>
      </c>
      <c r="I55" s="7">
        <v>2.86</v>
      </c>
      <c r="J55" s="7">
        <v>4.9958</v>
      </c>
      <c r="K55" s="11">
        <f>$V$4*9.81*SIN((E56-E55)/D56)</f>
        <v>0.52377443171091043</v>
      </c>
      <c r="L55" s="7">
        <f>$V$9*$V$4*9.81</f>
        <v>1706.94</v>
      </c>
      <c r="M55" s="7">
        <f t="shared" si="6"/>
        <v>135.7740578880576</v>
      </c>
      <c r="N55" s="7">
        <f t="shared" si="0"/>
        <v>1843.2378323197686</v>
      </c>
      <c r="O55" s="7">
        <f t="shared" si="1"/>
        <v>6873.4821973320022</v>
      </c>
      <c r="P55" s="7">
        <f t="shared" si="2"/>
        <v>6.8734821973320024</v>
      </c>
      <c r="Q55" s="2">
        <f t="shared" si="3"/>
        <v>65.624927087342698</v>
      </c>
      <c r="R55" s="7">
        <f>$W$9*$V$4*9.81</f>
        <v>3413.88</v>
      </c>
      <c r="S55" s="7">
        <f t="shared" si="4"/>
        <v>60</v>
      </c>
      <c r="T55" s="2"/>
      <c r="U55" s="2"/>
      <c r="V55" s="2"/>
      <c r="W55" s="2"/>
      <c r="X55" s="2"/>
      <c r="Y55" s="2"/>
      <c r="Z55" s="2"/>
      <c r="AA55" s="2"/>
      <c r="AB55" s="2"/>
    </row>
    <row r="56" spans="2:28" x14ac:dyDescent="0.25">
      <c r="B56" s="2">
        <v>54</v>
      </c>
      <c r="C56" s="7">
        <v>12.9642</v>
      </c>
      <c r="D56" s="7">
        <f t="shared" si="5"/>
        <v>543.15366000000017</v>
      </c>
      <c r="E56" s="7">
        <v>2.7</v>
      </c>
      <c r="F56" s="11">
        <f t="shared" ref="F56:F105" si="26">G56-G55</f>
        <v>0</v>
      </c>
      <c r="G56" s="11">
        <v>12.9642</v>
      </c>
      <c r="H56" s="7">
        <v>29</v>
      </c>
      <c r="I56" s="7">
        <v>2.86</v>
      </c>
      <c r="J56" s="7">
        <v>4.9958</v>
      </c>
      <c r="K56" s="11">
        <f>$V$4*9.81*SIN((E57-E56)/D57)</f>
        <v>0.51156422060732532</v>
      </c>
      <c r="L56" s="7">
        <f>$V$9*$V$4*9.81</f>
        <v>1706.94</v>
      </c>
      <c r="M56" s="7">
        <f t="shared" si="6"/>
        <v>135.7740578880576</v>
      </c>
      <c r="N56" s="7">
        <f t="shared" si="0"/>
        <v>1843.225622108665</v>
      </c>
      <c r="O56" s="7">
        <f t="shared" si="1"/>
        <v>7041.5526789720025</v>
      </c>
      <c r="P56" s="7">
        <f t="shared" si="2"/>
        <v>7.0415526789720024</v>
      </c>
      <c r="Q56" s="2">
        <f t="shared" si="3"/>
        <v>65.721716947128542</v>
      </c>
      <c r="R56" s="7">
        <f>$W$9*$V$4*9.81</f>
        <v>3413.88</v>
      </c>
      <c r="S56" s="7">
        <f t="shared" si="4"/>
        <v>60</v>
      </c>
      <c r="T56" s="2"/>
      <c r="U56" s="2"/>
      <c r="V56" s="2"/>
      <c r="W56" s="2"/>
      <c r="X56" s="2"/>
      <c r="Y56" s="2"/>
      <c r="Z56" s="2"/>
      <c r="AA56" s="2"/>
      <c r="AB56" s="2"/>
    </row>
    <row r="57" spans="2:28" x14ac:dyDescent="0.25">
      <c r="B57" s="2">
        <v>55</v>
      </c>
      <c r="C57" s="7">
        <v>12.9642</v>
      </c>
      <c r="D57" s="7">
        <f t="shared" si="5"/>
        <v>556.11786000000018</v>
      </c>
      <c r="E57" s="7">
        <v>2.75</v>
      </c>
      <c r="F57" s="11">
        <f t="shared" si="26"/>
        <v>0</v>
      </c>
      <c r="G57" s="11">
        <v>12.9642</v>
      </c>
      <c r="H57" s="7">
        <v>29</v>
      </c>
      <c r="I57" s="7">
        <v>2.86</v>
      </c>
      <c r="J57" s="7">
        <v>4.9958</v>
      </c>
      <c r="K57" s="11">
        <f>$V$4*9.81*SIN((E58-E57)/D58)</f>
        <v>0.49991032863340995</v>
      </c>
      <c r="L57" s="7">
        <f>$V$9*$V$4*9.81</f>
        <v>1706.94</v>
      </c>
      <c r="M57" s="7">
        <f t="shared" si="6"/>
        <v>135.7740578880576</v>
      </c>
      <c r="N57" s="7">
        <f t="shared" si="0"/>
        <v>1843.213968216691</v>
      </c>
      <c r="O57" s="7">
        <f t="shared" si="1"/>
        <v>7209.6231606120027</v>
      </c>
      <c r="P57" s="7">
        <f t="shared" si="2"/>
        <v>7.2096231606120025</v>
      </c>
      <c r="Q57" s="2">
        <f t="shared" si="3"/>
        <v>65.818548901366427</v>
      </c>
      <c r="R57" s="7">
        <f>$W$9*$V$4*9.81</f>
        <v>3413.88</v>
      </c>
      <c r="S57" s="7">
        <f t="shared" si="4"/>
        <v>60</v>
      </c>
      <c r="T57" s="2"/>
      <c r="U57" s="2"/>
      <c r="V57" s="2"/>
      <c r="W57" s="2"/>
      <c r="X57" s="2"/>
      <c r="Y57" s="2"/>
      <c r="Z57" s="2"/>
      <c r="AA57" s="2"/>
      <c r="AB57" s="2"/>
    </row>
    <row r="58" spans="2:28" x14ac:dyDescent="0.25">
      <c r="B58" s="2">
        <v>56</v>
      </c>
      <c r="C58" s="7">
        <v>12.9642</v>
      </c>
      <c r="D58" s="7">
        <f t="shared" si="5"/>
        <v>569.08206000000018</v>
      </c>
      <c r="E58" s="7">
        <v>2.8</v>
      </c>
      <c r="F58" s="11">
        <f t="shared" si="26"/>
        <v>0</v>
      </c>
      <c r="G58" s="11">
        <v>12.9642</v>
      </c>
      <c r="H58" s="7">
        <v>29</v>
      </c>
      <c r="I58" s="7">
        <v>2.86</v>
      </c>
      <c r="J58" s="7">
        <v>4.9958</v>
      </c>
      <c r="K58" s="11">
        <f>$V$4*9.81*SIN((E59-E58)/D59)</f>
        <v>0.48840050037770533</v>
      </c>
      <c r="L58" s="7">
        <f>$V$9*$V$4*9.81</f>
        <v>1706.94</v>
      </c>
      <c r="M58" s="7">
        <f t="shared" si="6"/>
        <v>135.7740578880576</v>
      </c>
      <c r="N58" s="7">
        <f t="shared" si="0"/>
        <v>1843.2024583884354</v>
      </c>
      <c r="O58" s="7">
        <f t="shared" si="1"/>
        <v>7377.6936422520021</v>
      </c>
      <c r="P58" s="7">
        <f t="shared" si="2"/>
        <v>7.3776936422520016</v>
      </c>
      <c r="Q58" s="2">
        <f t="shared" si="3"/>
        <v>65.915423158789167</v>
      </c>
      <c r="R58" s="7">
        <f>$W$9*$V$4*9.81</f>
        <v>3413.88</v>
      </c>
      <c r="S58" s="7">
        <f t="shared" si="4"/>
        <v>60</v>
      </c>
      <c r="T58" s="2"/>
      <c r="U58" s="2"/>
      <c r="V58" s="2"/>
      <c r="W58" s="2"/>
      <c r="X58" s="2"/>
      <c r="Y58" s="2"/>
      <c r="Z58" s="2"/>
      <c r="AA58" s="2"/>
      <c r="AB58" s="2"/>
    </row>
    <row r="59" spans="2:28" x14ac:dyDescent="0.25">
      <c r="B59" s="2">
        <v>57</v>
      </c>
      <c r="C59" s="7">
        <v>13.411199999999999</v>
      </c>
      <c r="D59" s="7">
        <f t="shared" si="5"/>
        <v>582.49326000000019</v>
      </c>
      <c r="E59" s="7">
        <v>2.85</v>
      </c>
      <c r="F59" s="11">
        <f t="shared" si="26"/>
        <v>0.44699999999999918</v>
      </c>
      <c r="G59" s="11">
        <v>13.411199999999999</v>
      </c>
      <c r="H59" s="7">
        <v>30</v>
      </c>
      <c r="I59" s="7">
        <v>2.86</v>
      </c>
      <c r="J59" s="7">
        <v>4.9958</v>
      </c>
      <c r="K59" s="11">
        <f>$V$4*9.81*SIN((E60-E59)/D60)</f>
        <v>0.47740874378786569</v>
      </c>
      <c r="L59" s="7">
        <f>$V$9*$V$4*9.81</f>
        <v>1706.94</v>
      </c>
      <c r="M59" s="7">
        <f t="shared" si="6"/>
        <v>145.2983329898496</v>
      </c>
      <c r="N59" s="7">
        <f t="shared" si="0"/>
        <v>2111.9757417336368</v>
      </c>
      <c r="O59" s="7">
        <f t="shared" si="1"/>
        <v>7811.9336085120021</v>
      </c>
      <c r="P59" s="7">
        <f t="shared" si="2"/>
        <v>7.8119336085120024</v>
      </c>
      <c r="Q59" s="2">
        <f t="shared" si="3"/>
        <v>66.01233992951191</v>
      </c>
      <c r="R59" s="7">
        <f>$W$9*$V$4*9.81</f>
        <v>3413.88</v>
      </c>
      <c r="S59" s="7">
        <f t="shared" si="4"/>
        <v>60</v>
      </c>
      <c r="T59" s="2"/>
      <c r="U59" s="2"/>
      <c r="V59" s="2"/>
      <c r="W59" s="2"/>
      <c r="X59" s="2"/>
      <c r="Y59" s="2"/>
      <c r="Z59" s="2"/>
      <c r="AA59" s="2"/>
      <c r="AB59" s="2"/>
    </row>
    <row r="60" spans="2:28" x14ac:dyDescent="0.25">
      <c r="B60" s="2">
        <v>58</v>
      </c>
      <c r="C60" s="7">
        <v>13.411199999999999</v>
      </c>
      <c r="D60" s="7">
        <f t="shared" si="5"/>
        <v>595.9044600000002</v>
      </c>
      <c r="E60" s="7">
        <v>2.9</v>
      </c>
      <c r="F60" s="11">
        <f t="shared" ref="F60:F106" si="27">(G60-G59)</f>
        <v>0</v>
      </c>
      <c r="G60" s="11">
        <v>13.411199999999999</v>
      </c>
      <c r="H60" s="7">
        <v>30</v>
      </c>
      <c r="I60" s="7">
        <v>2.86</v>
      </c>
      <c r="J60" s="7">
        <v>4.9958</v>
      </c>
      <c r="K60" s="11">
        <f>$V$4*9.81*SIN((E61-E60)/D61)</f>
        <v>0.46690085017792238</v>
      </c>
      <c r="L60" s="7">
        <f>$V$9*$V$4*9.81</f>
        <v>1706.94</v>
      </c>
      <c r="M60" s="7">
        <f t="shared" si="6"/>
        <v>145.2983329898496</v>
      </c>
      <c r="N60" s="7">
        <f t="shared" si="0"/>
        <v>1852.7052338400276</v>
      </c>
      <c r="O60" s="7">
        <f t="shared" si="1"/>
        <v>7991.7938939520018</v>
      </c>
      <c r="P60" s="7">
        <f t="shared" si="2"/>
        <v>7.9917938939520017</v>
      </c>
      <c r="Q60" s="2">
        <f t="shared" si="3"/>
        <v>66.108858016279726</v>
      </c>
      <c r="R60" s="7">
        <f>$W$9*$V$4*9.81</f>
        <v>3413.88</v>
      </c>
      <c r="S60" s="7">
        <f t="shared" si="4"/>
        <v>60</v>
      </c>
      <c r="T60" s="2"/>
      <c r="U60" s="2"/>
      <c r="V60" s="2"/>
      <c r="W60" s="2"/>
      <c r="X60" s="2"/>
      <c r="Y60" s="2"/>
      <c r="Z60" s="2"/>
      <c r="AA60" s="2"/>
      <c r="AB60" s="2"/>
    </row>
    <row r="61" spans="2:28" x14ac:dyDescent="0.25">
      <c r="B61" s="2">
        <v>59</v>
      </c>
      <c r="C61" s="7">
        <v>13.411199999999999</v>
      </c>
      <c r="D61" s="7">
        <f t="shared" si="5"/>
        <v>609.31566000000021</v>
      </c>
      <c r="E61" s="7">
        <v>2.95</v>
      </c>
      <c r="F61" s="11">
        <f t="shared" ref="F61:F110" si="28">G61-G60</f>
        <v>0</v>
      </c>
      <c r="G61" s="11">
        <v>13.411199999999999</v>
      </c>
      <c r="H61" s="7">
        <v>30</v>
      </c>
      <c r="I61" s="7">
        <v>2.86</v>
      </c>
      <c r="J61" s="7">
        <v>4.9958</v>
      </c>
      <c r="K61" s="11">
        <f>$V$4*9.81*SIN((E62-E61)/D62)</f>
        <v>0.45684555776881602</v>
      </c>
      <c r="L61" s="7">
        <f>$V$9*$V$4*9.81</f>
        <v>1706.94</v>
      </c>
      <c r="M61" s="7">
        <f t="shared" si="6"/>
        <v>145.2983329898496</v>
      </c>
      <c r="N61" s="7">
        <f t="shared" si="0"/>
        <v>1852.6951785476185</v>
      </c>
      <c r="O61" s="7">
        <f t="shared" si="1"/>
        <v>8171.6541793920023</v>
      </c>
      <c r="P61" s="7">
        <f t="shared" si="2"/>
        <v>8.1716541793920019</v>
      </c>
      <c r="Q61" s="2">
        <f t="shared" si="3"/>
        <v>66.205397989904867</v>
      </c>
      <c r="R61" s="7">
        <f>$W$9*$V$4*9.81</f>
        <v>3413.88</v>
      </c>
      <c r="S61" s="7">
        <f t="shared" si="4"/>
        <v>60</v>
      </c>
      <c r="T61" s="2"/>
      <c r="U61" s="2"/>
      <c r="V61" s="2"/>
      <c r="W61" s="2"/>
      <c r="X61" s="2"/>
      <c r="Y61" s="2"/>
      <c r="Z61" s="2"/>
      <c r="AA61" s="2"/>
      <c r="AB61" s="2"/>
    </row>
    <row r="62" spans="2:28" x14ac:dyDescent="0.25">
      <c r="B62" s="2">
        <v>60</v>
      </c>
      <c r="C62" s="7">
        <v>13.411199999999999</v>
      </c>
      <c r="D62" s="7">
        <f t="shared" si="5"/>
        <v>622.72686000000022</v>
      </c>
      <c r="E62" s="7">
        <v>3</v>
      </c>
      <c r="F62" s="11">
        <f t="shared" si="28"/>
        <v>0</v>
      </c>
      <c r="G62" s="11">
        <v>13.411199999999999</v>
      </c>
      <c r="H62" s="7">
        <v>30</v>
      </c>
      <c r="I62" s="7">
        <v>2.86</v>
      </c>
      <c r="J62" s="7">
        <v>4.9958</v>
      </c>
      <c r="K62" s="11">
        <f>$V$4*9.81*SIN((E63-E62)/D63)</f>
        <v>0.44690021425807169</v>
      </c>
      <c r="L62" s="7">
        <f>$V$9*$V$4*9.81</f>
        <v>1706.94</v>
      </c>
      <c r="M62" s="7">
        <f t="shared" si="6"/>
        <v>145.2983329898496</v>
      </c>
      <c r="N62" s="7">
        <f t="shared" si="0"/>
        <v>1852.6852332041076</v>
      </c>
      <c r="O62" s="7">
        <f t="shared" si="1"/>
        <v>8351.514464832002</v>
      </c>
      <c r="P62" s="7">
        <f t="shared" si="2"/>
        <v>8.3515144648320021</v>
      </c>
      <c r="Q62" s="2">
        <f t="shared" si="3"/>
        <v>66.30195995963949</v>
      </c>
      <c r="R62" s="7">
        <f>$W$9*$V$4*9.81</f>
        <v>3413.88</v>
      </c>
      <c r="S62" s="7">
        <f t="shared" si="4"/>
        <v>60</v>
      </c>
      <c r="T62" s="2"/>
      <c r="U62" s="2"/>
      <c r="V62" s="2"/>
      <c r="W62" s="2"/>
      <c r="X62" s="2"/>
      <c r="Y62" s="2"/>
      <c r="Z62" s="2"/>
      <c r="AA62" s="2"/>
      <c r="AB62" s="2"/>
    </row>
    <row r="63" spans="2:28" x14ac:dyDescent="0.25">
      <c r="B63" s="2">
        <v>61</v>
      </c>
      <c r="C63" s="7">
        <v>13.8582</v>
      </c>
      <c r="D63" s="7">
        <f t="shared" si="5"/>
        <v>636.58506000000023</v>
      </c>
      <c r="E63" s="7">
        <v>3.05</v>
      </c>
      <c r="F63" s="11">
        <f t="shared" si="28"/>
        <v>0.44700000000000095</v>
      </c>
      <c r="G63" s="11">
        <v>13.8582</v>
      </c>
      <c r="H63" s="7">
        <v>31</v>
      </c>
      <c r="I63" s="7">
        <v>2.86</v>
      </c>
      <c r="J63" s="7">
        <v>4.9958</v>
      </c>
      <c r="K63" s="11">
        <f>$V$4*9.81*SIN((E64-E63)/D64)</f>
        <v>0.4373786573171986</v>
      </c>
      <c r="L63" s="7">
        <f>$V$9*$V$4*9.81</f>
        <v>1706.94</v>
      </c>
      <c r="M63" s="7">
        <f t="shared" si="6"/>
        <v>155.14543549676159</v>
      </c>
      <c r="N63" s="7">
        <f t="shared" si="0"/>
        <v>2121.7828141540795</v>
      </c>
      <c r="O63" s="7">
        <f t="shared" si="1"/>
        <v>8821.9230784920037</v>
      </c>
      <c r="P63" s="7">
        <f t="shared" si="2"/>
        <v>8.821923078492004</v>
      </c>
      <c r="Q63" s="2">
        <f t="shared" si="3"/>
        <v>66.39854403546417</v>
      </c>
      <c r="R63" s="7">
        <f>$W$9*$V$4*9.81</f>
        <v>3413.88</v>
      </c>
      <c r="S63" s="7">
        <f t="shared" si="4"/>
        <v>60</v>
      </c>
      <c r="T63" s="2"/>
      <c r="U63" s="2"/>
      <c r="V63" s="2"/>
      <c r="W63" s="2"/>
      <c r="X63" s="2"/>
      <c r="Y63" s="2"/>
      <c r="Z63" s="2"/>
      <c r="AA63" s="2"/>
      <c r="AB63" s="2"/>
    </row>
    <row r="64" spans="2:28" x14ac:dyDescent="0.25">
      <c r="B64" s="2">
        <v>62</v>
      </c>
      <c r="C64" s="7">
        <v>13.8582</v>
      </c>
      <c r="D64" s="7">
        <f t="shared" si="5"/>
        <v>650.44326000000024</v>
      </c>
      <c r="E64" s="7">
        <v>3.1</v>
      </c>
      <c r="F64" s="11">
        <f t="shared" si="28"/>
        <v>0</v>
      </c>
      <c r="G64" s="11">
        <v>13.8582</v>
      </c>
      <c r="H64" s="7">
        <v>31</v>
      </c>
      <c r="I64" s="7">
        <v>2.86</v>
      </c>
      <c r="J64" s="7">
        <v>4.9958</v>
      </c>
      <c r="K64" s="11">
        <f>$V$4*9.81*SIN((E65-E64)/D65)</f>
        <v>0.42825436471475908</v>
      </c>
      <c r="L64" s="7">
        <f>$V$9*$V$4*9.81</f>
        <v>1706.94</v>
      </c>
      <c r="M64" s="7">
        <f t="shared" si="6"/>
        <v>155.14543549676159</v>
      </c>
      <c r="N64" s="7">
        <f t="shared" si="0"/>
        <v>1862.5136898614765</v>
      </c>
      <c r="O64" s="7">
        <f t="shared" si="1"/>
        <v>9013.9727857320031</v>
      </c>
      <c r="P64" s="7">
        <f t="shared" si="2"/>
        <v>9.0139727857320029</v>
      </c>
      <c r="Q64" s="2">
        <f t="shared" si="3"/>
        <v>66.494665272454114</v>
      </c>
      <c r="R64" s="7">
        <f>$W$9*$V$4*9.81</f>
        <v>3413.88</v>
      </c>
      <c r="S64" s="7">
        <f t="shared" si="4"/>
        <v>60</v>
      </c>
      <c r="T64" s="2"/>
      <c r="U64" s="2"/>
      <c r="V64" s="2"/>
      <c r="W64" s="2"/>
      <c r="X64" s="2"/>
      <c r="Y64" s="2"/>
      <c r="Z64" s="2"/>
      <c r="AA64" s="2"/>
      <c r="AB64" s="2"/>
    </row>
    <row r="65" spans="2:28" x14ac:dyDescent="0.25">
      <c r="B65" s="2">
        <v>63</v>
      </c>
      <c r="C65" s="7">
        <v>13.8582</v>
      </c>
      <c r="D65" s="7">
        <f t="shared" si="5"/>
        <v>664.30146000000025</v>
      </c>
      <c r="E65" s="7">
        <v>3.15</v>
      </c>
      <c r="F65" s="11">
        <f t="shared" ref="F65:F111" si="29">(G65-G64)</f>
        <v>0</v>
      </c>
      <c r="G65" s="11">
        <v>13.8582</v>
      </c>
      <c r="H65" s="7">
        <v>31</v>
      </c>
      <c r="I65" s="7">
        <v>2.86</v>
      </c>
      <c r="J65" s="7">
        <v>4.9958</v>
      </c>
      <c r="K65" s="11">
        <f>$V$4*9.81*SIN((E66-E65)/D66)</f>
        <v>0.41950298214767812</v>
      </c>
      <c r="L65" s="7">
        <f>$V$9*$V$4*9.81</f>
        <v>1706.94</v>
      </c>
      <c r="M65" s="7">
        <f t="shared" si="6"/>
        <v>155.14543549676159</v>
      </c>
      <c r="N65" s="7">
        <f t="shared" si="0"/>
        <v>1862.5049384789093</v>
      </c>
      <c r="O65" s="7">
        <f t="shared" si="1"/>
        <v>9206.0224929720043</v>
      </c>
      <c r="P65" s="7">
        <f t="shared" si="2"/>
        <v>9.2060224929720036</v>
      </c>
      <c r="Q65" s="2">
        <f t="shared" si="3"/>
        <v>66.590786831796464</v>
      </c>
      <c r="R65" s="7">
        <f>$W$9*$V$4*9.81</f>
        <v>3413.88</v>
      </c>
      <c r="S65" s="7">
        <f t="shared" si="4"/>
        <v>60</v>
      </c>
      <c r="T65" s="2"/>
      <c r="U65" s="2"/>
      <c r="V65" s="2"/>
      <c r="W65" s="2"/>
      <c r="X65" s="2"/>
      <c r="Y65" s="2"/>
      <c r="Z65" s="2"/>
      <c r="AA65" s="2"/>
      <c r="AB65" s="2"/>
    </row>
    <row r="66" spans="2:28" x14ac:dyDescent="0.25">
      <c r="B66" s="2">
        <v>64</v>
      </c>
      <c r="C66" s="7">
        <v>13.8582</v>
      </c>
      <c r="D66" s="7">
        <f t="shared" si="5"/>
        <v>678.15966000000026</v>
      </c>
      <c r="E66" s="7">
        <v>3.2</v>
      </c>
      <c r="F66" s="11">
        <f t="shared" ref="F66:F115" si="30">G66-G65</f>
        <v>0</v>
      </c>
      <c r="G66" s="11">
        <v>13.8582</v>
      </c>
      <c r="H66" s="7">
        <v>31</v>
      </c>
      <c r="I66" s="7">
        <v>2.86</v>
      </c>
      <c r="J66" s="7">
        <v>4.9958</v>
      </c>
      <c r="K66" s="11">
        <f>$V$4*9.81*SIN((E67-E66)/D67)</f>
        <v>0.41110210616886783</v>
      </c>
      <c r="L66" s="7">
        <f>$V$9*$V$4*9.81</f>
        <v>1706.94</v>
      </c>
      <c r="M66" s="7">
        <f t="shared" si="6"/>
        <v>155.14543549676159</v>
      </c>
      <c r="N66" s="7">
        <f t="shared" si="0"/>
        <v>1862.4965376029304</v>
      </c>
      <c r="O66" s="7">
        <f t="shared" si="1"/>
        <v>9398.0722002120037</v>
      </c>
      <c r="P66" s="7">
        <f t="shared" si="2"/>
        <v>9.3980722002120043</v>
      </c>
      <c r="Q66" s="2">
        <f t="shared" si="3"/>
        <v>66.686908715111073</v>
      </c>
      <c r="R66" s="7">
        <f>$W$9*$V$4*9.81</f>
        <v>3413.88</v>
      </c>
      <c r="S66" s="7">
        <f t="shared" si="4"/>
        <v>60</v>
      </c>
      <c r="T66" s="2"/>
      <c r="U66" s="2"/>
      <c r="V66" s="2"/>
      <c r="W66" s="2"/>
      <c r="X66" s="2"/>
      <c r="Y66" s="2"/>
      <c r="Z66" s="2"/>
      <c r="AA66" s="2"/>
      <c r="AB66" s="2"/>
    </row>
    <row r="67" spans="2:28" x14ac:dyDescent="0.25">
      <c r="B67" s="2">
        <v>65</v>
      </c>
      <c r="C67" s="7">
        <v>13.8582</v>
      </c>
      <c r="D67" s="7">
        <f t="shared" si="5"/>
        <v>692.01786000000027</v>
      </c>
      <c r="E67" s="7">
        <v>3.25</v>
      </c>
      <c r="F67" s="11">
        <f t="shared" si="30"/>
        <v>0</v>
      </c>
      <c r="G67" s="11">
        <v>13.8582</v>
      </c>
      <c r="H67" s="7">
        <v>31</v>
      </c>
      <c r="I67" s="7">
        <v>2.86</v>
      </c>
      <c r="J67" s="7">
        <v>4.9958</v>
      </c>
      <c r="K67" s="11">
        <f>$V$4*9.81*SIN((E68-E67)/D68)</f>
        <v>0.4030310926851613</v>
      </c>
      <c r="L67" s="7">
        <f>$V$9*$V$4*9.81</f>
        <v>1706.94</v>
      </c>
      <c r="M67" s="7">
        <f t="shared" si="6"/>
        <v>155.14543549676159</v>
      </c>
      <c r="N67" s="7">
        <f t="shared" si="0"/>
        <v>1862.4884665894467</v>
      </c>
      <c r="O67" s="7">
        <f t="shared" si="1"/>
        <v>9590.1219074520031</v>
      </c>
      <c r="P67" s="7">
        <f t="shared" si="2"/>
        <v>9.5901219074520032</v>
      </c>
      <c r="Q67" s="2">
        <f t="shared" si="3"/>
        <v>66.783030924028694</v>
      </c>
      <c r="R67" s="7">
        <f>$W$9*$V$4*9.81</f>
        <v>3413.88</v>
      </c>
      <c r="S67" s="7">
        <f t="shared" si="4"/>
        <v>60</v>
      </c>
      <c r="T67" s="2"/>
      <c r="U67" s="2"/>
      <c r="V67" s="2"/>
      <c r="W67" s="2"/>
      <c r="X67" s="2"/>
      <c r="Y67" s="2"/>
      <c r="Z67" s="2"/>
      <c r="AA67" s="2"/>
      <c r="AB67" s="2"/>
    </row>
    <row r="68" spans="2:28" x14ac:dyDescent="0.25">
      <c r="B68" s="2">
        <v>66</v>
      </c>
      <c r="C68" s="7">
        <v>13.8582</v>
      </c>
      <c r="D68" s="7">
        <f t="shared" si="5"/>
        <v>705.87606000000028</v>
      </c>
      <c r="E68" s="7">
        <v>3.3</v>
      </c>
      <c r="F68" s="11">
        <f t="shared" si="30"/>
        <v>0</v>
      </c>
      <c r="G68" s="11">
        <v>13.8582</v>
      </c>
      <c r="H68" s="7">
        <v>31</v>
      </c>
      <c r="I68" s="7">
        <v>2.86</v>
      </c>
      <c r="J68" s="7">
        <v>4.9958</v>
      </c>
      <c r="K68" s="11">
        <f t="shared" ref="K68:K131" si="31">$V$4*9.81*SIN((E69-E68)/D69)</f>
        <v>0.39502549714901847</v>
      </c>
      <c r="L68" s="7">
        <f>$V$9*$V$4*9.81</f>
        <v>1706.94</v>
      </c>
      <c r="M68" s="7">
        <f t="shared" si="6"/>
        <v>155.14543549676159</v>
      </c>
      <c r="N68" s="7">
        <f t="shared" ref="N68:N131" si="32">($V$4*F68)+M68+L68+K68</f>
        <v>1862.4804609939106</v>
      </c>
      <c r="O68" s="7">
        <f t="shared" ref="O68:O131" si="33">G68*D68</f>
        <v>9782.1716146920044</v>
      </c>
      <c r="P68" s="7">
        <f t="shared" ref="P68:P131" si="34">O68/1000</f>
        <v>9.7821716146920039</v>
      </c>
      <c r="Q68" s="2">
        <f t="shared" ref="Q68:Q131" si="35">AVERAGE(P68:P727)</f>
        <v>66.879153460191006</v>
      </c>
      <c r="R68" s="7">
        <f>$W$9*$V$4*9.81</f>
        <v>3413.88</v>
      </c>
      <c r="S68" s="7">
        <f t="shared" ref="S68:S131" si="36">(R68/(9.81*$V$4))*100</f>
        <v>60</v>
      </c>
      <c r="T68" s="2"/>
      <c r="U68" s="2"/>
      <c r="V68" s="2"/>
      <c r="W68" s="2"/>
      <c r="X68" s="2"/>
      <c r="Y68" s="2"/>
      <c r="Z68" s="2"/>
      <c r="AA68" s="2"/>
      <c r="AB68" s="2"/>
    </row>
    <row r="69" spans="2:28" x14ac:dyDescent="0.25">
      <c r="B69" s="2">
        <v>67</v>
      </c>
      <c r="C69" s="7">
        <v>14.305300000000001</v>
      </c>
      <c r="D69" s="7">
        <f t="shared" ref="D69:D132" si="37">C69+D68</f>
        <v>720.18136000000027</v>
      </c>
      <c r="E69" s="7">
        <v>3.35</v>
      </c>
      <c r="F69" s="11">
        <f t="shared" si="30"/>
        <v>0.44710000000000072</v>
      </c>
      <c r="G69" s="11">
        <v>14.305300000000001</v>
      </c>
      <c r="H69" s="7">
        <v>32</v>
      </c>
      <c r="I69" s="7">
        <v>2.86</v>
      </c>
      <c r="J69" s="7">
        <v>4.9958</v>
      </c>
      <c r="K69" s="11">
        <f t="shared" si="31"/>
        <v>0.38733174511334162</v>
      </c>
      <c r="L69" s="7">
        <f>$V$9*$V$4*9.81</f>
        <v>1706.94</v>
      </c>
      <c r="M69" s="7">
        <f t="shared" ref="M69:M132" si="38">0.5*$V$5*$V$6*$V$7*(G69^2)</f>
        <v>165.31767667942563</v>
      </c>
      <c r="N69" s="7">
        <f t="shared" si="32"/>
        <v>2131.9630084245396</v>
      </c>
      <c r="O69" s="7">
        <f t="shared" si="33"/>
        <v>10302.410409208005</v>
      </c>
      <c r="P69" s="7">
        <f t="shared" si="34"/>
        <v>10.302410409208004</v>
      </c>
      <c r="Q69" s="2">
        <f t="shared" si="35"/>
        <v>66.975276325250761</v>
      </c>
      <c r="R69" s="7">
        <f>$W$9*$V$4*9.81</f>
        <v>3413.88</v>
      </c>
      <c r="S69" s="7">
        <f t="shared" si="36"/>
        <v>60</v>
      </c>
      <c r="T69" s="2"/>
      <c r="U69" s="2"/>
      <c r="V69" s="2"/>
      <c r="W69" s="2"/>
      <c r="X69" s="2"/>
      <c r="Y69" s="2"/>
      <c r="Z69" s="2"/>
      <c r="AA69" s="2"/>
      <c r="AB69" s="2"/>
    </row>
    <row r="70" spans="2:28" x14ac:dyDescent="0.25">
      <c r="B70" s="2">
        <v>68</v>
      </c>
      <c r="C70" s="7">
        <v>14.305300000000001</v>
      </c>
      <c r="D70" s="7">
        <f t="shared" si="37"/>
        <v>734.48666000000026</v>
      </c>
      <c r="E70" s="7">
        <v>3.4</v>
      </c>
      <c r="F70" s="11">
        <f t="shared" ref="F70:F116" si="39">(G70-G69)</f>
        <v>0</v>
      </c>
      <c r="G70" s="11">
        <v>14.305300000000001</v>
      </c>
      <c r="H70" s="7">
        <v>32</v>
      </c>
      <c r="I70" s="7">
        <v>2.86</v>
      </c>
      <c r="J70" s="7">
        <v>4.9958</v>
      </c>
      <c r="K70" s="11">
        <f t="shared" si="31"/>
        <v>0.37993196373073718</v>
      </c>
      <c r="L70" s="7">
        <f>$V$9*$V$4*9.81</f>
        <v>1706.94</v>
      </c>
      <c r="M70" s="7">
        <f t="shared" si="38"/>
        <v>165.31767667942563</v>
      </c>
      <c r="N70" s="7">
        <f t="shared" si="32"/>
        <v>1872.6376086431565</v>
      </c>
      <c r="O70" s="7">
        <f t="shared" si="33"/>
        <v>10507.052017298005</v>
      </c>
      <c r="P70" s="7">
        <f t="shared" si="34"/>
        <v>10.507052017298005</v>
      </c>
      <c r="Q70" s="2">
        <f t="shared" si="35"/>
        <v>67.070846082276134</v>
      </c>
      <c r="R70" s="7">
        <f>$W$9*$V$4*9.81</f>
        <v>3413.88</v>
      </c>
      <c r="S70" s="7">
        <f t="shared" si="36"/>
        <v>60</v>
      </c>
      <c r="T70" s="2"/>
      <c r="U70" s="2"/>
      <c r="V70" s="2"/>
      <c r="W70" s="2"/>
      <c r="X70" s="2"/>
      <c r="Y70" s="2"/>
      <c r="Z70" s="2"/>
      <c r="AA70" s="2"/>
      <c r="AB70" s="2"/>
    </row>
    <row r="71" spans="2:28" x14ac:dyDescent="0.25">
      <c r="B71" s="2">
        <v>69</v>
      </c>
      <c r="C71" s="7">
        <v>14.305300000000001</v>
      </c>
      <c r="D71" s="7">
        <f t="shared" si="37"/>
        <v>748.79196000000024</v>
      </c>
      <c r="E71" s="7">
        <v>3.45</v>
      </c>
      <c r="F71" s="11">
        <f t="shared" ref="F71:F118" si="40">G71-G70</f>
        <v>0</v>
      </c>
      <c r="G71" s="11">
        <v>14.305300000000001</v>
      </c>
      <c r="H71" s="7">
        <v>32</v>
      </c>
      <c r="I71" s="7">
        <v>2.86</v>
      </c>
      <c r="J71" s="7">
        <v>4.9958</v>
      </c>
      <c r="K71" s="11">
        <f t="shared" si="31"/>
        <v>0.37280962035748527</v>
      </c>
      <c r="L71" s="7">
        <f>$V$9*$V$4*9.81</f>
        <v>1706.94</v>
      </c>
      <c r="M71" s="7">
        <f t="shared" si="38"/>
        <v>165.31767667942563</v>
      </c>
      <c r="N71" s="7">
        <f t="shared" si="32"/>
        <v>1872.6304862997831</v>
      </c>
      <c r="O71" s="7">
        <f t="shared" si="33"/>
        <v>10711.693625388005</v>
      </c>
      <c r="P71" s="7">
        <f t="shared" si="34"/>
        <v>10.711693625388005</v>
      </c>
      <c r="Q71" s="2">
        <f t="shared" si="35"/>
        <v>67.166393031710214</v>
      </c>
      <c r="R71" s="7">
        <f>$W$9*$V$4*9.81</f>
        <v>3413.88</v>
      </c>
      <c r="S71" s="7">
        <f t="shared" si="36"/>
        <v>60</v>
      </c>
      <c r="T71" s="2"/>
      <c r="U71" s="2"/>
      <c r="V71" s="2"/>
      <c r="W71" s="2"/>
      <c r="X71" s="2"/>
      <c r="Y71" s="2"/>
      <c r="Z71" s="2"/>
      <c r="AA71" s="2"/>
      <c r="AB71" s="2"/>
    </row>
    <row r="72" spans="2:28" x14ac:dyDescent="0.25">
      <c r="B72" s="2">
        <v>70</v>
      </c>
      <c r="C72" s="7">
        <v>14.305300000000001</v>
      </c>
      <c r="D72" s="7">
        <f t="shared" si="37"/>
        <v>763.09726000000023</v>
      </c>
      <c r="E72" s="7">
        <v>3.5</v>
      </c>
      <c r="F72" s="11">
        <f t="shared" si="40"/>
        <v>0</v>
      </c>
      <c r="G72" s="11">
        <v>14.305300000000001</v>
      </c>
      <c r="H72" s="7">
        <v>32</v>
      </c>
      <c r="I72" s="7">
        <v>2.86</v>
      </c>
      <c r="J72" s="7">
        <v>4.9958</v>
      </c>
      <c r="K72" s="11">
        <f t="shared" si="31"/>
        <v>0.36594939924543085</v>
      </c>
      <c r="L72" s="7">
        <f>$V$9*$V$4*9.81</f>
        <v>1706.94</v>
      </c>
      <c r="M72" s="7">
        <f t="shared" si="38"/>
        <v>165.31767667942563</v>
      </c>
      <c r="N72" s="7">
        <f t="shared" si="32"/>
        <v>1872.6236260786711</v>
      </c>
      <c r="O72" s="7">
        <f t="shared" si="33"/>
        <v>10916.335233478005</v>
      </c>
      <c r="P72" s="7">
        <f t="shared" si="34"/>
        <v>10.916335233478005</v>
      </c>
      <c r="Q72" s="2">
        <f t="shared" si="35"/>
        <v>67.261917057778447</v>
      </c>
      <c r="R72" s="7">
        <f>$W$9*$V$4*9.81</f>
        <v>3413.88</v>
      </c>
      <c r="S72" s="7">
        <f t="shared" si="36"/>
        <v>60</v>
      </c>
      <c r="T72" s="2"/>
      <c r="U72" s="2"/>
      <c r="V72" s="2"/>
      <c r="W72" s="2"/>
      <c r="X72" s="2"/>
      <c r="Y72" s="2"/>
      <c r="Z72" s="2"/>
      <c r="AA72" s="2"/>
      <c r="AB72" s="2"/>
    </row>
    <row r="73" spans="2:28" x14ac:dyDescent="0.25">
      <c r="B73" s="2">
        <v>71</v>
      </c>
      <c r="C73" s="7">
        <v>14.305300000000001</v>
      </c>
      <c r="D73" s="7">
        <f t="shared" si="37"/>
        <v>777.40256000000022</v>
      </c>
      <c r="E73" s="7">
        <v>3.55</v>
      </c>
      <c r="F73" s="11">
        <f t="shared" ref="F73" si="41">(G73-G72)</f>
        <v>0</v>
      </c>
      <c r="G73" s="11">
        <v>14.305300000000001</v>
      </c>
      <c r="H73" s="7">
        <v>32</v>
      </c>
      <c r="I73" s="7">
        <v>2.86</v>
      </c>
      <c r="J73" s="7">
        <v>4.9958</v>
      </c>
      <c r="K73" s="11">
        <f t="shared" si="31"/>
        <v>0.35933709160205446</v>
      </c>
      <c r="L73" s="7">
        <f>$V$9*$V$4*9.81</f>
        <v>1706.94</v>
      </c>
      <c r="M73" s="7">
        <f t="shared" si="38"/>
        <v>165.31767667942563</v>
      </c>
      <c r="N73" s="7">
        <f t="shared" si="32"/>
        <v>1872.6170137710278</v>
      </c>
      <c r="O73" s="7">
        <f t="shared" si="33"/>
        <v>11120.976841568005</v>
      </c>
      <c r="P73" s="7">
        <f t="shared" si="34"/>
        <v>11.120976841568005</v>
      </c>
      <c r="Q73" s="2">
        <f t="shared" si="35"/>
        <v>67.357418043921328</v>
      </c>
      <c r="R73" s="7">
        <f>$W$9*$V$4*9.81</f>
        <v>3413.88</v>
      </c>
      <c r="S73" s="7">
        <f t="shared" si="36"/>
        <v>60</v>
      </c>
      <c r="T73" s="2"/>
      <c r="U73" s="2"/>
      <c r="V73" s="2"/>
      <c r="W73" s="2"/>
      <c r="X73" s="2"/>
      <c r="Y73" s="2"/>
      <c r="Z73" s="2"/>
      <c r="AA73" s="2"/>
      <c r="AB73" s="2"/>
    </row>
    <row r="74" spans="2:28" x14ac:dyDescent="0.25">
      <c r="B74" s="2">
        <v>72</v>
      </c>
      <c r="C74" s="7">
        <v>14.305300000000001</v>
      </c>
      <c r="D74" s="7">
        <f t="shared" si="37"/>
        <v>791.70786000000021</v>
      </c>
      <c r="E74" s="7">
        <v>3.6</v>
      </c>
      <c r="F74" s="11">
        <f t="shared" ref="F74:F77" si="42">G74-G73</f>
        <v>0</v>
      </c>
      <c r="G74" s="11">
        <v>14.305300000000001</v>
      </c>
      <c r="H74" s="7">
        <v>32</v>
      </c>
      <c r="I74" s="7">
        <v>2.86</v>
      </c>
      <c r="J74" s="7">
        <v>4.9958</v>
      </c>
      <c r="K74" s="11">
        <f t="shared" si="31"/>
        <v>0.35295949735800508</v>
      </c>
      <c r="L74" s="7">
        <f>$V$9*$V$4*9.81</f>
        <v>1706.94</v>
      </c>
      <c r="M74" s="7">
        <f t="shared" si="38"/>
        <v>165.31767667942563</v>
      </c>
      <c r="N74" s="7">
        <f t="shared" si="32"/>
        <v>1872.6106361767836</v>
      </c>
      <c r="O74" s="7">
        <f t="shared" si="33"/>
        <v>11325.618449658004</v>
      </c>
      <c r="P74" s="7">
        <f t="shared" si="34"/>
        <v>11.325618449658004</v>
      </c>
      <c r="Q74" s="2">
        <f t="shared" si="35"/>
        <v>67.452895872787792</v>
      </c>
      <c r="R74" s="7">
        <f>$W$9*$V$4*9.81</f>
        <v>3413.88</v>
      </c>
      <c r="S74" s="7">
        <f t="shared" si="36"/>
        <v>60</v>
      </c>
      <c r="T74" s="2"/>
      <c r="U74" s="2"/>
      <c r="V74" s="2"/>
      <c r="W74" s="2"/>
      <c r="X74" s="2"/>
      <c r="Y74" s="2"/>
      <c r="Z74" s="2"/>
      <c r="AA74" s="2"/>
      <c r="AB74" s="2"/>
    </row>
    <row r="75" spans="2:28" x14ac:dyDescent="0.25">
      <c r="B75" s="2">
        <v>73</v>
      </c>
      <c r="C75" s="7">
        <v>14.305300000000001</v>
      </c>
      <c r="D75" s="7">
        <f t="shared" si="37"/>
        <v>806.0131600000002</v>
      </c>
      <c r="E75" s="7">
        <v>3.65</v>
      </c>
      <c r="F75" s="11">
        <f t="shared" si="42"/>
        <v>0</v>
      </c>
      <c r="G75" s="11">
        <v>14.305300000000001</v>
      </c>
      <c r="H75" s="7">
        <v>32</v>
      </c>
      <c r="I75" s="7">
        <v>2.86</v>
      </c>
      <c r="J75" s="7">
        <v>4.9958</v>
      </c>
      <c r="K75" s="11">
        <f t="shared" si="31"/>
        <v>0.3468043372129504</v>
      </c>
      <c r="L75" s="7">
        <f>$V$9*$V$4*9.81</f>
        <v>1706.94</v>
      </c>
      <c r="M75" s="7">
        <f t="shared" si="38"/>
        <v>165.31767667942563</v>
      </c>
      <c r="N75" s="7">
        <f t="shared" si="32"/>
        <v>1872.6044810166386</v>
      </c>
      <c r="O75" s="7">
        <f t="shared" si="33"/>
        <v>11530.260057748004</v>
      </c>
      <c r="P75" s="7">
        <f t="shared" si="34"/>
        <v>11.530260057748004</v>
      </c>
      <c r="Q75" s="2">
        <f t="shared" si="35"/>
        <v>67.548350426228495</v>
      </c>
      <c r="R75" s="7">
        <f>$W$9*$V$4*9.81</f>
        <v>3413.88</v>
      </c>
      <c r="S75" s="7">
        <f t="shared" si="36"/>
        <v>60</v>
      </c>
      <c r="T75" s="2"/>
      <c r="U75" s="2"/>
      <c r="V75" s="2"/>
      <c r="W75" s="2"/>
      <c r="X75" s="2"/>
      <c r="Y75" s="2"/>
      <c r="Z75" s="2"/>
      <c r="AA75" s="2"/>
      <c r="AB75" s="2"/>
    </row>
    <row r="76" spans="2:28" x14ac:dyDescent="0.25">
      <c r="B76" s="2">
        <v>74</v>
      </c>
      <c r="C76" s="7">
        <v>14.305300000000001</v>
      </c>
      <c r="D76" s="7">
        <f t="shared" si="37"/>
        <v>820.31846000000019</v>
      </c>
      <c r="E76" s="7">
        <v>3.7</v>
      </c>
      <c r="F76" s="11">
        <f t="shared" si="42"/>
        <v>0</v>
      </c>
      <c r="G76" s="11">
        <v>14.305300000000001</v>
      </c>
      <c r="H76" s="7">
        <v>32</v>
      </c>
      <c r="I76" s="7">
        <v>2.86</v>
      </c>
      <c r="J76" s="7">
        <v>4.9958</v>
      </c>
      <c r="K76" s="11">
        <f t="shared" si="31"/>
        <v>0.34086017372646132</v>
      </c>
      <c r="L76" s="7">
        <f>$V$9*$V$4*9.81</f>
        <v>1706.94</v>
      </c>
      <c r="M76" s="7">
        <f t="shared" si="38"/>
        <v>165.31767667942563</v>
      </c>
      <c r="N76" s="7">
        <f t="shared" si="32"/>
        <v>1872.5985368531522</v>
      </c>
      <c r="O76" s="7">
        <f t="shared" si="33"/>
        <v>11734.901665838004</v>
      </c>
      <c r="P76" s="7">
        <f t="shared" si="34"/>
        <v>11.734901665838004</v>
      </c>
      <c r="Q76" s="2">
        <f t="shared" si="35"/>
        <v>67.643781585288934</v>
      </c>
      <c r="R76" s="7">
        <f>$W$9*$V$4*9.81</f>
        <v>3413.88</v>
      </c>
      <c r="S76" s="7">
        <f t="shared" si="36"/>
        <v>60</v>
      </c>
      <c r="T76" s="2"/>
      <c r="U76" s="2"/>
      <c r="V76" s="2"/>
      <c r="W76" s="2"/>
      <c r="X76" s="2"/>
      <c r="Y76" s="2"/>
      <c r="Z76" s="2"/>
      <c r="AA76" s="2"/>
      <c r="AB76" s="2"/>
    </row>
    <row r="77" spans="2:28" x14ac:dyDescent="0.25">
      <c r="B77" s="2">
        <v>75</v>
      </c>
      <c r="C77" s="7">
        <v>14.305300000000001</v>
      </c>
      <c r="D77" s="7">
        <f t="shared" si="37"/>
        <v>834.62376000000017</v>
      </c>
      <c r="E77" s="7">
        <v>3.75</v>
      </c>
      <c r="F77" s="11">
        <f t="shared" si="42"/>
        <v>0</v>
      </c>
      <c r="G77" s="11">
        <v>14.305300000000001</v>
      </c>
      <c r="H77" s="7">
        <v>32</v>
      </c>
      <c r="I77" s="7">
        <v>2.86</v>
      </c>
      <c r="J77" s="7">
        <v>4.9958</v>
      </c>
      <c r="K77" s="11">
        <f t="shared" si="31"/>
        <v>0.33493997916034041</v>
      </c>
      <c r="L77" s="7">
        <f>$V$9*$V$4*9.81</f>
        <v>1706.94</v>
      </c>
      <c r="M77" s="7">
        <f t="shared" si="38"/>
        <v>165.31767667942563</v>
      </c>
      <c r="N77" s="7">
        <f t="shared" si="32"/>
        <v>1872.5926166585859</v>
      </c>
      <c r="O77" s="7">
        <f t="shared" si="33"/>
        <v>11939.543273928004</v>
      </c>
      <c r="P77" s="7">
        <f t="shared" si="34"/>
        <v>11.939543273928004</v>
      </c>
      <c r="Q77" s="2">
        <f t="shared" si="35"/>
        <v>67.739189230202683</v>
      </c>
      <c r="R77" s="7">
        <f>$W$9*$V$4*9.81</f>
        <v>3413.88</v>
      </c>
      <c r="S77" s="7">
        <f t="shared" si="36"/>
        <v>60</v>
      </c>
      <c r="T77" s="2"/>
      <c r="U77" s="2"/>
      <c r="V77" s="2"/>
      <c r="W77" s="2"/>
      <c r="X77" s="2"/>
      <c r="Y77" s="2"/>
      <c r="Z77" s="2"/>
      <c r="AA77" s="2"/>
      <c r="AB77" s="2"/>
    </row>
    <row r="78" spans="2:28" x14ac:dyDescent="0.25">
      <c r="B78" s="2">
        <v>76</v>
      </c>
      <c r="C78" s="7">
        <v>14.7523</v>
      </c>
      <c r="D78" s="7">
        <f t="shared" si="37"/>
        <v>849.37606000000017</v>
      </c>
      <c r="E78" s="7">
        <v>3.8</v>
      </c>
      <c r="F78" s="11">
        <f t="shared" ref="F78:F124" si="43">(G78-G77)</f>
        <v>0.44699999999999918</v>
      </c>
      <c r="G78" s="11">
        <v>14.7523</v>
      </c>
      <c r="H78" s="7">
        <v>33</v>
      </c>
      <c r="I78" s="7">
        <v>2.86</v>
      </c>
      <c r="J78" s="7">
        <v>4.9958</v>
      </c>
      <c r="K78" s="11">
        <f t="shared" si="31"/>
        <v>0.32922192235567499</v>
      </c>
      <c r="L78" s="7">
        <f>$V$9*$V$4*9.81</f>
        <v>1706.94</v>
      </c>
      <c r="M78" s="7">
        <f t="shared" si="38"/>
        <v>175.8105062174736</v>
      </c>
      <c r="N78" s="7">
        <f t="shared" si="32"/>
        <v>2142.3397281398293</v>
      </c>
      <c r="O78" s="7">
        <f t="shared" si="33"/>
        <v>12530.250449938003</v>
      </c>
      <c r="P78" s="7">
        <f t="shared" si="34"/>
        <v>12.530250449938002</v>
      </c>
      <c r="Q78" s="2">
        <f t="shared" si="35"/>
        <v>67.83457324038433</v>
      </c>
      <c r="R78" s="7">
        <f>$W$9*$V$4*9.81</f>
        <v>3413.88</v>
      </c>
      <c r="S78" s="7">
        <f t="shared" si="36"/>
        <v>60</v>
      </c>
      <c r="T78" s="2"/>
      <c r="U78" s="2"/>
      <c r="V78" s="2"/>
      <c r="W78" s="2"/>
      <c r="X78" s="2"/>
      <c r="Y78" s="2"/>
      <c r="Z78" s="2"/>
      <c r="AA78" s="2"/>
      <c r="AB78" s="2"/>
    </row>
    <row r="79" spans="2:28" x14ac:dyDescent="0.25">
      <c r="B79" s="2">
        <v>77</v>
      </c>
      <c r="C79" s="7">
        <v>14.7523</v>
      </c>
      <c r="D79" s="7">
        <f t="shared" si="37"/>
        <v>864.12836000000016</v>
      </c>
      <c r="E79" s="7">
        <v>3.85</v>
      </c>
      <c r="F79" s="11">
        <f t="shared" ref="F79:F128" si="44">G79-G78</f>
        <v>0</v>
      </c>
      <c r="G79" s="11">
        <v>14.7523</v>
      </c>
      <c r="H79" s="7">
        <v>33</v>
      </c>
      <c r="I79" s="7">
        <v>2.86</v>
      </c>
      <c r="J79" s="7">
        <v>4.9958</v>
      </c>
      <c r="K79" s="11">
        <f t="shared" si="31"/>
        <v>0.32369582446670142</v>
      </c>
      <c r="L79" s="7">
        <f>$V$9*$V$4*9.81</f>
        <v>1706.94</v>
      </c>
      <c r="M79" s="7">
        <f t="shared" si="38"/>
        <v>175.8105062174736</v>
      </c>
      <c r="N79" s="7">
        <f t="shared" si="32"/>
        <v>1883.0742020419405</v>
      </c>
      <c r="O79" s="7">
        <f t="shared" si="33"/>
        <v>12747.880805228002</v>
      </c>
      <c r="P79" s="7">
        <f t="shared" si="34"/>
        <v>12.747880805228002</v>
      </c>
      <c r="Q79" s="2">
        <f t="shared" si="35"/>
        <v>67.929272423244697</v>
      </c>
      <c r="R79" s="7">
        <f>$W$9*$V$4*9.81</f>
        <v>3413.88</v>
      </c>
      <c r="S79" s="7">
        <f t="shared" si="36"/>
        <v>60</v>
      </c>
      <c r="T79" s="2"/>
      <c r="U79" s="2"/>
      <c r="V79" s="2"/>
      <c r="W79" s="2"/>
      <c r="X79" s="2"/>
      <c r="Y79" s="2"/>
      <c r="Z79" s="2"/>
      <c r="AA79" s="2"/>
      <c r="AB79" s="2"/>
    </row>
    <row r="80" spans="2:28" x14ac:dyDescent="0.25">
      <c r="B80" s="2">
        <v>78</v>
      </c>
      <c r="C80" s="7">
        <v>14.7523</v>
      </c>
      <c r="D80" s="7">
        <f t="shared" si="37"/>
        <v>878.88066000000015</v>
      </c>
      <c r="E80" s="7">
        <v>3.9</v>
      </c>
      <c r="F80" s="11">
        <f t="shared" si="44"/>
        <v>0</v>
      </c>
      <c r="G80" s="11">
        <v>14.7523</v>
      </c>
      <c r="H80" s="7">
        <v>33</v>
      </c>
      <c r="I80" s="7">
        <v>2.86</v>
      </c>
      <c r="J80" s="7">
        <v>4.9958</v>
      </c>
      <c r="K80" s="11">
        <f t="shared" si="31"/>
        <v>0.31835217878665323</v>
      </c>
      <c r="L80" s="7">
        <f>$V$9*$V$4*9.81</f>
        <v>1706.94</v>
      </c>
      <c r="M80" s="7">
        <f t="shared" si="38"/>
        <v>175.8105062174736</v>
      </c>
      <c r="N80" s="7">
        <f t="shared" si="32"/>
        <v>1883.0688583962603</v>
      </c>
      <c r="O80" s="7">
        <f t="shared" si="33"/>
        <v>12965.511160518003</v>
      </c>
      <c r="P80" s="7">
        <f t="shared" si="34"/>
        <v>12.965511160518004</v>
      </c>
      <c r="Q80" s="2">
        <f t="shared" si="35"/>
        <v>68.023923180737015</v>
      </c>
      <c r="R80" s="7">
        <f>$W$9*$V$4*9.81</f>
        <v>3413.88</v>
      </c>
      <c r="S80" s="7">
        <f t="shared" si="36"/>
        <v>60</v>
      </c>
      <c r="T80" s="2"/>
      <c r="U80" s="2"/>
      <c r="V80" s="2"/>
      <c r="W80" s="2"/>
      <c r="X80" s="2"/>
      <c r="Y80" s="2"/>
      <c r="Z80" s="2"/>
      <c r="AA80" s="2"/>
      <c r="AB80" s="2"/>
    </row>
    <row r="81" spans="2:28" x14ac:dyDescent="0.25">
      <c r="B81" s="2">
        <v>79</v>
      </c>
      <c r="C81" s="7">
        <v>14.7523</v>
      </c>
      <c r="D81" s="7">
        <f t="shared" si="37"/>
        <v>893.63296000000014</v>
      </c>
      <c r="E81" s="7">
        <v>3.95</v>
      </c>
      <c r="F81" s="11">
        <f t="shared" si="44"/>
        <v>0</v>
      </c>
      <c r="G81" s="11">
        <v>14.7523</v>
      </c>
      <c r="H81" s="7">
        <v>33</v>
      </c>
      <c r="I81" s="7">
        <v>2.86</v>
      </c>
      <c r="J81" s="7">
        <v>4.9958</v>
      </c>
      <c r="K81" s="11">
        <f t="shared" si="31"/>
        <v>0.31318209616957637</v>
      </c>
      <c r="L81" s="7">
        <f>$V$9*$V$4*9.81</f>
        <v>1706.94</v>
      </c>
      <c r="M81" s="7">
        <f t="shared" si="38"/>
        <v>175.8105062174736</v>
      </c>
      <c r="N81" s="7">
        <f t="shared" si="32"/>
        <v>1883.0636883136433</v>
      </c>
      <c r="O81" s="7">
        <f t="shared" si="33"/>
        <v>13183.141515808002</v>
      </c>
      <c r="P81" s="7">
        <f t="shared" si="34"/>
        <v>13.183141515808002</v>
      </c>
      <c r="Q81" s="2">
        <f t="shared" si="35"/>
        <v>68.118525263245971</v>
      </c>
      <c r="R81" s="7">
        <f>$W$9*$V$4*9.81</f>
        <v>3413.88</v>
      </c>
      <c r="S81" s="7">
        <f t="shared" si="36"/>
        <v>60</v>
      </c>
      <c r="T81" s="2"/>
      <c r="U81" s="2"/>
      <c r="V81" s="2"/>
      <c r="W81" s="2"/>
      <c r="X81" s="2"/>
      <c r="Y81" s="2"/>
      <c r="Z81" s="2"/>
      <c r="AA81" s="2"/>
      <c r="AB81" s="2"/>
    </row>
    <row r="82" spans="2:28" x14ac:dyDescent="0.25">
      <c r="B82" s="2">
        <v>80</v>
      </c>
      <c r="C82" s="7">
        <v>14.7523</v>
      </c>
      <c r="D82" s="7">
        <f t="shared" si="37"/>
        <v>908.38526000000013</v>
      </c>
      <c r="E82" s="7">
        <v>4</v>
      </c>
      <c r="F82" s="11">
        <f t="shared" si="44"/>
        <v>0</v>
      </c>
      <c r="G82" s="11">
        <v>14.7523</v>
      </c>
      <c r="H82" s="7">
        <v>33</v>
      </c>
      <c r="I82" s="7">
        <v>2.86</v>
      </c>
      <c r="J82" s="7">
        <v>4.9958</v>
      </c>
      <c r="K82" s="11">
        <f t="shared" si="31"/>
        <v>0.30817725568538268</v>
      </c>
      <c r="L82" s="7">
        <f>$V$9*$V$4*9.81</f>
        <v>1706.94</v>
      </c>
      <c r="M82" s="7">
        <f t="shared" si="38"/>
        <v>175.8105062174736</v>
      </c>
      <c r="N82" s="7">
        <f t="shared" si="32"/>
        <v>1883.0586834731591</v>
      </c>
      <c r="O82" s="7">
        <f t="shared" si="33"/>
        <v>13400.771871098003</v>
      </c>
      <c r="P82" s="7">
        <f t="shared" si="34"/>
        <v>13.400771871098003</v>
      </c>
      <c r="Q82" s="2">
        <f t="shared" si="35"/>
        <v>68.213078419437764</v>
      </c>
      <c r="R82" s="7">
        <f>$W$9*$V$4*9.81</f>
        <v>3413.88</v>
      </c>
      <c r="S82" s="7">
        <f t="shared" si="36"/>
        <v>60</v>
      </c>
      <c r="T82" s="2"/>
      <c r="U82" s="2"/>
      <c r="V82" s="2"/>
      <c r="W82" s="2"/>
      <c r="X82" s="2"/>
      <c r="Y82" s="2"/>
      <c r="Z82" s="2"/>
      <c r="AA82" s="2"/>
      <c r="AB82" s="2"/>
    </row>
    <row r="83" spans="2:28" x14ac:dyDescent="0.25">
      <c r="B83" s="2">
        <v>81</v>
      </c>
      <c r="C83" s="7">
        <v>14.7523</v>
      </c>
      <c r="D83" s="7">
        <f t="shared" si="37"/>
        <v>923.13756000000012</v>
      </c>
      <c r="E83" s="7">
        <v>4.05</v>
      </c>
      <c r="F83" s="11">
        <f t="shared" ref="F83:F129" si="45">(G83-G82)</f>
        <v>0</v>
      </c>
      <c r="G83" s="11">
        <v>14.7523</v>
      </c>
      <c r="H83" s="7">
        <v>33</v>
      </c>
      <c r="I83" s="7">
        <v>2.86</v>
      </c>
      <c r="J83" s="7">
        <v>4.9958</v>
      </c>
      <c r="K83" s="11">
        <f t="shared" si="31"/>
        <v>0.3033298599317853</v>
      </c>
      <c r="L83" s="7">
        <f>$V$9*$V$4*9.81</f>
        <v>1706.94</v>
      </c>
      <c r="M83" s="7">
        <f t="shared" si="38"/>
        <v>175.8105062174736</v>
      </c>
      <c r="N83" s="7">
        <f t="shared" si="32"/>
        <v>1883.0538360774055</v>
      </c>
      <c r="O83" s="7">
        <f t="shared" si="33"/>
        <v>13618.402226388002</v>
      </c>
      <c r="P83" s="7">
        <f t="shared" si="34"/>
        <v>13.618402226388001</v>
      </c>
      <c r="Q83" s="2">
        <f t="shared" si="35"/>
        <v>68.307582396245266</v>
      </c>
      <c r="R83" s="7">
        <f>$W$9*$V$4*9.81</f>
        <v>3413.88</v>
      </c>
      <c r="S83" s="7">
        <f t="shared" si="36"/>
        <v>60</v>
      </c>
      <c r="T83" s="2"/>
      <c r="U83" s="2"/>
      <c r="V83" s="2"/>
      <c r="W83" s="2"/>
      <c r="X83" s="2"/>
      <c r="Y83" s="2"/>
      <c r="Z83" s="2"/>
      <c r="AA83" s="2"/>
      <c r="AB83" s="2"/>
    </row>
    <row r="84" spans="2:28" x14ac:dyDescent="0.25">
      <c r="B84" s="2">
        <v>82</v>
      </c>
      <c r="C84" s="7">
        <v>14.7523</v>
      </c>
      <c r="D84" s="7">
        <f t="shared" si="37"/>
        <v>937.88986000000011</v>
      </c>
      <c r="E84" s="7">
        <v>4.0999999999999996</v>
      </c>
      <c r="F84" s="11">
        <f t="shared" ref="F84:F133" si="46">G84-G83</f>
        <v>0</v>
      </c>
      <c r="G84" s="11">
        <v>14.7523</v>
      </c>
      <c r="H84" s="7">
        <v>33</v>
      </c>
      <c r="I84" s="7">
        <v>2.86</v>
      </c>
      <c r="J84" s="7">
        <v>4.9958</v>
      </c>
      <c r="K84" s="11">
        <f t="shared" si="31"/>
        <v>0.2986325944984296</v>
      </c>
      <c r="L84" s="7">
        <f>$V$9*$V$4*9.81</f>
        <v>1706.94</v>
      </c>
      <c r="M84" s="7">
        <f t="shared" si="38"/>
        <v>175.8105062174736</v>
      </c>
      <c r="N84" s="7">
        <f t="shared" si="32"/>
        <v>1883.0491388119722</v>
      </c>
      <c r="O84" s="7">
        <f t="shared" si="33"/>
        <v>13836.032581678002</v>
      </c>
      <c r="P84" s="7">
        <f t="shared" si="34"/>
        <v>13.836032581678003</v>
      </c>
      <c r="Q84" s="2">
        <f t="shared" si="35"/>
        <v>68.402036938852959</v>
      </c>
      <c r="R84" s="7">
        <f>$W$9*$V$4*9.81</f>
        <v>3413.88</v>
      </c>
      <c r="S84" s="7">
        <f t="shared" si="36"/>
        <v>60</v>
      </c>
      <c r="T84" s="2"/>
      <c r="U84" s="2"/>
      <c r="V84" s="2"/>
      <c r="W84" s="2"/>
      <c r="X84" s="2"/>
      <c r="Y84" s="2"/>
      <c r="Z84" s="2"/>
      <c r="AA84" s="2"/>
      <c r="AB84" s="2"/>
    </row>
    <row r="85" spans="2:28" x14ac:dyDescent="0.25">
      <c r="B85" s="2">
        <v>83</v>
      </c>
      <c r="C85" s="7">
        <v>14.7523</v>
      </c>
      <c r="D85" s="7">
        <f t="shared" si="37"/>
        <v>952.6421600000001</v>
      </c>
      <c r="E85" s="7">
        <v>4.1500000000000004</v>
      </c>
      <c r="F85" s="11">
        <f t="shared" si="46"/>
        <v>0</v>
      </c>
      <c r="G85" s="11">
        <v>14.7523</v>
      </c>
      <c r="H85" s="7">
        <v>33</v>
      </c>
      <c r="I85" s="7">
        <v>2.86</v>
      </c>
      <c r="J85" s="7">
        <v>4.9958</v>
      </c>
      <c r="K85" s="11">
        <f t="shared" si="31"/>
        <v>0.29407859113989171</v>
      </c>
      <c r="L85" s="7">
        <f>$V$9*$V$4*9.81</f>
        <v>1706.94</v>
      </c>
      <c r="M85" s="7">
        <f t="shared" si="38"/>
        <v>175.8105062174736</v>
      </c>
      <c r="N85" s="7">
        <f t="shared" si="32"/>
        <v>1883.0445848086135</v>
      </c>
      <c r="O85" s="7">
        <f t="shared" si="33"/>
        <v>14053.662936968001</v>
      </c>
      <c r="P85" s="7">
        <f t="shared" si="34"/>
        <v>14.053662936968001</v>
      </c>
      <c r="Q85" s="2">
        <f t="shared" si="35"/>
        <v>68.496441790681985</v>
      </c>
      <c r="R85" s="7">
        <f>$W$9*$V$4*9.81</f>
        <v>3413.88</v>
      </c>
      <c r="S85" s="7">
        <f t="shared" si="36"/>
        <v>60</v>
      </c>
      <c r="T85" s="2"/>
      <c r="U85" s="2"/>
      <c r="V85" s="2"/>
      <c r="W85" s="2"/>
      <c r="X85" s="2"/>
      <c r="Y85" s="2"/>
      <c r="Z85" s="2"/>
      <c r="AA85" s="2"/>
      <c r="AB85" s="2"/>
    </row>
    <row r="86" spans="2:28" x14ac:dyDescent="0.25">
      <c r="B86" s="2">
        <v>84</v>
      </c>
      <c r="C86" s="7">
        <v>14.7523</v>
      </c>
      <c r="D86" s="7">
        <f t="shared" si="37"/>
        <v>967.39446000000009</v>
      </c>
      <c r="E86" s="7">
        <v>4.2</v>
      </c>
      <c r="F86" s="11">
        <f t="shared" si="46"/>
        <v>0</v>
      </c>
      <c r="G86" s="11">
        <v>14.7523</v>
      </c>
      <c r="H86" s="7">
        <v>33</v>
      </c>
      <c r="I86" s="7">
        <v>2.86</v>
      </c>
      <c r="J86" s="7">
        <v>4.9958</v>
      </c>
      <c r="K86" s="11">
        <f t="shared" si="31"/>
        <v>0.28966139426770887</v>
      </c>
      <c r="L86" s="7">
        <f>$V$9*$V$4*9.81</f>
        <v>1706.94</v>
      </c>
      <c r="M86" s="7">
        <f t="shared" si="38"/>
        <v>175.8105062174736</v>
      </c>
      <c r="N86" s="7">
        <f t="shared" si="32"/>
        <v>1883.0401676117415</v>
      </c>
      <c r="O86" s="7">
        <f t="shared" si="33"/>
        <v>14271.293292258002</v>
      </c>
      <c r="P86" s="7">
        <f t="shared" si="34"/>
        <v>14.271293292258003</v>
      </c>
      <c r="Q86" s="2">
        <f t="shared" si="35"/>
        <v>68.590796693374728</v>
      </c>
      <c r="R86" s="7">
        <f>$W$9*$V$4*9.81</f>
        <v>3413.88</v>
      </c>
      <c r="S86" s="7">
        <f t="shared" si="36"/>
        <v>60</v>
      </c>
      <c r="T86" s="2"/>
      <c r="U86" s="2"/>
      <c r="V86" s="2"/>
      <c r="W86" s="2"/>
      <c r="X86" s="2"/>
      <c r="Y86" s="2"/>
      <c r="Z86" s="2"/>
      <c r="AA86" s="2"/>
      <c r="AB86" s="2"/>
    </row>
    <row r="87" spans="2:28" x14ac:dyDescent="0.25">
      <c r="B87" s="2">
        <v>85</v>
      </c>
      <c r="C87" s="7">
        <v>14.7523</v>
      </c>
      <c r="D87" s="7">
        <f t="shared" si="37"/>
        <v>982.14676000000009</v>
      </c>
      <c r="E87" s="7">
        <v>4.25</v>
      </c>
      <c r="F87" s="11">
        <f t="shared" si="46"/>
        <v>0</v>
      </c>
      <c r="G87" s="11">
        <v>14.7523</v>
      </c>
      <c r="H87" s="7">
        <v>33</v>
      </c>
      <c r="I87" s="7">
        <v>2.86</v>
      </c>
      <c r="J87" s="7">
        <v>4.9958</v>
      </c>
      <c r="K87" s="11">
        <f t="shared" si="31"/>
        <v>0.2853749304174516</v>
      </c>
      <c r="L87" s="7">
        <f>$V$9*$V$4*9.81</f>
        <v>1706.94</v>
      </c>
      <c r="M87" s="7">
        <f t="shared" si="38"/>
        <v>175.8105062174736</v>
      </c>
      <c r="N87" s="7">
        <f t="shared" si="32"/>
        <v>1883.0358811478911</v>
      </c>
      <c r="O87" s="7">
        <f t="shared" si="33"/>
        <v>14488.923647548001</v>
      </c>
      <c r="P87" s="7">
        <f t="shared" si="34"/>
        <v>14.488923647548001</v>
      </c>
      <c r="Q87" s="2">
        <f t="shared" si="35"/>
        <v>68.685101386779436</v>
      </c>
      <c r="R87" s="7">
        <f>$W$9*$V$4*9.81</f>
        <v>3413.88</v>
      </c>
      <c r="S87" s="7">
        <f t="shared" si="36"/>
        <v>60</v>
      </c>
      <c r="T87" s="2"/>
      <c r="U87" s="2"/>
      <c r="V87" s="2"/>
      <c r="W87" s="2"/>
      <c r="X87" s="2"/>
      <c r="Y87" s="2"/>
      <c r="Z87" s="2"/>
      <c r="AA87" s="2"/>
      <c r="AB87" s="2"/>
    </row>
    <row r="88" spans="2:28" x14ac:dyDescent="0.25">
      <c r="B88" s="2">
        <v>86</v>
      </c>
      <c r="C88" s="7">
        <v>14.7523</v>
      </c>
      <c r="D88" s="7">
        <f t="shared" si="37"/>
        <v>996.89906000000008</v>
      </c>
      <c r="E88" s="7">
        <v>4.3</v>
      </c>
      <c r="F88" s="11">
        <f t="shared" ref="F88:F134" si="47">(G88-G87)</f>
        <v>0</v>
      </c>
      <c r="G88" s="11">
        <v>14.7523</v>
      </c>
      <c r="H88" s="7">
        <v>33</v>
      </c>
      <c r="I88" s="7">
        <v>2.86</v>
      </c>
      <c r="J88" s="7">
        <v>4.9958</v>
      </c>
      <c r="K88" s="11">
        <f t="shared" si="31"/>
        <v>0.28108925280281377</v>
      </c>
      <c r="L88" s="7">
        <f>$V$9*$V$4*9.81</f>
        <v>1706.94</v>
      </c>
      <c r="M88" s="7">
        <f t="shared" si="38"/>
        <v>175.8105062174736</v>
      </c>
      <c r="N88" s="7">
        <f t="shared" si="32"/>
        <v>1883.0315954702764</v>
      </c>
      <c r="O88" s="7">
        <f t="shared" si="33"/>
        <v>14706.554002838002</v>
      </c>
      <c r="P88" s="7">
        <f t="shared" si="34"/>
        <v>14.706554002838002</v>
      </c>
      <c r="Q88" s="2">
        <f t="shared" si="35"/>
        <v>68.779355608934623</v>
      </c>
      <c r="R88" s="7">
        <f>$W$9*$V$4*9.81</f>
        <v>3413.88</v>
      </c>
      <c r="S88" s="7">
        <f t="shared" si="36"/>
        <v>60</v>
      </c>
      <c r="T88" s="2"/>
      <c r="U88" s="2"/>
      <c r="V88" s="2"/>
      <c r="W88" s="2"/>
      <c r="X88" s="2"/>
      <c r="Y88" s="2"/>
      <c r="Z88" s="2"/>
      <c r="AA88" s="2"/>
      <c r="AB88" s="2"/>
    </row>
    <row r="89" spans="2:28" x14ac:dyDescent="0.25">
      <c r="B89" s="2">
        <v>87</v>
      </c>
      <c r="C89" s="7">
        <v>15.199400000000001</v>
      </c>
      <c r="D89" s="7">
        <f t="shared" si="37"/>
        <v>1012.09846</v>
      </c>
      <c r="E89" s="7">
        <v>4.3499999999999996</v>
      </c>
      <c r="F89" s="11">
        <f t="shared" ref="F89:F138" si="48">G89-G88</f>
        <v>0.44710000000000072</v>
      </c>
      <c r="G89" s="11">
        <v>15.199400000000001</v>
      </c>
      <c r="H89" s="7">
        <v>34</v>
      </c>
      <c r="I89" s="7">
        <v>2.86</v>
      </c>
      <c r="J89" s="7">
        <v>4.9958</v>
      </c>
      <c r="K89" s="11">
        <f t="shared" si="31"/>
        <v>0.27693039279540843</v>
      </c>
      <c r="L89" s="7">
        <f>$V$9*$V$4*9.81</f>
        <v>1706.94</v>
      </c>
      <c r="M89" s="7">
        <f t="shared" si="38"/>
        <v>186.62861888922242</v>
      </c>
      <c r="N89" s="7">
        <f t="shared" si="32"/>
        <v>2153.1635492820183</v>
      </c>
      <c r="O89" s="7">
        <f t="shared" si="33"/>
        <v>15383.289332924001</v>
      </c>
      <c r="P89" s="7">
        <f t="shared" si="34"/>
        <v>15.383289332924001</v>
      </c>
      <c r="Q89" s="2">
        <f t="shared" si="35"/>
        <v>68.87355909605327</v>
      </c>
      <c r="R89" s="7">
        <f>$W$9*$V$4*9.81</f>
        <v>3413.88</v>
      </c>
      <c r="S89" s="7">
        <f t="shared" si="36"/>
        <v>60</v>
      </c>
      <c r="T89" s="2"/>
      <c r="U89" s="2"/>
      <c r="V89" s="2"/>
      <c r="W89" s="2"/>
      <c r="X89" s="2"/>
      <c r="Y89" s="2"/>
      <c r="Z89" s="2"/>
      <c r="AA89" s="2"/>
      <c r="AB89" s="2"/>
    </row>
    <row r="90" spans="2:28" x14ac:dyDescent="0.25">
      <c r="B90" s="2">
        <v>88</v>
      </c>
      <c r="C90" s="7">
        <v>15.199400000000001</v>
      </c>
      <c r="D90" s="7">
        <f t="shared" si="37"/>
        <v>1027.2978600000001</v>
      </c>
      <c r="E90" s="7">
        <v>4.4000000000000004</v>
      </c>
      <c r="F90" s="11">
        <f t="shared" si="48"/>
        <v>0</v>
      </c>
      <c r="G90" s="11">
        <v>15.199400000000001</v>
      </c>
      <c r="H90" s="7">
        <v>34</v>
      </c>
      <c r="I90" s="7">
        <v>2.86</v>
      </c>
      <c r="J90" s="7">
        <v>4.9958</v>
      </c>
      <c r="K90" s="11">
        <f t="shared" si="31"/>
        <v>0.27289280346974609</v>
      </c>
      <c r="L90" s="7">
        <f>$V$9*$V$4*9.81</f>
        <v>1706.94</v>
      </c>
      <c r="M90" s="7">
        <f t="shared" si="38"/>
        <v>186.62861888922242</v>
      </c>
      <c r="N90" s="7">
        <f t="shared" si="32"/>
        <v>1893.8415116926924</v>
      </c>
      <c r="O90" s="7">
        <f t="shared" si="33"/>
        <v>15614.311093284003</v>
      </c>
      <c r="P90" s="7">
        <f t="shared" si="34"/>
        <v>15.614311093284003</v>
      </c>
      <c r="Q90" s="2">
        <f t="shared" si="35"/>
        <v>68.966910352184385</v>
      </c>
      <c r="R90" s="7">
        <f>$W$9*$V$4*9.81</f>
        <v>3413.88</v>
      </c>
      <c r="S90" s="7">
        <f t="shared" si="36"/>
        <v>60</v>
      </c>
      <c r="T90" s="2"/>
      <c r="U90" s="2"/>
      <c r="V90" s="2"/>
      <c r="W90" s="2"/>
      <c r="X90" s="2"/>
      <c r="Y90" s="2"/>
      <c r="Z90" s="2"/>
      <c r="AA90" s="2"/>
      <c r="AB90" s="2"/>
    </row>
    <row r="91" spans="2:28" x14ac:dyDescent="0.25">
      <c r="B91" s="2">
        <v>89</v>
      </c>
      <c r="C91" s="7">
        <v>15.199400000000001</v>
      </c>
      <c r="D91" s="7">
        <f t="shared" si="37"/>
        <v>1042.4972600000001</v>
      </c>
      <c r="E91" s="7">
        <v>4.45</v>
      </c>
      <c r="F91" s="11">
        <f t="shared" si="48"/>
        <v>0</v>
      </c>
      <c r="G91" s="11">
        <v>15.199400000000001</v>
      </c>
      <c r="H91" s="7">
        <v>34</v>
      </c>
      <c r="I91" s="7">
        <v>2.86</v>
      </c>
      <c r="J91" s="7">
        <v>4.9958</v>
      </c>
      <c r="K91" s="11">
        <f t="shared" si="31"/>
        <v>0.2689712567439147</v>
      </c>
      <c r="L91" s="7">
        <f>$V$9*$V$4*9.81</f>
        <v>1706.94</v>
      </c>
      <c r="M91" s="7">
        <f t="shared" si="38"/>
        <v>186.62861888922242</v>
      </c>
      <c r="N91" s="7">
        <f t="shared" si="32"/>
        <v>1893.8375901459665</v>
      </c>
      <c r="O91" s="7">
        <f t="shared" si="33"/>
        <v>15845.332853644002</v>
      </c>
      <c r="P91" s="7">
        <f t="shared" si="34"/>
        <v>15.845332853644003</v>
      </c>
      <c r="Q91" s="2">
        <f t="shared" si="35"/>
        <v>69.060184127112521</v>
      </c>
      <c r="R91" s="7">
        <f>$W$9*$V$4*9.81</f>
        <v>3413.88</v>
      </c>
      <c r="S91" s="7">
        <f t="shared" si="36"/>
        <v>60</v>
      </c>
      <c r="T91" s="2"/>
      <c r="U91" s="2"/>
      <c r="V91" s="2"/>
      <c r="W91" s="2"/>
      <c r="X91" s="2"/>
      <c r="Y91" s="2"/>
      <c r="Z91" s="2"/>
      <c r="AA91" s="2"/>
      <c r="AB91" s="2"/>
    </row>
    <row r="92" spans="2:28" x14ac:dyDescent="0.25">
      <c r="B92" s="2">
        <v>90</v>
      </c>
      <c r="C92" s="7">
        <v>15.199400000000001</v>
      </c>
      <c r="D92" s="7">
        <f t="shared" si="37"/>
        <v>1057.6966600000001</v>
      </c>
      <c r="E92" s="7">
        <v>4.5</v>
      </c>
      <c r="F92" s="11">
        <f t="shared" si="48"/>
        <v>0</v>
      </c>
      <c r="G92" s="11">
        <v>15.199400000000001</v>
      </c>
      <c r="H92" s="7">
        <v>34</v>
      </c>
      <c r="I92" s="7">
        <v>2.86</v>
      </c>
      <c r="J92" s="7">
        <v>4.9958</v>
      </c>
      <c r="K92" s="11">
        <f t="shared" si="31"/>
        <v>0.2651608207947207</v>
      </c>
      <c r="L92" s="7">
        <f>$V$9*$V$4*9.81</f>
        <v>1706.94</v>
      </c>
      <c r="M92" s="7">
        <f t="shared" si="38"/>
        <v>186.62861888922242</v>
      </c>
      <c r="N92" s="7">
        <f t="shared" si="32"/>
        <v>1893.8337797100173</v>
      </c>
      <c r="O92" s="7">
        <f t="shared" si="33"/>
        <v>16076.354614004002</v>
      </c>
      <c r="P92" s="7">
        <f t="shared" si="34"/>
        <v>16.076354614004</v>
      </c>
      <c r="Q92" s="2">
        <f t="shared" si="35"/>
        <v>69.153380013756077</v>
      </c>
      <c r="R92" s="7">
        <f>$W$9*$V$4*9.81</f>
        <v>3413.88</v>
      </c>
      <c r="S92" s="7">
        <f t="shared" si="36"/>
        <v>60</v>
      </c>
      <c r="T92" s="2"/>
      <c r="U92" s="2"/>
      <c r="V92" s="2"/>
      <c r="W92" s="2"/>
      <c r="X92" s="2"/>
      <c r="Y92" s="2"/>
      <c r="Z92" s="2"/>
      <c r="AA92" s="2"/>
      <c r="AB92" s="2"/>
    </row>
    <row r="93" spans="2:28" x14ac:dyDescent="0.25">
      <c r="B93" s="2">
        <v>91</v>
      </c>
      <c r="C93" s="7">
        <v>15.199400000000001</v>
      </c>
      <c r="D93" s="7">
        <f t="shared" si="37"/>
        <v>1072.89606</v>
      </c>
      <c r="E93" s="7">
        <v>4.55</v>
      </c>
      <c r="F93" s="11">
        <f t="shared" ref="F93:F139" si="49">(G93-G92)</f>
        <v>0</v>
      </c>
      <c r="G93" s="11">
        <v>15.199400000000001</v>
      </c>
      <c r="H93" s="7">
        <v>34</v>
      </c>
      <c r="I93" s="7">
        <v>2.86</v>
      </c>
      <c r="J93" s="7">
        <v>4.9958</v>
      </c>
      <c r="K93" s="11">
        <f t="shared" si="31"/>
        <v>0.26145683936580233</v>
      </c>
      <c r="L93" s="7">
        <f>$V$9*$V$4*9.81</f>
        <v>1706.94</v>
      </c>
      <c r="M93" s="7">
        <f t="shared" si="38"/>
        <v>186.62861888922242</v>
      </c>
      <c r="N93" s="7">
        <f t="shared" si="32"/>
        <v>1893.8300757285883</v>
      </c>
      <c r="O93" s="7">
        <f t="shared" si="33"/>
        <v>16307.376374364001</v>
      </c>
      <c r="P93" s="7">
        <f t="shared" si="34"/>
        <v>16.307376374364001</v>
      </c>
      <c r="Q93" s="2">
        <f t="shared" si="35"/>
        <v>69.246497602176703</v>
      </c>
      <c r="R93" s="7">
        <f>$W$9*$V$4*9.81</f>
        <v>3413.88</v>
      </c>
      <c r="S93" s="7">
        <f t="shared" si="36"/>
        <v>60</v>
      </c>
      <c r="T93" s="2"/>
      <c r="U93" s="2"/>
      <c r="V93" s="2"/>
      <c r="W93" s="2"/>
      <c r="X93" s="2"/>
      <c r="Y93" s="2"/>
      <c r="Z93" s="2"/>
      <c r="AA93" s="2"/>
      <c r="AB93" s="2"/>
    </row>
    <row r="94" spans="2:28" x14ac:dyDescent="0.25">
      <c r="B94" s="2">
        <v>92</v>
      </c>
      <c r="C94" s="7">
        <v>15.199400000000001</v>
      </c>
      <c r="D94" s="7">
        <f t="shared" si="37"/>
        <v>1088.09546</v>
      </c>
      <c r="E94" s="7">
        <v>4.5999999999999996</v>
      </c>
      <c r="F94" s="11">
        <f t="shared" ref="F94:F141" si="50">G94-G93</f>
        <v>0</v>
      </c>
      <c r="G94" s="11">
        <v>15.199400000000001</v>
      </c>
      <c r="H94" s="7">
        <v>34</v>
      </c>
      <c r="I94" s="7">
        <v>2.86</v>
      </c>
      <c r="J94" s="7">
        <v>4.9958</v>
      </c>
      <c r="K94" s="11">
        <f t="shared" si="31"/>
        <v>0.25785491278607375</v>
      </c>
      <c r="L94" s="7">
        <f>$V$9*$V$4*9.81</f>
        <v>1706.94</v>
      </c>
      <c r="M94" s="7">
        <f t="shared" si="38"/>
        <v>186.62861888922242</v>
      </c>
      <c r="N94" s="7">
        <f t="shared" si="32"/>
        <v>1893.8264738020086</v>
      </c>
      <c r="O94" s="7">
        <f t="shared" si="33"/>
        <v>16538.398134724001</v>
      </c>
      <c r="P94" s="7">
        <f t="shared" si="34"/>
        <v>16.538398134724002</v>
      </c>
      <c r="Q94" s="2">
        <f t="shared" si="35"/>
        <v>69.339536479554226</v>
      </c>
      <c r="R94" s="7">
        <f>$W$9*$V$4*9.81</f>
        <v>3413.88</v>
      </c>
      <c r="S94" s="7">
        <f t="shared" si="36"/>
        <v>60</v>
      </c>
      <c r="T94" s="2"/>
      <c r="U94" s="2"/>
      <c r="V94" s="2"/>
      <c r="W94" s="2"/>
      <c r="X94" s="2"/>
      <c r="Y94" s="2"/>
      <c r="Z94" s="2"/>
      <c r="AA94" s="2"/>
      <c r="AB94" s="2"/>
    </row>
    <row r="95" spans="2:28" x14ac:dyDescent="0.25">
      <c r="B95" s="2">
        <v>93</v>
      </c>
      <c r="C95" s="7">
        <v>15.199400000000001</v>
      </c>
      <c r="D95" s="7">
        <f t="shared" si="37"/>
        <v>1103.29486</v>
      </c>
      <c r="E95" s="7">
        <v>4.6500000000000004</v>
      </c>
      <c r="F95" s="11">
        <f t="shared" si="50"/>
        <v>0</v>
      </c>
      <c r="G95" s="11">
        <v>15.199400000000001</v>
      </c>
      <c r="H95" s="7">
        <v>34</v>
      </c>
      <c r="I95" s="7">
        <v>2.86</v>
      </c>
      <c r="J95" s="7">
        <v>4.9958</v>
      </c>
      <c r="K95" s="11">
        <f t="shared" si="31"/>
        <v>0.25435088053580807</v>
      </c>
      <c r="L95" s="7">
        <f>$V$9*$V$4*9.81</f>
        <v>1706.94</v>
      </c>
      <c r="M95" s="7">
        <f t="shared" si="38"/>
        <v>186.62861888922242</v>
      </c>
      <c r="N95" s="7">
        <f t="shared" si="32"/>
        <v>1893.8229697697584</v>
      </c>
      <c r="O95" s="7">
        <f t="shared" si="33"/>
        <v>16769.419895084</v>
      </c>
      <c r="P95" s="7">
        <f t="shared" si="34"/>
        <v>16.769419895083999</v>
      </c>
      <c r="Q95" s="2">
        <f t="shared" si="35"/>
        <v>69.432496230161306</v>
      </c>
      <c r="R95" s="7">
        <f>$W$9*$V$4*9.81</f>
        <v>3413.88</v>
      </c>
      <c r="S95" s="7">
        <f t="shared" si="36"/>
        <v>60</v>
      </c>
      <c r="T95" s="2"/>
      <c r="U95" s="2"/>
      <c r="V95" s="2"/>
      <c r="W95" s="2"/>
      <c r="X95" s="2"/>
      <c r="Y95" s="2"/>
      <c r="Z95" s="2"/>
      <c r="AA95" s="2"/>
      <c r="AB95" s="2"/>
    </row>
    <row r="96" spans="2:28" x14ac:dyDescent="0.25">
      <c r="B96" s="2">
        <v>94</v>
      </c>
      <c r="C96" s="7">
        <v>15.199400000000001</v>
      </c>
      <c r="D96" s="7">
        <f t="shared" si="37"/>
        <v>1118.4942599999999</v>
      </c>
      <c r="E96" s="7">
        <v>4.7</v>
      </c>
      <c r="F96" s="11">
        <f t="shared" ref="F96" si="51">(G96-G95)</f>
        <v>0</v>
      </c>
      <c r="G96" s="11">
        <v>15.199400000000001</v>
      </c>
      <c r="H96" s="7">
        <v>34</v>
      </c>
      <c r="I96" s="7">
        <v>2.86</v>
      </c>
      <c r="J96" s="7">
        <v>4.9958</v>
      </c>
      <c r="K96" s="11">
        <f t="shared" si="31"/>
        <v>0.25094080521520312</v>
      </c>
      <c r="L96" s="7">
        <f>$V$9*$V$4*9.81</f>
        <v>1706.94</v>
      </c>
      <c r="M96" s="7">
        <f t="shared" si="38"/>
        <v>186.62861888922242</v>
      </c>
      <c r="N96" s="7">
        <f t="shared" si="32"/>
        <v>1893.8195596944377</v>
      </c>
      <c r="O96" s="7">
        <f t="shared" si="33"/>
        <v>17000.441655443999</v>
      </c>
      <c r="P96" s="7">
        <f t="shared" si="34"/>
        <v>17.000441655444</v>
      </c>
      <c r="Q96" s="2">
        <f t="shared" si="35"/>
        <v>69.525376435337819</v>
      </c>
      <c r="R96" s="7">
        <f>$W$9*$V$4*9.81</f>
        <v>3413.88</v>
      </c>
      <c r="S96" s="7">
        <f t="shared" si="36"/>
        <v>60</v>
      </c>
      <c r="T96" s="2"/>
      <c r="U96" s="2"/>
      <c r="V96" s="2"/>
      <c r="W96" s="2"/>
      <c r="X96" s="2"/>
      <c r="Y96" s="2"/>
      <c r="Z96" s="2"/>
      <c r="AA96" s="2"/>
      <c r="AB96" s="2"/>
    </row>
    <row r="97" spans="2:28" x14ac:dyDescent="0.25">
      <c r="B97" s="2">
        <v>95</v>
      </c>
      <c r="C97" s="7">
        <v>15.199400000000001</v>
      </c>
      <c r="D97" s="7">
        <f t="shared" si="37"/>
        <v>1133.6936599999999</v>
      </c>
      <c r="E97" s="7">
        <v>4.75</v>
      </c>
      <c r="F97" s="11">
        <f t="shared" ref="F97:F100" si="52">G97-G96</f>
        <v>0</v>
      </c>
      <c r="G97" s="11">
        <v>15.199400000000001</v>
      </c>
      <c r="H97" s="7">
        <v>34</v>
      </c>
      <c r="I97" s="7">
        <v>2.86</v>
      </c>
      <c r="J97" s="7">
        <v>4.9958</v>
      </c>
      <c r="K97" s="11">
        <f t="shared" si="31"/>
        <v>0.24762095778539639</v>
      </c>
      <c r="L97" s="7">
        <f>$V$9*$V$4*9.81</f>
        <v>1706.94</v>
      </c>
      <c r="M97" s="7">
        <f t="shared" si="38"/>
        <v>186.62861888922242</v>
      </c>
      <c r="N97" s="7">
        <f t="shared" si="32"/>
        <v>1893.8162398470079</v>
      </c>
      <c r="O97" s="7">
        <f t="shared" si="33"/>
        <v>17231.463415803999</v>
      </c>
      <c r="P97" s="7">
        <f t="shared" si="34"/>
        <v>17.231463415803997</v>
      </c>
      <c r="Q97" s="2">
        <f t="shared" si="35"/>
        <v>69.618176673464831</v>
      </c>
      <c r="R97" s="7">
        <f>$W$9*$V$4*9.81</f>
        <v>3413.88</v>
      </c>
      <c r="S97" s="7">
        <f t="shared" si="36"/>
        <v>60</v>
      </c>
      <c r="T97" s="2"/>
      <c r="U97" s="2"/>
      <c r="V97" s="2"/>
      <c r="W97" s="2"/>
      <c r="X97" s="2"/>
      <c r="Y97" s="2"/>
      <c r="Z97" s="2"/>
      <c r="AA97" s="2"/>
      <c r="AB97" s="2"/>
    </row>
    <row r="98" spans="2:28" x14ac:dyDescent="0.25">
      <c r="B98" s="2">
        <v>96</v>
      </c>
      <c r="C98" s="7">
        <v>15.199400000000001</v>
      </c>
      <c r="D98" s="7">
        <f t="shared" si="37"/>
        <v>1148.8930599999999</v>
      </c>
      <c r="E98" s="7">
        <v>4.8</v>
      </c>
      <c r="F98" s="11">
        <f t="shared" si="52"/>
        <v>0</v>
      </c>
      <c r="G98" s="11">
        <v>15.199400000000001</v>
      </c>
      <c r="H98" s="7">
        <v>34</v>
      </c>
      <c r="I98" s="7">
        <v>2.86</v>
      </c>
      <c r="J98" s="7">
        <v>4.9958</v>
      </c>
      <c r="K98" s="11">
        <f t="shared" si="31"/>
        <v>0.2443878039657818</v>
      </c>
      <c r="L98" s="7">
        <f>$V$9*$V$4*9.81</f>
        <v>1706.94</v>
      </c>
      <c r="M98" s="7">
        <f t="shared" si="38"/>
        <v>186.62861888922242</v>
      </c>
      <c r="N98" s="7">
        <f t="shared" si="32"/>
        <v>1893.8130066931883</v>
      </c>
      <c r="O98" s="7">
        <f t="shared" si="33"/>
        <v>17462.485176163998</v>
      </c>
      <c r="P98" s="7">
        <f t="shared" si="34"/>
        <v>17.462485176163998</v>
      </c>
      <c r="Q98" s="2">
        <f t="shared" si="35"/>
        <v>69.710896519938572</v>
      </c>
      <c r="R98" s="7">
        <f>$W$9*$V$4*9.81</f>
        <v>3413.88</v>
      </c>
      <c r="S98" s="7">
        <f t="shared" si="36"/>
        <v>60</v>
      </c>
      <c r="T98" s="2"/>
      <c r="U98" s="2"/>
      <c r="V98" s="2"/>
      <c r="W98" s="2"/>
      <c r="X98" s="2"/>
      <c r="Y98" s="2"/>
      <c r="Z98" s="2"/>
      <c r="AA98" s="2"/>
      <c r="AB98" s="2"/>
    </row>
    <row r="99" spans="2:28" x14ac:dyDescent="0.25">
      <c r="B99" s="2">
        <v>97</v>
      </c>
      <c r="C99" s="7">
        <v>15.199400000000001</v>
      </c>
      <c r="D99" s="7">
        <f t="shared" si="37"/>
        <v>1164.0924599999998</v>
      </c>
      <c r="E99" s="7">
        <v>4.8499999999999996</v>
      </c>
      <c r="F99" s="11">
        <f t="shared" si="52"/>
        <v>0</v>
      </c>
      <c r="G99" s="11">
        <v>15.199400000000001</v>
      </c>
      <c r="H99" s="7">
        <v>34</v>
      </c>
      <c r="I99" s="7">
        <v>2.86</v>
      </c>
      <c r="J99" s="7">
        <v>4.9958</v>
      </c>
      <c r="K99" s="11">
        <f t="shared" si="31"/>
        <v>0.24123799168322083</v>
      </c>
      <c r="L99" s="7">
        <f>$V$9*$V$4*9.81</f>
        <v>1706.94</v>
      </c>
      <c r="M99" s="7">
        <f t="shared" si="38"/>
        <v>186.62861888922242</v>
      </c>
      <c r="N99" s="7">
        <f t="shared" si="32"/>
        <v>1893.8098568809057</v>
      </c>
      <c r="O99" s="7">
        <f t="shared" si="33"/>
        <v>17693.506936523998</v>
      </c>
      <c r="P99" s="7">
        <f t="shared" si="34"/>
        <v>17.693506936523999</v>
      </c>
      <c r="Q99" s="2">
        <f t="shared" si="35"/>
        <v>69.803535547143852</v>
      </c>
      <c r="R99" s="7">
        <f>$W$9*$V$4*9.81</f>
        <v>3413.88</v>
      </c>
      <c r="S99" s="7">
        <f t="shared" si="36"/>
        <v>60</v>
      </c>
      <c r="T99" s="2"/>
      <c r="U99" s="2"/>
      <c r="V99" s="2"/>
      <c r="W99" s="2"/>
      <c r="X99" s="2"/>
      <c r="Y99" s="2"/>
      <c r="Z99" s="2"/>
      <c r="AA99" s="2"/>
      <c r="AB99" s="2"/>
    </row>
    <row r="100" spans="2:28" x14ac:dyDescent="0.25">
      <c r="B100" s="2">
        <v>98</v>
      </c>
      <c r="C100" s="7">
        <v>15.199400000000001</v>
      </c>
      <c r="D100" s="7">
        <f t="shared" si="37"/>
        <v>1179.2918599999998</v>
      </c>
      <c r="E100" s="7">
        <v>4.9000000000000004</v>
      </c>
      <c r="F100" s="11">
        <f t="shared" si="52"/>
        <v>0</v>
      </c>
      <c r="G100" s="11">
        <v>15.199400000000001</v>
      </c>
      <c r="H100" s="7">
        <v>34</v>
      </c>
      <c r="I100" s="7">
        <v>2.86</v>
      </c>
      <c r="J100" s="7">
        <v>4.9958</v>
      </c>
      <c r="K100" s="11">
        <f t="shared" si="31"/>
        <v>0.23816833947945368</v>
      </c>
      <c r="L100" s="7">
        <f>$V$9*$V$4*9.81</f>
        <v>1706.94</v>
      </c>
      <c r="M100" s="7">
        <f t="shared" si="38"/>
        <v>186.62861888922242</v>
      </c>
      <c r="N100" s="7">
        <f t="shared" si="32"/>
        <v>1893.806787228702</v>
      </c>
      <c r="O100" s="7">
        <f t="shared" si="33"/>
        <v>17924.528696883997</v>
      </c>
      <c r="P100" s="7">
        <f t="shared" si="34"/>
        <v>17.924528696883996</v>
      </c>
      <c r="Q100" s="2">
        <f t="shared" si="35"/>
        <v>69.896093324427369</v>
      </c>
      <c r="R100" s="7">
        <f>$W$9*$V$4*9.81</f>
        <v>3413.88</v>
      </c>
      <c r="S100" s="7">
        <f t="shared" si="36"/>
        <v>60</v>
      </c>
      <c r="T100" s="2"/>
      <c r="U100" s="2"/>
      <c r="V100" s="2"/>
      <c r="W100" s="2"/>
      <c r="X100" s="2"/>
      <c r="Y100" s="2"/>
      <c r="Z100" s="2"/>
      <c r="AA100" s="2"/>
      <c r="AB100" s="2"/>
    </row>
    <row r="101" spans="2:28" x14ac:dyDescent="0.25">
      <c r="B101" s="2">
        <v>99</v>
      </c>
      <c r="C101" s="7">
        <v>15.199400000000001</v>
      </c>
      <c r="D101" s="7">
        <f t="shared" si="37"/>
        <v>1194.4912599999998</v>
      </c>
      <c r="E101" s="7">
        <v>4.95</v>
      </c>
      <c r="F101" s="11">
        <f t="shared" si="25"/>
        <v>0</v>
      </c>
      <c r="G101" s="11">
        <v>15.199400000000001</v>
      </c>
      <c r="H101" s="7">
        <v>34</v>
      </c>
      <c r="I101" s="7">
        <v>2.86</v>
      </c>
      <c r="J101" s="7">
        <v>4.9958</v>
      </c>
      <c r="K101" s="11">
        <f t="shared" si="31"/>
        <v>0.235175825792517</v>
      </c>
      <c r="L101" s="7">
        <f>$V$9*$V$4*9.81</f>
        <v>1706.94</v>
      </c>
      <c r="M101" s="7">
        <f t="shared" si="38"/>
        <v>186.62861888922242</v>
      </c>
      <c r="N101" s="7">
        <f t="shared" si="32"/>
        <v>1893.8037947150151</v>
      </c>
      <c r="O101" s="7">
        <f t="shared" si="33"/>
        <v>18155.550457243997</v>
      </c>
      <c r="P101" s="7">
        <f t="shared" si="34"/>
        <v>18.155550457243997</v>
      </c>
      <c r="Q101" s="2">
        <f t="shared" si="35"/>
        <v>69.988569418070682</v>
      </c>
      <c r="R101" s="7">
        <f>$W$9*$V$4*9.81</f>
        <v>3413.88</v>
      </c>
      <c r="S101" s="7">
        <f t="shared" si="36"/>
        <v>60</v>
      </c>
      <c r="T101" s="2"/>
      <c r="U101" s="2"/>
      <c r="V101" s="2"/>
      <c r="W101" s="2"/>
      <c r="X101" s="2"/>
      <c r="Y101" s="2"/>
      <c r="Z101" s="2"/>
      <c r="AA101" s="2"/>
      <c r="AB101" s="2"/>
    </row>
    <row r="102" spans="2:28" x14ac:dyDescent="0.25">
      <c r="B102" s="2">
        <v>100</v>
      </c>
      <c r="C102" s="7">
        <v>15.199400000000001</v>
      </c>
      <c r="D102" s="7">
        <f t="shared" si="37"/>
        <v>1209.6906599999998</v>
      </c>
      <c r="E102" s="7">
        <v>5</v>
      </c>
      <c r="F102" s="11">
        <f t="shared" si="26"/>
        <v>0</v>
      </c>
      <c r="G102" s="11">
        <v>15.199400000000001</v>
      </c>
      <c r="H102" s="7">
        <v>34</v>
      </c>
      <c r="I102" s="7">
        <v>2.86</v>
      </c>
      <c r="J102" s="7">
        <v>4.9958</v>
      </c>
      <c r="K102" s="11">
        <f t="shared" si="31"/>
        <v>0.23225757903610778</v>
      </c>
      <c r="L102" s="7">
        <f>$V$9*$V$4*9.81</f>
        <v>1706.94</v>
      </c>
      <c r="M102" s="7">
        <f t="shared" si="38"/>
        <v>186.62861888922242</v>
      </c>
      <c r="N102" s="7">
        <f t="shared" si="32"/>
        <v>1893.8008764682586</v>
      </c>
      <c r="O102" s="7">
        <f t="shared" si="33"/>
        <v>18386.572217603996</v>
      </c>
      <c r="P102" s="7">
        <f t="shared" si="34"/>
        <v>18.386572217603995</v>
      </c>
      <c r="Q102" s="2">
        <f t="shared" si="35"/>
        <v>70.080963391262884</v>
      </c>
      <c r="R102" s="7">
        <f>$W$9*$V$4*9.81</f>
        <v>3413.88</v>
      </c>
      <c r="S102" s="7">
        <f t="shared" si="36"/>
        <v>60</v>
      </c>
      <c r="T102" s="2"/>
      <c r="U102" s="2"/>
      <c r="V102" s="2"/>
      <c r="W102" s="2"/>
      <c r="X102" s="2"/>
      <c r="Y102" s="2"/>
      <c r="Z102" s="2"/>
      <c r="AA102" s="2"/>
      <c r="AB102" s="2"/>
    </row>
    <row r="103" spans="2:28" x14ac:dyDescent="0.25">
      <c r="B103" s="2">
        <v>101</v>
      </c>
      <c r="C103" s="7">
        <v>15.199400000000001</v>
      </c>
      <c r="D103" s="7">
        <f t="shared" si="37"/>
        <v>1224.8900599999997</v>
      </c>
      <c r="E103" s="7">
        <v>5.05</v>
      </c>
      <c r="F103" s="11">
        <f t="shared" si="26"/>
        <v>0</v>
      </c>
      <c r="G103" s="11">
        <v>15.199400000000001</v>
      </c>
      <c r="H103" s="7">
        <v>34</v>
      </c>
      <c r="I103" s="7">
        <v>2.86</v>
      </c>
      <c r="J103" s="7">
        <v>4.9958</v>
      </c>
      <c r="K103" s="11">
        <f t="shared" si="31"/>
        <v>0.2293282052532121</v>
      </c>
      <c r="L103" s="7">
        <f>$V$9*$V$4*9.81</f>
        <v>1706.94</v>
      </c>
      <c r="M103" s="7">
        <f t="shared" si="38"/>
        <v>186.62861888922242</v>
      </c>
      <c r="N103" s="7">
        <f t="shared" si="32"/>
        <v>1893.7979470944758</v>
      </c>
      <c r="O103" s="7">
        <f t="shared" si="33"/>
        <v>18617.593977963996</v>
      </c>
      <c r="P103" s="7">
        <f t="shared" si="34"/>
        <v>18.617593977963995</v>
      </c>
      <c r="Q103" s="2">
        <f t="shared" si="35"/>
        <v>70.173274804072989</v>
      </c>
      <c r="R103" s="7">
        <f>$W$9*$V$4*9.81</f>
        <v>3413.88</v>
      </c>
      <c r="S103" s="7">
        <f t="shared" si="36"/>
        <v>60</v>
      </c>
      <c r="T103" s="2"/>
      <c r="U103" s="2"/>
      <c r="V103" s="2"/>
      <c r="W103" s="2"/>
      <c r="X103" s="2"/>
      <c r="Y103" s="2"/>
      <c r="Z103" s="2"/>
      <c r="AA103" s="2"/>
      <c r="AB103" s="2"/>
    </row>
    <row r="104" spans="2:28" x14ac:dyDescent="0.25">
      <c r="B104" s="2">
        <v>102</v>
      </c>
      <c r="C104" s="7">
        <v>15.6464</v>
      </c>
      <c r="D104" s="7">
        <f t="shared" si="37"/>
        <v>1240.5364599999998</v>
      </c>
      <c r="E104" s="7">
        <v>5.0999999999999996</v>
      </c>
      <c r="F104" s="11">
        <f t="shared" si="26"/>
        <v>0.44699999999999918</v>
      </c>
      <c r="G104" s="11">
        <v>15.6464</v>
      </c>
      <c r="H104" s="7">
        <v>35</v>
      </c>
      <c r="I104" s="7">
        <v>2.86</v>
      </c>
      <c r="J104" s="7">
        <v>4.9958</v>
      </c>
      <c r="K104" s="11">
        <f t="shared" si="31"/>
        <v>0.22647180516766888</v>
      </c>
      <c r="L104" s="7">
        <f>$V$9*$V$4*9.81</f>
        <v>1706.94</v>
      </c>
      <c r="M104" s="7">
        <f t="shared" si="38"/>
        <v>197.7671754584064</v>
      </c>
      <c r="N104" s="7">
        <f t="shared" si="32"/>
        <v>2164.1936472635739</v>
      </c>
      <c r="O104" s="7">
        <f t="shared" si="33"/>
        <v>19409.929667743996</v>
      </c>
      <c r="P104" s="7">
        <f t="shared" si="34"/>
        <v>19.409929667743995</v>
      </c>
      <c r="Q104" s="2">
        <f t="shared" si="35"/>
        <v>70.265503213422022</v>
      </c>
      <c r="R104" s="7">
        <f>$W$9*$V$4*9.81</f>
        <v>3413.88</v>
      </c>
      <c r="S104" s="7">
        <f t="shared" si="36"/>
        <v>60</v>
      </c>
      <c r="T104" s="2"/>
      <c r="U104" s="2"/>
      <c r="V104" s="2"/>
      <c r="W104" s="2"/>
      <c r="X104" s="2"/>
      <c r="Y104" s="2"/>
      <c r="Z104" s="2"/>
      <c r="AA104" s="2"/>
      <c r="AB104" s="2"/>
    </row>
    <row r="105" spans="2:28" x14ac:dyDescent="0.25">
      <c r="B105" s="2">
        <v>103</v>
      </c>
      <c r="C105" s="7">
        <v>15.6464</v>
      </c>
      <c r="D105" s="7">
        <f t="shared" si="37"/>
        <v>1256.1828599999999</v>
      </c>
      <c r="E105" s="7">
        <v>5.15</v>
      </c>
      <c r="F105" s="11">
        <f t="shared" si="26"/>
        <v>0</v>
      </c>
      <c r="G105" s="11">
        <v>15.6464</v>
      </c>
      <c r="H105" s="7">
        <v>35</v>
      </c>
      <c r="I105" s="7">
        <v>2.86</v>
      </c>
      <c r="J105" s="7">
        <v>4.9958</v>
      </c>
      <c r="K105" s="11">
        <f t="shared" si="31"/>
        <v>0.22368568555083951</v>
      </c>
      <c r="L105" s="7">
        <f>$V$9*$V$4*9.81</f>
        <v>1706.94</v>
      </c>
      <c r="M105" s="7">
        <f t="shared" si="38"/>
        <v>197.7671754584064</v>
      </c>
      <c r="N105" s="7">
        <f t="shared" si="32"/>
        <v>1904.9308611439574</v>
      </c>
      <c r="O105" s="7">
        <f t="shared" si="33"/>
        <v>19654.739500704</v>
      </c>
      <c r="P105" s="7">
        <f t="shared" si="34"/>
        <v>19.654739500704</v>
      </c>
      <c r="Q105" s="2">
        <f t="shared" si="35"/>
        <v>70.35664223411321</v>
      </c>
      <c r="R105" s="7">
        <f>$W$9*$V$4*9.81</f>
        <v>3413.88</v>
      </c>
      <c r="S105" s="7">
        <f t="shared" si="36"/>
        <v>60</v>
      </c>
      <c r="T105" s="2"/>
      <c r="U105" s="2"/>
      <c r="V105" s="2"/>
      <c r="W105" s="2"/>
      <c r="X105" s="2"/>
      <c r="Y105" s="2"/>
      <c r="Z105" s="2"/>
      <c r="AA105" s="2"/>
      <c r="AB105" s="2"/>
    </row>
    <row r="106" spans="2:28" x14ac:dyDescent="0.25">
      <c r="B106" s="2">
        <v>104</v>
      </c>
      <c r="C106" s="7">
        <v>15.6464</v>
      </c>
      <c r="D106" s="7">
        <f t="shared" si="37"/>
        <v>1271.82926</v>
      </c>
      <c r="E106" s="7">
        <v>5.2</v>
      </c>
      <c r="F106" s="11">
        <f t="shared" si="27"/>
        <v>0</v>
      </c>
      <c r="G106" s="11">
        <v>15.6464</v>
      </c>
      <c r="H106" s="7">
        <v>35</v>
      </c>
      <c r="I106" s="7">
        <v>2.86</v>
      </c>
      <c r="J106" s="7">
        <v>4.9958</v>
      </c>
      <c r="K106" s="11">
        <f t="shared" si="31"/>
        <v>0.22096728409489869</v>
      </c>
      <c r="L106" s="7">
        <f>$V$9*$V$4*9.81</f>
        <v>1706.94</v>
      </c>
      <c r="M106" s="7">
        <f t="shared" si="38"/>
        <v>197.7671754584064</v>
      </c>
      <c r="N106" s="7">
        <f t="shared" si="32"/>
        <v>1904.9281427425014</v>
      </c>
      <c r="O106" s="7">
        <f t="shared" si="33"/>
        <v>19899.549333663999</v>
      </c>
      <c r="P106" s="7">
        <f t="shared" si="34"/>
        <v>19.899549333663998</v>
      </c>
      <c r="Q106" s="2">
        <f t="shared" si="35"/>
        <v>70.44766898946942</v>
      </c>
      <c r="R106" s="7">
        <f>$W$9*$V$4*9.81</f>
        <v>3413.88</v>
      </c>
      <c r="S106" s="7">
        <f t="shared" si="36"/>
        <v>60</v>
      </c>
      <c r="T106" s="2"/>
      <c r="U106" s="2"/>
      <c r="V106" s="2"/>
      <c r="W106" s="2"/>
      <c r="X106" s="2"/>
      <c r="Y106" s="2"/>
      <c r="Z106" s="2"/>
      <c r="AA106" s="2"/>
      <c r="AB106" s="2"/>
    </row>
    <row r="107" spans="2:28" x14ac:dyDescent="0.25">
      <c r="B107" s="2">
        <v>105</v>
      </c>
      <c r="C107" s="7">
        <v>15.6464</v>
      </c>
      <c r="D107" s="7">
        <f t="shared" si="37"/>
        <v>1287.4756600000001</v>
      </c>
      <c r="E107" s="7">
        <v>5.25</v>
      </c>
      <c r="F107" s="11">
        <f t="shared" si="28"/>
        <v>0</v>
      </c>
      <c r="G107" s="11">
        <v>15.6464</v>
      </c>
      <c r="H107" s="7">
        <v>35</v>
      </c>
      <c r="I107" s="7">
        <v>2.86</v>
      </c>
      <c r="J107" s="7">
        <v>4.9958</v>
      </c>
      <c r="K107" s="11">
        <f t="shared" si="31"/>
        <v>0.21831416155305827</v>
      </c>
      <c r="L107" s="7">
        <f>$V$9*$V$4*9.81</f>
        <v>1706.94</v>
      </c>
      <c r="M107" s="7">
        <f t="shared" si="38"/>
        <v>197.7671754584064</v>
      </c>
      <c r="N107" s="7">
        <f t="shared" si="32"/>
        <v>1904.9254896199595</v>
      </c>
      <c r="O107" s="7">
        <f t="shared" si="33"/>
        <v>20144.359166623999</v>
      </c>
      <c r="P107" s="7">
        <f t="shared" si="34"/>
        <v>20.144359166624</v>
      </c>
      <c r="Q107" s="2">
        <f t="shared" si="35"/>
        <v>70.538582873742442</v>
      </c>
      <c r="R107" s="7">
        <f>$W$9*$V$4*9.81</f>
        <v>3413.88</v>
      </c>
      <c r="S107" s="7">
        <f t="shared" si="36"/>
        <v>60</v>
      </c>
      <c r="T107" s="2"/>
      <c r="U107" s="2"/>
      <c r="V107" s="2"/>
      <c r="W107" s="2"/>
      <c r="X107" s="2"/>
      <c r="Y107" s="2"/>
      <c r="Z107" s="2"/>
      <c r="AA107" s="2"/>
      <c r="AB107" s="2"/>
    </row>
    <row r="108" spans="2:28" x14ac:dyDescent="0.25">
      <c r="B108" s="2">
        <v>106</v>
      </c>
      <c r="C108" s="7">
        <v>15.6464</v>
      </c>
      <c r="D108" s="7">
        <f t="shared" si="37"/>
        <v>1303.1220600000001</v>
      </c>
      <c r="E108" s="7">
        <v>5.3</v>
      </c>
      <c r="F108" s="11">
        <f t="shared" si="28"/>
        <v>0</v>
      </c>
      <c r="G108" s="11">
        <v>15.6464</v>
      </c>
      <c r="H108" s="7">
        <v>35</v>
      </c>
      <c r="I108" s="7">
        <v>2.86</v>
      </c>
      <c r="J108" s="7">
        <v>4.9958</v>
      </c>
      <c r="K108" s="11">
        <f t="shared" si="31"/>
        <v>0.21572399443935794</v>
      </c>
      <c r="L108" s="7">
        <f>$V$9*$V$4*9.81</f>
        <v>1706.94</v>
      </c>
      <c r="M108" s="7">
        <f t="shared" si="38"/>
        <v>197.7671754584064</v>
      </c>
      <c r="N108" s="7">
        <f t="shared" si="32"/>
        <v>1904.9228994528457</v>
      </c>
      <c r="O108" s="7">
        <f t="shared" si="33"/>
        <v>20389.168999584002</v>
      </c>
      <c r="P108" s="7">
        <f t="shared" si="34"/>
        <v>20.389168999584001</v>
      </c>
      <c r="Q108" s="2">
        <f t="shared" si="35"/>
        <v>70.629383276818331</v>
      </c>
      <c r="R108" s="7">
        <f>$W$9*$V$4*9.81</f>
        <v>3413.88</v>
      </c>
      <c r="S108" s="7">
        <f t="shared" si="36"/>
        <v>60</v>
      </c>
      <c r="T108" s="2"/>
      <c r="U108" s="2"/>
      <c r="V108" s="2"/>
      <c r="W108" s="2"/>
      <c r="X108" s="2"/>
      <c r="Y108" s="2"/>
      <c r="Z108" s="2"/>
      <c r="AA108" s="2"/>
      <c r="AB108" s="2"/>
    </row>
    <row r="109" spans="2:28" x14ac:dyDescent="0.25">
      <c r="B109" s="2">
        <v>107</v>
      </c>
      <c r="C109" s="7">
        <v>15.6464</v>
      </c>
      <c r="D109" s="7">
        <f t="shared" si="37"/>
        <v>1318.7684600000002</v>
      </c>
      <c r="E109" s="7">
        <v>5.35</v>
      </c>
      <c r="F109" s="11">
        <f t="shared" si="28"/>
        <v>0</v>
      </c>
      <c r="G109" s="11">
        <v>15.6464</v>
      </c>
      <c r="H109" s="7">
        <v>35</v>
      </c>
      <c r="I109" s="7">
        <v>2.86</v>
      </c>
      <c r="J109" s="7">
        <v>4.9958</v>
      </c>
      <c r="K109" s="11">
        <f t="shared" si="31"/>
        <v>0.21319456824201932</v>
      </c>
      <c r="L109" s="7">
        <f>$V$9*$V$4*9.81</f>
        <v>1706.94</v>
      </c>
      <c r="M109" s="7">
        <f t="shared" si="38"/>
        <v>197.7671754584064</v>
      </c>
      <c r="N109" s="7">
        <f t="shared" si="32"/>
        <v>1904.9203700266485</v>
      </c>
      <c r="O109" s="7">
        <f t="shared" si="33"/>
        <v>20633.978832544002</v>
      </c>
      <c r="P109" s="7">
        <f t="shared" si="34"/>
        <v>20.633978832544003</v>
      </c>
      <c r="Q109" s="2">
        <f t="shared" si="35"/>
        <v>70.720069584177963</v>
      </c>
      <c r="R109" s="7">
        <f>$W$9*$V$4*9.81</f>
        <v>3413.88</v>
      </c>
      <c r="S109" s="7">
        <f t="shared" si="36"/>
        <v>60</v>
      </c>
      <c r="T109" s="2"/>
      <c r="U109" s="2"/>
      <c r="V109" s="2"/>
      <c r="W109" s="2"/>
      <c r="X109" s="2"/>
      <c r="Y109" s="2"/>
      <c r="Z109" s="2"/>
      <c r="AA109" s="2"/>
      <c r="AB109" s="2"/>
    </row>
    <row r="110" spans="2:28" x14ac:dyDescent="0.25">
      <c r="B110" s="2">
        <v>108</v>
      </c>
      <c r="C110" s="7">
        <v>15.6464</v>
      </c>
      <c r="D110" s="7">
        <f t="shared" si="37"/>
        <v>1334.4148600000003</v>
      </c>
      <c r="E110" s="7">
        <v>5.4</v>
      </c>
      <c r="F110" s="11">
        <f t="shared" si="28"/>
        <v>0</v>
      </c>
      <c r="G110" s="11">
        <v>15.6464</v>
      </c>
      <c r="H110" s="7">
        <v>35</v>
      </c>
      <c r="I110" s="7">
        <v>2.86</v>
      </c>
      <c r="J110" s="7">
        <v>4.9958</v>
      </c>
      <c r="K110" s="11">
        <f t="shared" si="31"/>
        <v>0.21072377110870039</v>
      </c>
      <c r="L110" s="7">
        <f>$V$9*$V$4*9.81</f>
        <v>1706.94</v>
      </c>
      <c r="M110" s="7">
        <f t="shared" si="38"/>
        <v>197.7671754584064</v>
      </c>
      <c r="N110" s="7">
        <f t="shared" si="32"/>
        <v>1904.9178992295151</v>
      </c>
      <c r="O110" s="7">
        <f t="shared" si="33"/>
        <v>20878.788665504006</v>
      </c>
      <c r="P110" s="7">
        <f t="shared" si="34"/>
        <v>20.878788665504004</v>
      </c>
      <c r="Q110" s="2">
        <f t="shared" si="35"/>
        <v>70.810641176857231</v>
      </c>
      <c r="R110" s="7">
        <f>$W$9*$V$4*9.81</f>
        <v>3413.88</v>
      </c>
      <c r="S110" s="7">
        <f t="shared" si="36"/>
        <v>60</v>
      </c>
      <c r="T110" s="2"/>
      <c r="U110" s="2"/>
      <c r="V110" s="2"/>
      <c r="W110" s="2"/>
      <c r="X110" s="2"/>
      <c r="Y110" s="2"/>
      <c r="Z110" s="2"/>
      <c r="AA110" s="2"/>
      <c r="AB110" s="2"/>
    </row>
    <row r="111" spans="2:28" x14ac:dyDescent="0.25">
      <c r="B111" s="2">
        <v>109</v>
      </c>
      <c r="C111" s="7">
        <v>15.6464</v>
      </c>
      <c r="D111" s="7">
        <f t="shared" si="37"/>
        <v>1350.0612600000004</v>
      </c>
      <c r="E111" s="7">
        <v>5.45</v>
      </c>
      <c r="F111" s="11">
        <f t="shared" si="29"/>
        <v>0</v>
      </c>
      <c r="G111" s="11">
        <v>15.6464</v>
      </c>
      <c r="H111" s="7">
        <v>35</v>
      </c>
      <c r="I111" s="7">
        <v>2.86</v>
      </c>
      <c r="J111" s="7">
        <v>4.9958</v>
      </c>
      <c r="K111" s="11">
        <f t="shared" si="31"/>
        <v>0.20830958796587937</v>
      </c>
      <c r="L111" s="7">
        <f>$V$9*$V$4*9.81</f>
        <v>1706.94</v>
      </c>
      <c r="M111" s="7">
        <f t="shared" si="38"/>
        <v>197.7671754584064</v>
      </c>
      <c r="N111" s="7">
        <f t="shared" si="32"/>
        <v>1904.9154850463724</v>
      </c>
      <c r="O111" s="7">
        <f t="shared" si="33"/>
        <v>21123.598498464005</v>
      </c>
      <c r="P111" s="7">
        <f t="shared" si="34"/>
        <v>21.123598498464006</v>
      </c>
      <c r="Q111" s="2">
        <f t="shared" si="35"/>
        <v>70.901097431406782</v>
      </c>
      <c r="R111" s="7">
        <f>$W$9*$V$4*9.81</f>
        <v>3413.88</v>
      </c>
      <c r="S111" s="7">
        <f t="shared" si="36"/>
        <v>60</v>
      </c>
      <c r="T111" s="2"/>
      <c r="U111" s="2"/>
      <c r="V111" s="2"/>
      <c r="W111" s="2"/>
      <c r="X111" s="2"/>
      <c r="Y111" s="2"/>
      <c r="Z111" s="2"/>
      <c r="AA111" s="2"/>
      <c r="AB111" s="2"/>
    </row>
    <row r="112" spans="2:28" x14ac:dyDescent="0.25">
      <c r="B112" s="2">
        <v>110</v>
      </c>
      <c r="C112" s="7">
        <v>15.6464</v>
      </c>
      <c r="D112" s="7">
        <f t="shared" si="37"/>
        <v>1365.7076600000005</v>
      </c>
      <c r="E112" s="7">
        <v>5.5</v>
      </c>
      <c r="F112" s="11">
        <f t="shared" si="30"/>
        <v>0</v>
      </c>
      <c r="G112" s="11">
        <v>15.6464</v>
      </c>
      <c r="H112" s="7">
        <v>35</v>
      </c>
      <c r="I112" s="7">
        <v>2.86</v>
      </c>
      <c r="J112" s="7">
        <v>4.9958</v>
      </c>
      <c r="K112" s="11">
        <f t="shared" si="31"/>
        <v>0.2059500950378188</v>
      </c>
      <c r="L112" s="7">
        <f>$V$9*$V$4*9.81</f>
        <v>1706.94</v>
      </c>
      <c r="M112" s="7">
        <f t="shared" si="38"/>
        <v>197.7671754584064</v>
      </c>
      <c r="N112" s="7">
        <f t="shared" si="32"/>
        <v>1904.9131255534444</v>
      </c>
      <c r="O112" s="7">
        <f t="shared" si="33"/>
        <v>21368.408331424009</v>
      </c>
      <c r="P112" s="7">
        <f t="shared" si="34"/>
        <v>21.368408331424011</v>
      </c>
      <c r="Q112" s="2">
        <f t="shared" si="35"/>
        <v>70.991437719851334</v>
      </c>
      <c r="R112" s="7">
        <f>$W$9*$V$4*9.81</f>
        <v>3413.88</v>
      </c>
      <c r="S112" s="7">
        <f t="shared" si="36"/>
        <v>60</v>
      </c>
      <c r="T112" s="2"/>
      <c r="U112" s="2"/>
      <c r="V112" s="2"/>
      <c r="W112" s="2"/>
      <c r="X112" s="2"/>
      <c r="Y112" s="2"/>
      <c r="Z112" s="2"/>
      <c r="AA112" s="2"/>
      <c r="AB112" s="2"/>
    </row>
    <row r="113" spans="2:28" x14ac:dyDescent="0.25">
      <c r="B113" s="2">
        <v>111</v>
      </c>
      <c r="C113" s="7">
        <v>15.6464</v>
      </c>
      <c r="D113" s="7">
        <f t="shared" si="37"/>
        <v>1381.3540600000006</v>
      </c>
      <c r="E113" s="7">
        <v>5.55</v>
      </c>
      <c r="F113" s="11">
        <f t="shared" si="30"/>
        <v>0</v>
      </c>
      <c r="G113" s="11">
        <v>15.6464</v>
      </c>
      <c r="H113" s="7">
        <v>35</v>
      </c>
      <c r="I113" s="7">
        <v>2.86</v>
      </c>
      <c r="J113" s="7">
        <v>4.9958</v>
      </c>
      <c r="K113" s="11">
        <f t="shared" si="31"/>
        <v>0.20364345473390935</v>
      </c>
      <c r="L113" s="7">
        <f>$V$9*$V$4*9.81</f>
        <v>1706.94</v>
      </c>
      <c r="M113" s="7">
        <f t="shared" si="38"/>
        <v>197.7671754584064</v>
      </c>
      <c r="N113" s="7">
        <f t="shared" si="32"/>
        <v>1904.9108189131405</v>
      </c>
      <c r="O113" s="7">
        <f t="shared" si="33"/>
        <v>21613.218164384009</v>
      </c>
      <c r="P113" s="7">
        <f t="shared" si="34"/>
        <v>21.613218164384008</v>
      </c>
      <c r="Q113" s="2">
        <f t="shared" si="35"/>
        <v>71.081661409648476</v>
      </c>
      <c r="R113" s="7">
        <f>$W$9*$V$4*9.81</f>
        <v>3413.88</v>
      </c>
      <c r="S113" s="7">
        <f t="shared" si="36"/>
        <v>60</v>
      </c>
      <c r="T113" s="2"/>
      <c r="U113" s="2"/>
      <c r="V113" s="2"/>
      <c r="W113" s="2"/>
      <c r="X113" s="2"/>
      <c r="Y113" s="2"/>
      <c r="Z113" s="2"/>
      <c r="AA113" s="2"/>
      <c r="AB113" s="2"/>
    </row>
    <row r="114" spans="2:28" x14ac:dyDescent="0.25">
      <c r="B114" s="2">
        <v>112</v>
      </c>
      <c r="C114" s="7">
        <v>15.6464</v>
      </c>
      <c r="D114" s="7">
        <f t="shared" si="37"/>
        <v>1397.0004600000007</v>
      </c>
      <c r="E114" s="7">
        <v>5.6</v>
      </c>
      <c r="F114" s="11">
        <f t="shared" si="30"/>
        <v>0</v>
      </c>
      <c r="G114" s="11">
        <v>15.6464</v>
      </c>
      <c r="H114" s="7">
        <v>35</v>
      </c>
      <c r="I114" s="7">
        <v>2.86</v>
      </c>
      <c r="J114" s="7">
        <v>4.9958</v>
      </c>
      <c r="K114" s="11">
        <f t="shared" si="31"/>
        <v>0.20138791087576099</v>
      </c>
      <c r="L114" s="7">
        <f>$V$9*$V$4*9.81</f>
        <v>1706.94</v>
      </c>
      <c r="M114" s="7">
        <f t="shared" si="38"/>
        <v>197.7671754584064</v>
      </c>
      <c r="N114" s="7">
        <f t="shared" si="32"/>
        <v>1904.9085633692823</v>
      </c>
      <c r="O114" s="7">
        <f t="shared" si="33"/>
        <v>21858.027997344008</v>
      </c>
      <c r="P114" s="7">
        <f t="shared" si="34"/>
        <v>21.85802799734401</v>
      </c>
      <c r="Q114" s="2">
        <f t="shared" si="35"/>
        <v>71.171767863647133</v>
      </c>
      <c r="R114" s="7">
        <f>$W$9*$V$4*9.81</f>
        <v>3413.88</v>
      </c>
      <c r="S114" s="7">
        <f t="shared" si="36"/>
        <v>60</v>
      </c>
      <c r="T114" s="2"/>
      <c r="U114" s="2"/>
      <c r="V114" s="2"/>
      <c r="W114" s="2"/>
      <c r="X114" s="2"/>
      <c r="Y114" s="2"/>
      <c r="Z114" s="2"/>
      <c r="AA114" s="2"/>
      <c r="AB114" s="2"/>
    </row>
    <row r="115" spans="2:28" x14ac:dyDescent="0.25">
      <c r="B115" s="2">
        <v>113</v>
      </c>
      <c r="C115" s="7">
        <v>15.6464</v>
      </c>
      <c r="D115" s="7">
        <f t="shared" si="37"/>
        <v>1412.6468600000007</v>
      </c>
      <c r="E115" s="7">
        <v>5.65</v>
      </c>
      <c r="F115" s="11">
        <f t="shared" si="30"/>
        <v>0</v>
      </c>
      <c r="G115" s="11">
        <v>15.6464</v>
      </c>
      <c r="H115" s="7">
        <v>35</v>
      </c>
      <c r="I115" s="7">
        <v>2.86</v>
      </c>
      <c r="J115" s="7">
        <v>4.9958</v>
      </c>
      <c r="K115" s="11">
        <f t="shared" si="31"/>
        <v>0.19918178423798824</v>
      </c>
      <c r="L115" s="7">
        <f>$V$9*$V$4*9.81</f>
        <v>1706.94</v>
      </c>
      <c r="M115" s="7">
        <f t="shared" si="38"/>
        <v>197.7671754584064</v>
      </c>
      <c r="N115" s="7">
        <f t="shared" si="32"/>
        <v>1904.9063572426444</v>
      </c>
      <c r="O115" s="7">
        <f t="shared" si="33"/>
        <v>22102.837830304012</v>
      </c>
      <c r="P115" s="7">
        <f t="shared" si="34"/>
        <v>22.102837830304011</v>
      </c>
      <c r="Q115" s="2">
        <f t="shared" si="35"/>
        <v>71.261756440045488</v>
      </c>
      <c r="R115" s="7">
        <f>$W$9*$V$4*9.81</f>
        <v>3413.88</v>
      </c>
      <c r="S115" s="7">
        <f t="shared" si="36"/>
        <v>60</v>
      </c>
      <c r="T115" s="2"/>
      <c r="U115" s="2"/>
      <c r="V115" s="2"/>
      <c r="W115" s="2"/>
      <c r="X115" s="2"/>
      <c r="Y115" s="2"/>
      <c r="Z115" s="2"/>
      <c r="AA115" s="2"/>
      <c r="AB115" s="2"/>
    </row>
    <row r="116" spans="2:28" x14ac:dyDescent="0.25">
      <c r="B116" s="2">
        <v>114</v>
      </c>
      <c r="C116" s="7">
        <v>15.6464</v>
      </c>
      <c r="D116" s="7">
        <f t="shared" si="37"/>
        <v>1428.2932600000008</v>
      </c>
      <c r="E116" s="7">
        <v>5.7</v>
      </c>
      <c r="F116" s="11">
        <f t="shared" si="39"/>
        <v>0</v>
      </c>
      <c r="G116" s="11">
        <v>15.6464</v>
      </c>
      <c r="H116" s="7">
        <v>35</v>
      </c>
      <c r="I116" s="7">
        <v>2.86</v>
      </c>
      <c r="J116" s="7">
        <v>4.9958</v>
      </c>
      <c r="K116" s="11">
        <f t="shared" si="31"/>
        <v>0.19702346837896623</v>
      </c>
      <c r="L116" s="7">
        <f>$V$9*$V$4*9.81</f>
        <v>1706.94</v>
      </c>
      <c r="M116" s="7">
        <f t="shared" si="38"/>
        <v>197.7671754584064</v>
      </c>
      <c r="N116" s="7">
        <f t="shared" si="32"/>
        <v>1904.9041989267855</v>
      </c>
      <c r="O116" s="7">
        <f t="shared" si="33"/>
        <v>22347.647663264011</v>
      </c>
      <c r="P116" s="7">
        <f t="shared" si="34"/>
        <v>22.347647663264013</v>
      </c>
      <c r="Q116" s="2">
        <f t="shared" si="35"/>
        <v>71.351626492348487</v>
      </c>
      <c r="R116" s="7">
        <f>$W$9*$V$4*9.81</f>
        <v>3413.88</v>
      </c>
      <c r="S116" s="7">
        <f t="shared" si="36"/>
        <v>60</v>
      </c>
      <c r="T116" s="2"/>
      <c r="U116" s="2"/>
      <c r="V116" s="2"/>
      <c r="W116" s="2"/>
      <c r="X116" s="2"/>
      <c r="Y116" s="2"/>
      <c r="Z116" s="2"/>
      <c r="AA116" s="2"/>
      <c r="AB116" s="2"/>
    </row>
    <row r="117" spans="2:28" x14ac:dyDescent="0.25">
      <c r="B117" s="2">
        <v>115</v>
      </c>
      <c r="C117" s="7">
        <v>15.6464</v>
      </c>
      <c r="D117" s="7">
        <f t="shared" si="37"/>
        <v>1443.9396600000009</v>
      </c>
      <c r="E117" s="7">
        <v>5.75</v>
      </c>
      <c r="F117" s="11">
        <f t="shared" si="40"/>
        <v>0</v>
      </c>
      <c r="G117" s="11">
        <v>15.6464</v>
      </c>
      <c r="H117" s="7">
        <v>35</v>
      </c>
      <c r="I117" s="7">
        <v>2.86</v>
      </c>
      <c r="J117" s="7">
        <v>4.9958</v>
      </c>
      <c r="K117" s="11">
        <f t="shared" si="31"/>
        <v>0.19491142573967693</v>
      </c>
      <c r="L117" s="7">
        <f>$V$9*$V$4*9.81</f>
        <v>1706.94</v>
      </c>
      <c r="M117" s="7">
        <f t="shared" si="38"/>
        <v>197.7671754584064</v>
      </c>
      <c r="N117" s="7">
        <f t="shared" si="32"/>
        <v>1904.9020868841462</v>
      </c>
      <c r="O117" s="7">
        <f t="shared" si="33"/>
        <v>22592.457496224015</v>
      </c>
      <c r="P117" s="7">
        <f t="shared" si="34"/>
        <v>22.592457496224014</v>
      </c>
      <c r="Q117" s="2">
        <f t="shared" si="35"/>
        <v>71.441377369324826</v>
      </c>
      <c r="R117" s="7">
        <f>$W$9*$V$4*9.81</f>
        <v>3413.88</v>
      </c>
      <c r="S117" s="7">
        <f t="shared" si="36"/>
        <v>60</v>
      </c>
      <c r="T117" s="2"/>
      <c r="U117" s="2"/>
      <c r="V117" s="2"/>
      <c r="W117" s="2"/>
      <c r="X117" s="2"/>
      <c r="Y117" s="2"/>
      <c r="Z117" s="2"/>
      <c r="AA117" s="2"/>
      <c r="AB117" s="2"/>
    </row>
    <row r="118" spans="2:28" x14ac:dyDescent="0.25">
      <c r="B118" s="2">
        <v>116</v>
      </c>
      <c r="C118" s="7">
        <v>15.6464</v>
      </c>
      <c r="D118" s="7">
        <f t="shared" si="37"/>
        <v>1459.586060000001</v>
      </c>
      <c r="E118" s="7">
        <v>5.8</v>
      </c>
      <c r="F118" s="11">
        <f t="shared" si="40"/>
        <v>0</v>
      </c>
      <c r="G118" s="11">
        <v>15.6464</v>
      </c>
      <c r="H118" s="7">
        <v>35</v>
      </c>
      <c r="I118" s="7">
        <v>2.86</v>
      </c>
      <c r="J118" s="7">
        <v>4.9958</v>
      </c>
      <c r="K118" s="11">
        <f t="shared" si="31"/>
        <v>0.19284418399086173</v>
      </c>
      <c r="L118" s="7">
        <f>$V$9*$V$4*9.81</f>
        <v>1706.94</v>
      </c>
      <c r="M118" s="7">
        <f t="shared" si="38"/>
        <v>197.7671754584064</v>
      </c>
      <c r="N118" s="7">
        <f t="shared" si="32"/>
        <v>1904.9000196423974</v>
      </c>
      <c r="O118" s="7">
        <f t="shared" si="33"/>
        <v>22837.267329184015</v>
      </c>
      <c r="P118" s="7">
        <f t="shared" si="34"/>
        <v>22.837267329184016</v>
      </c>
      <c r="Q118" s="2">
        <f t="shared" si="35"/>
        <v>71.531008414963551</v>
      </c>
      <c r="R118" s="7">
        <f>$W$9*$V$4*9.81</f>
        <v>3413.88</v>
      </c>
      <c r="S118" s="7">
        <f t="shared" si="36"/>
        <v>60</v>
      </c>
      <c r="T118" s="2"/>
      <c r="U118" s="2"/>
      <c r="V118" s="2"/>
      <c r="W118" s="2"/>
      <c r="X118" s="2"/>
      <c r="Y118" s="2"/>
      <c r="Z118" s="2"/>
      <c r="AA118" s="2"/>
      <c r="AB118" s="2"/>
    </row>
    <row r="119" spans="2:28" x14ac:dyDescent="0.25">
      <c r="B119" s="2">
        <v>117</v>
      </c>
      <c r="C119" s="7">
        <v>15.6464</v>
      </c>
      <c r="D119" s="7">
        <f t="shared" si="37"/>
        <v>1475.2324600000011</v>
      </c>
      <c r="E119" s="7">
        <v>5.85</v>
      </c>
      <c r="F119" s="11">
        <f t="shared" ref="F119" si="53">(G119-G118)</f>
        <v>0</v>
      </c>
      <c r="G119" s="11">
        <v>15.6464</v>
      </c>
      <c r="H119" s="7">
        <v>35</v>
      </c>
      <c r="I119" s="7">
        <v>2.86</v>
      </c>
      <c r="J119" s="7">
        <v>4.9958</v>
      </c>
      <c r="K119" s="11">
        <f t="shared" si="31"/>
        <v>0.19082033261017189</v>
      </c>
      <c r="L119" s="7">
        <f>$V$9*$V$4*9.81</f>
        <v>1706.94</v>
      </c>
      <c r="M119" s="7">
        <f t="shared" si="38"/>
        <v>197.7671754584064</v>
      </c>
      <c r="N119" s="7">
        <f t="shared" si="32"/>
        <v>1904.8979957910167</v>
      </c>
      <c r="O119" s="7">
        <f t="shared" si="33"/>
        <v>23082.077162144018</v>
      </c>
      <c r="P119" s="7">
        <f t="shared" si="34"/>
        <v>23.082077162144017</v>
      </c>
      <c r="Q119" s="2">
        <f t="shared" si="35"/>
        <v>71.620518968430048</v>
      </c>
      <c r="R119" s="7">
        <f>$W$9*$V$4*9.81</f>
        <v>3413.88</v>
      </c>
      <c r="S119" s="7">
        <f t="shared" si="36"/>
        <v>60</v>
      </c>
      <c r="T119" s="2"/>
      <c r="U119" s="2"/>
      <c r="V119" s="2"/>
      <c r="W119" s="2"/>
      <c r="X119" s="2"/>
      <c r="Y119" s="2"/>
      <c r="Z119" s="2"/>
      <c r="AA119" s="2"/>
      <c r="AB119" s="2"/>
    </row>
    <row r="120" spans="2:28" x14ac:dyDescent="0.25">
      <c r="B120" s="2">
        <v>118</v>
      </c>
      <c r="C120" s="7">
        <v>15.6464</v>
      </c>
      <c r="D120" s="7">
        <f t="shared" si="37"/>
        <v>1490.8788600000012</v>
      </c>
      <c r="E120" s="7">
        <v>5.9</v>
      </c>
      <c r="F120" s="11">
        <f t="shared" ref="F120:F123" si="54">G120-G119</f>
        <v>0</v>
      </c>
      <c r="G120" s="11">
        <v>15.6464</v>
      </c>
      <c r="H120" s="7">
        <v>35</v>
      </c>
      <c r="I120" s="7">
        <v>2.86</v>
      </c>
      <c r="J120" s="7">
        <v>4.9958</v>
      </c>
      <c r="K120" s="11">
        <f t="shared" si="31"/>
        <v>0.18883851967259468</v>
      </c>
      <c r="L120" s="7">
        <f>$V$9*$V$4*9.81</f>
        <v>1706.94</v>
      </c>
      <c r="M120" s="7">
        <f t="shared" si="38"/>
        <v>197.7671754584064</v>
      </c>
      <c r="N120" s="7">
        <f t="shared" si="32"/>
        <v>1904.8960139780791</v>
      </c>
      <c r="O120" s="7">
        <f t="shared" si="33"/>
        <v>23326.886995104018</v>
      </c>
      <c r="P120" s="7">
        <f t="shared" si="34"/>
        <v>23.326886995104019</v>
      </c>
      <c r="Q120" s="2">
        <f t="shared" si="35"/>
        <v>71.709908364021743</v>
      </c>
      <c r="R120" s="7">
        <f>$W$9*$V$4*9.81</f>
        <v>3413.88</v>
      </c>
      <c r="S120" s="7">
        <f t="shared" si="36"/>
        <v>60</v>
      </c>
      <c r="T120" s="2"/>
      <c r="U120" s="2"/>
      <c r="V120" s="2"/>
      <c r="W120" s="2"/>
      <c r="X120" s="2"/>
      <c r="Y120" s="2"/>
      <c r="Z120" s="2"/>
      <c r="AA120" s="2"/>
      <c r="AB120" s="2"/>
    </row>
    <row r="121" spans="2:28" x14ac:dyDescent="0.25">
      <c r="B121" s="2">
        <v>119</v>
      </c>
      <c r="C121" s="7">
        <v>15.6464</v>
      </c>
      <c r="D121" s="7">
        <f t="shared" si="37"/>
        <v>1506.5252600000013</v>
      </c>
      <c r="E121" s="7">
        <v>5.95</v>
      </c>
      <c r="F121" s="11">
        <f t="shared" si="54"/>
        <v>0</v>
      </c>
      <c r="G121" s="11">
        <v>15.6464</v>
      </c>
      <c r="H121" s="7">
        <v>35</v>
      </c>
      <c r="I121" s="7">
        <v>2.86</v>
      </c>
      <c r="J121" s="7">
        <v>4.9958</v>
      </c>
      <c r="K121" s="11">
        <f t="shared" si="31"/>
        <v>0.18689744883887735</v>
      </c>
      <c r="L121" s="7">
        <f>$V$9*$V$4*9.81</f>
        <v>1706.94</v>
      </c>
      <c r="M121" s="7">
        <f t="shared" si="38"/>
        <v>197.7671754584064</v>
      </c>
      <c r="N121" s="7">
        <f t="shared" si="32"/>
        <v>1904.8940729072453</v>
      </c>
      <c r="O121" s="7">
        <f t="shared" si="33"/>
        <v>23571.696828064018</v>
      </c>
      <c r="P121" s="7">
        <f t="shared" si="34"/>
        <v>23.571696828064017</v>
      </c>
      <c r="Q121" s="2">
        <f t="shared" si="35"/>
        <v>71.799175931123074</v>
      </c>
      <c r="R121" s="7">
        <f>$W$9*$V$4*9.81</f>
        <v>3413.88</v>
      </c>
      <c r="S121" s="7">
        <f t="shared" si="36"/>
        <v>60</v>
      </c>
      <c r="T121" s="2"/>
      <c r="U121" s="2"/>
      <c r="V121" s="2"/>
      <c r="W121" s="2"/>
      <c r="X121" s="2"/>
      <c r="Y121" s="2"/>
      <c r="Z121" s="2"/>
      <c r="AA121" s="2"/>
      <c r="AB121" s="2"/>
    </row>
    <row r="122" spans="2:28" x14ac:dyDescent="0.25">
      <c r="B122" s="2">
        <v>120</v>
      </c>
      <c r="C122" s="7">
        <v>15.6464</v>
      </c>
      <c r="D122" s="7">
        <f t="shared" si="37"/>
        <v>1522.1716600000013</v>
      </c>
      <c r="E122" s="7">
        <v>6</v>
      </c>
      <c r="F122" s="11">
        <f t="shared" si="54"/>
        <v>0</v>
      </c>
      <c r="G122" s="11">
        <v>15.6464</v>
      </c>
      <c r="H122" s="7">
        <v>35</v>
      </c>
      <c r="I122" s="7">
        <v>2.86</v>
      </c>
      <c r="J122" s="7">
        <v>4.9958</v>
      </c>
      <c r="K122" s="11">
        <f t="shared" si="31"/>
        <v>0.18499587652773092</v>
      </c>
      <c r="L122" s="7">
        <f>$V$9*$V$4*9.81</f>
        <v>1706.94</v>
      </c>
      <c r="M122" s="7">
        <f t="shared" si="38"/>
        <v>197.7671754584064</v>
      </c>
      <c r="N122" s="7">
        <f t="shared" si="32"/>
        <v>1904.8921713349341</v>
      </c>
      <c r="O122" s="7">
        <f t="shared" si="33"/>
        <v>23816.506661024021</v>
      </c>
      <c r="P122" s="7">
        <f t="shared" si="34"/>
        <v>23.816506661024022</v>
      </c>
      <c r="Q122" s="2">
        <f t="shared" si="35"/>
        <v>71.888320994160139</v>
      </c>
      <c r="R122" s="7">
        <f>$W$9*$V$4*9.81</f>
        <v>3413.88</v>
      </c>
      <c r="S122" s="7">
        <f t="shared" si="36"/>
        <v>60</v>
      </c>
      <c r="T122" s="2"/>
      <c r="U122" s="2"/>
      <c r="V122" s="2"/>
      <c r="W122" s="2"/>
      <c r="X122" s="2"/>
      <c r="Y122" s="2"/>
      <c r="Z122" s="2"/>
      <c r="AA122" s="2"/>
      <c r="AB122" s="2"/>
    </row>
    <row r="123" spans="2:28" x14ac:dyDescent="0.25">
      <c r="B123" s="2">
        <v>121</v>
      </c>
      <c r="C123" s="7">
        <v>15.6464</v>
      </c>
      <c r="D123" s="7">
        <f t="shared" si="37"/>
        <v>1537.8180600000014</v>
      </c>
      <c r="E123" s="7">
        <v>6.05</v>
      </c>
      <c r="F123" s="11">
        <f t="shared" si="54"/>
        <v>0</v>
      </c>
      <c r="G123" s="11">
        <v>15.6464</v>
      </c>
      <c r="H123" s="7">
        <v>35</v>
      </c>
      <c r="I123" s="7">
        <v>2.86</v>
      </c>
      <c r="J123" s="7">
        <v>4.9958</v>
      </c>
      <c r="K123" s="11">
        <f t="shared" si="31"/>
        <v>0.1831326092589716</v>
      </c>
      <c r="L123" s="7">
        <f>$V$9*$V$4*9.81</f>
        <v>1706.94</v>
      </c>
      <c r="M123" s="7">
        <f t="shared" si="38"/>
        <v>197.7671754584064</v>
      </c>
      <c r="N123" s="7">
        <f t="shared" si="32"/>
        <v>1904.8903080676655</v>
      </c>
      <c r="O123" s="7">
        <f t="shared" si="33"/>
        <v>24061.316493984021</v>
      </c>
      <c r="P123" s="7">
        <f t="shared" si="34"/>
        <v>24.06131649398402</v>
      </c>
      <c r="Q123" s="2">
        <f t="shared" si="35"/>
        <v>71.977342872554843</v>
      </c>
      <c r="R123" s="7">
        <f>$W$9*$V$4*9.81</f>
        <v>3413.88</v>
      </c>
      <c r="S123" s="7">
        <f t="shared" si="36"/>
        <v>60</v>
      </c>
      <c r="T123" s="2"/>
      <c r="U123" s="2"/>
      <c r="V123" s="2"/>
      <c r="W123" s="2"/>
      <c r="X123" s="2"/>
      <c r="Y123" s="2"/>
      <c r="Z123" s="2"/>
      <c r="AA123" s="2"/>
      <c r="AB123" s="2"/>
    </row>
    <row r="124" spans="2:28" x14ac:dyDescent="0.25">
      <c r="B124" s="2">
        <v>122</v>
      </c>
      <c r="C124" s="7">
        <v>15.6464</v>
      </c>
      <c r="D124" s="7">
        <f t="shared" si="37"/>
        <v>1553.4644600000015</v>
      </c>
      <c r="E124" s="7">
        <v>6.1</v>
      </c>
      <c r="F124" s="11">
        <f t="shared" si="43"/>
        <v>0</v>
      </c>
      <c r="G124" s="11">
        <v>15.6464</v>
      </c>
      <c r="H124" s="7">
        <v>35</v>
      </c>
      <c r="I124" s="7">
        <v>2.86</v>
      </c>
      <c r="J124" s="7">
        <v>4.9958</v>
      </c>
      <c r="K124" s="11">
        <f t="shared" si="31"/>
        <v>0.1813065011556029</v>
      </c>
      <c r="L124" s="7">
        <f>$V$9*$V$4*9.81</f>
        <v>1706.94</v>
      </c>
      <c r="M124" s="7">
        <f t="shared" si="38"/>
        <v>197.7671754584064</v>
      </c>
      <c r="N124" s="7">
        <f t="shared" si="32"/>
        <v>1904.8884819595621</v>
      </c>
      <c r="O124" s="7">
        <f t="shared" si="33"/>
        <v>24306.126326944024</v>
      </c>
      <c r="P124" s="7">
        <f t="shared" si="34"/>
        <v>24.306126326944025</v>
      </c>
      <c r="Q124" s="2">
        <f t="shared" si="35"/>
        <v>72.06624088067835</v>
      </c>
      <c r="R124" s="7">
        <f>$W$9*$V$4*9.81</f>
        <v>3413.88</v>
      </c>
      <c r="S124" s="7">
        <f t="shared" si="36"/>
        <v>60</v>
      </c>
      <c r="T124" s="2"/>
      <c r="U124" s="2"/>
      <c r="V124" s="2"/>
      <c r="W124" s="2"/>
      <c r="X124" s="2"/>
      <c r="Y124" s="2"/>
      <c r="Z124" s="2"/>
      <c r="AA124" s="2"/>
      <c r="AB124" s="2"/>
    </row>
    <row r="125" spans="2:28" x14ac:dyDescent="0.25">
      <c r="B125" s="2">
        <v>123</v>
      </c>
      <c r="C125" s="7">
        <v>15.6464</v>
      </c>
      <c r="D125" s="7">
        <f t="shared" si="37"/>
        <v>1569.1108600000016</v>
      </c>
      <c r="E125" s="7">
        <v>6.15</v>
      </c>
      <c r="F125" s="11">
        <f t="shared" si="44"/>
        <v>0</v>
      </c>
      <c r="G125" s="11">
        <v>15.6464</v>
      </c>
      <c r="H125" s="7">
        <v>35</v>
      </c>
      <c r="I125" s="7">
        <v>2.86</v>
      </c>
      <c r="J125" s="7">
        <v>4.9958</v>
      </c>
      <c r="K125" s="11">
        <f t="shared" si="31"/>
        <v>0.17951645159385479</v>
      </c>
      <c r="L125" s="7">
        <f>$V$9*$V$4*9.81</f>
        <v>1706.94</v>
      </c>
      <c r="M125" s="7">
        <f t="shared" si="38"/>
        <v>197.7671754584064</v>
      </c>
      <c r="N125" s="7">
        <f t="shared" si="32"/>
        <v>1904.8866919100003</v>
      </c>
      <c r="O125" s="7">
        <f t="shared" si="33"/>
        <v>24550.936159904024</v>
      </c>
      <c r="P125" s="7">
        <f t="shared" si="34"/>
        <v>24.550936159904023</v>
      </c>
      <c r="Q125" s="2">
        <f t="shared" si="35"/>
        <v>72.155014327804253</v>
      </c>
      <c r="R125" s="7">
        <f>$W$9*$V$4*9.81</f>
        <v>3413.88</v>
      </c>
      <c r="S125" s="7">
        <f t="shared" si="36"/>
        <v>60</v>
      </c>
      <c r="T125" s="2"/>
      <c r="U125" s="2"/>
      <c r="V125" s="2"/>
      <c r="W125" s="2"/>
      <c r="X125" s="2"/>
      <c r="Y125" s="2"/>
      <c r="Z125" s="2"/>
      <c r="AA125" s="2"/>
      <c r="AB125" s="2"/>
    </row>
    <row r="126" spans="2:28" x14ac:dyDescent="0.25">
      <c r="B126" s="2">
        <v>124</v>
      </c>
      <c r="C126" s="7">
        <v>15.6464</v>
      </c>
      <c r="D126" s="7">
        <f t="shared" si="37"/>
        <v>1584.7572600000017</v>
      </c>
      <c r="E126" s="7">
        <v>6.2</v>
      </c>
      <c r="F126" s="11">
        <f t="shared" si="44"/>
        <v>0</v>
      </c>
      <c r="G126" s="11">
        <v>15.6464</v>
      </c>
      <c r="H126" s="7">
        <v>35</v>
      </c>
      <c r="I126" s="7">
        <v>2.86</v>
      </c>
      <c r="J126" s="7">
        <v>4.9958</v>
      </c>
      <c r="K126" s="11">
        <f t="shared" si="31"/>
        <v>0.17776140299111684</v>
      </c>
      <c r="L126" s="7">
        <f>$V$9*$V$4*9.81</f>
        <v>1706.94</v>
      </c>
      <c r="M126" s="7">
        <f t="shared" si="38"/>
        <v>197.7671754584064</v>
      </c>
      <c r="N126" s="7">
        <f t="shared" si="32"/>
        <v>1904.8849368613976</v>
      </c>
      <c r="O126" s="7">
        <f t="shared" si="33"/>
        <v>24795.745992864027</v>
      </c>
      <c r="P126" s="7">
        <f t="shared" si="34"/>
        <v>24.795745992864028</v>
      </c>
      <c r="Q126" s="2">
        <f t="shared" si="35"/>
        <v>72.243662518061043</v>
      </c>
      <c r="R126" s="7">
        <f>$W$9*$V$4*9.81</f>
        <v>3413.88</v>
      </c>
      <c r="S126" s="7">
        <f t="shared" si="36"/>
        <v>60</v>
      </c>
      <c r="T126" s="2"/>
      <c r="U126" s="2"/>
      <c r="V126" s="2"/>
      <c r="W126" s="2"/>
      <c r="X126" s="2"/>
      <c r="Y126" s="2"/>
      <c r="Z126" s="2"/>
      <c r="AA126" s="2"/>
      <c r="AB126" s="2"/>
    </row>
    <row r="127" spans="2:28" x14ac:dyDescent="0.25">
      <c r="B127" s="2">
        <v>125</v>
      </c>
      <c r="C127" s="7">
        <v>15.6464</v>
      </c>
      <c r="D127" s="7">
        <f t="shared" si="37"/>
        <v>1600.4036600000018</v>
      </c>
      <c r="E127" s="7">
        <v>6.25</v>
      </c>
      <c r="F127" s="11">
        <f t="shared" si="44"/>
        <v>0</v>
      </c>
      <c r="G127" s="11">
        <v>15.6464</v>
      </c>
      <c r="H127" s="7">
        <v>35</v>
      </c>
      <c r="I127" s="7">
        <v>2.86</v>
      </c>
      <c r="J127" s="7">
        <v>4.9958</v>
      </c>
      <c r="K127" s="11">
        <f t="shared" si="31"/>
        <v>0.17604033872231048</v>
      </c>
      <c r="L127" s="7">
        <f>$V$9*$V$4*9.81</f>
        <v>1706.94</v>
      </c>
      <c r="M127" s="7">
        <f t="shared" si="38"/>
        <v>197.7671754584064</v>
      </c>
      <c r="N127" s="7">
        <f t="shared" si="32"/>
        <v>1904.8832157971287</v>
      </c>
      <c r="O127" s="7">
        <f t="shared" si="33"/>
        <v>25040.555825824027</v>
      </c>
      <c r="P127" s="7">
        <f t="shared" si="34"/>
        <v>25.040555825824026</v>
      </c>
      <c r="Q127" s="2">
        <f t="shared" si="35"/>
        <v>72.332184750384172</v>
      </c>
      <c r="R127" s="7">
        <f>$W$9*$V$4*9.81</f>
        <v>3413.88</v>
      </c>
      <c r="S127" s="7">
        <f t="shared" si="36"/>
        <v>60</v>
      </c>
      <c r="T127" s="2"/>
      <c r="U127" s="2"/>
      <c r="V127" s="2"/>
      <c r="W127" s="2"/>
      <c r="X127" s="2"/>
      <c r="Y127" s="2"/>
      <c r="Z127" s="2"/>
      <c r="AA127" s="2"/>
      <c r="AB127" s="2"/>
    </row>
    <row r="128" spans="2:28" x14ac:dyDescent="0.25">
      <c r="B128" s="2">
        <v>126</v>
      </c>
      <c r="C128" s="7">
        <v>15.6464</v>
      </c>
      <c r="D128" s="7">
        <f t="shared" si="37"/>
        <v>1616.0500600000018</v>
      </c>
      <c r="E128" s="7">
        <v>6.3</v>
      </c>
      <c r="F128" s="11">
        <f t="shared" si="44"/>
        <v>0</v>
      </c>
      <c r="G128" s="11">
        <v>15.6464</v>
      </c>
      <c r="H128" s="7">
        <v>35</v>
      </c>
      <c r="I128" s="7">
        <v>2.86</v>
      </c>
      <c r="J128" s="7">
        <v>4.9958</v>
      </c>
      <c r="K128" s="11">
        <f t="shared" si="31"/>
        <v>0.17435228115618784</v>
      </c>
      <c r="L128" s="7">
        <f>$V$9*$V$4*9.81</f>
        <v>1706.94</v>
      </c>
      <c r="M128" s="7">
        <f t="shared" si="38"/>
        <v>197.7671754584064</v>
      </c>
      <c r="N128" s="7">
        <f t="shared" si="32"/>
        <v>1904.8815277395627</v>
      </c>
      <c r="O128" s="7">
        <f t="shared" si="33"/>
        <v>25285.365658784031</v>
      </c>
      <c r="P128" s="7">
        <f t="shared" si="34"/>
        <v>25.285365658784031</v>
      </c>
      <c r="Q128" s="2">
        <f t="shared" si="35"/>
        <v>72.420580318467458</v>
      </c>
      <c r="R128" s="7">
        <f>$W$9*$V$4*9.81</f>
        <v>3413.88</v>
      </c>
      <c r="S128" s="7">
        <f t="shared" si="36"/>
        <v>60</v>
      </c>
      <c r="T128" s="2"/>
      <c r="U128" s="2"/>
      <c r="V128" s="2"/>
      <c r="W128" s="2"/>
      <c r="X128" s="2"/>
      <c r="Y128" s="2"/>
      <c r="Z128" s="2"/>
      <c r="AA128" s="2"/>
      <c r="AB128" s="2"/>
    </row>
    <row r="129" spans="2:28" x14ac:dyDescent="0.25">
      <c r="B129" s="2">
        <v>127</v>
      </c>
      <c r="C129" s="7">
        <v>15.6464</v>
      </c>
      <c r="D129" s="7">
        <f t="shared" si="37"/>
        <v>1631.6964600000019</v>
      </c>
      <c r="E129" s="7">
        <v>6.35</v>
      </c>
      <c r="F129" s="11">
        <f t="shared" si="45"/>
        <v>0</v>
      </c>
      <c r="G129" s="11">
        <v>15.6464</v>
      </c>
      <c r="H129" s="7">
        <v>35</v>
      </c>
      <c r="I129" s="7">
        <v>2.86</v>
      </c>
      <c r="J129" s="7">
        <v>4.9958</v>
      </c>
      <c r="K129" s="11">
        <f t="shared" si="31"/>
        <v>0.17269628980352225</v>
      </c>
      <c r="L129" s="7">
        <f>$V$9*$V$4*9.81</f>
        <v>1706.94</v>
      </c>
      <c r="M129" s="7">
        <f t="shared" si="38"/>
        <v>197.7671754584064</v>
      </c>
      <c r="N129" s="7">
        <f t="shared" si="32"/>
        <v>1904.87987174821</v>
      </c>
      <c r="O129" s="7">
        <f t="shared" si="33"/>
        <v>25530.17549174403</v>
      </c>
      <c r="P129" s="7">
        <f t="shared" si="34"/>
        <v>25.530175491744032</v>
      </c>
      <c r="Q129" s="2">
        <f t="shared" si="35"/>
        <v>72.50884851071406</v>
      </c>
      <c r="R129" s="7">
        <f>$W$9*$V$4*9.81</f>
        <v>3413.88</v>
      </c>
      <c r="S129" s="7">
        <f t="shared" si="36"/>
        <v>60</v>
      </c>
      <c r="T129" s="2"/>
      <c r="U129" s="2"/>
      <c r="V129" s="2"/>
      <c r="W129" s="2"/>
      <c r="X129" s="2"/>
      <c r="Y129" s="2"/>
      <c r="Z129" s="2"/>
      <c r="AA129" s="2"/>
      <c r="AB129" s="2"/>
    </row>
    <row r="130" spans="2:28" x14ac:dyDescent="0.25">
      <c r="B130" s="2">
        <v>128</v>
      </c>
      <c r="C130" s="7">
        <v>15.6464</v>
      </c>
      <c r="D130" s="7">
        <f t="shared" si="37"/>
        <v>1647.342860000002</v>
      </c>
      <c r="E130" s="7">
        <v>6.4</v>
      </c>
      <c r="F130" s="11">
        <f t="shared" si="46"/>
        <v>0</v>
      </c>
      <c r="G130" s="11">
        <v>15.6464</v>
      </c>
      <c r="H130" s="7">
        <v>35</v>
      </c>
      <c r="I130" s="7">
        <v>2.86</v>
      </c>
      <c r="J130" s="7">
        <v>4.9958</v>
      </c>
      <c r="K130" s="11">
        <f t="shared" si="31"/>
        <v>0.17107145956982078</v>
      </c>
      <c r="L130" s="7">
        <f>$V$9*$V$4*9.81</f>
        <v>1706.94</v>
      </c>
      <c r="M130" s="7">
        <f t="shared" si="38"/>
        <v>197.7671754584064</v>
      </c>
      <c r="N130" s="7">
        <f t="shared" si="32"/>
        <v>1904.8782469179764</v>
      </c>
      <c r="O130" s="7">
        <f t="shared" si="33"/>
        <v>25774.98532470403</v>
      </c>
      <c r="P130" s="7">
        <f t="shared" si="34"/>
        <v>25.77498532470403</v>
      </c>
      <c r="Q130" s="2">
        <f t="shared" si="35"/>
        <v>72.596988610186798</v>
      </c>
      <c r="R130" s="7">
        <f>$W$9*$V$4*9.81</f>
        <v>3413.88</v>
      </c>
      <c r="S130" s="7">
        <f t="shared" si="36"/>
        <v>60</v>
      </c>
      <c r="T130" s="2"/>
      <c r="U130" s="2"/>
      <c r="V130" s="2"/>
      <c r="W130" s="2"/>
      <c r="X130" s="2"/>
      <c r="Y130" s="2"/>
      <c r="Z130" s="2"/>
      <c r="AA130" s="2"/>
      <c r="AB130" s="2"/>
    </row>
    <row r="131" spans="2:28" x14ac:dyDescent="0.25">
      <c r="B131" s="2">
        <v>129</v>
      </c>
      <c r="C131" s="7">
        <v>15.6464</v>
      </c>
      <c r="D131" s="7">
        <f t="shared" si="37"/>
        <v>1662.9892600000021</v>
      </c>
      <c r="E131" s="7">
        <v>6.45</v>
      </c>
      <c r="F131" s="11">
        <f t="shared" si="46"/>
        <v>0</v>
      </c>
      <c r="G131" s="11">
        <v>15.6464</v>
      </c>
      <c r="H131" s="7">
        <v>35</v>
      </c>
      <c r="I131" s="7">
        <v>2.86</v>
      </c>
      <c r="J131" s="7">
        <v>4.9958</v>
      </c>
      <c r="K131" s="11">
        <f t="shared" si="31"/>
        <v>0.16947691910580021</v>
      </c>
      <c r="L131" s="7">
        <f>$V$9*$V$4*9.81</f>
        <v>1706.94</v>
      </c>
      <c r="M131" s="7">
        <f t="shared" si="38"/>
        <v>197.7671754584064</v>
      </c>
      <c r="N131" s="7">
        <f t="shared" si="32"/>
        <v>1904.8766523775123</v>
      </c>
      <c r="O131" s="7">
        <f t="shared" si="33"/>
        <v>26019.795157664033</v>
      </c>
      <c r="P131" s="7">
        <f t="shared" si="34"/>
        <v>26.019795157664035</v>
      </c>
      <c r="Q131" s="2">
        <f t="shared" si="35"/>
        <v>72.68499989455799</v>
      </c>
      <c r="R131" s="7">
        <f>$W$9*$V$4*9.81</f>
        <v>3413.88</v>
      </c>
      <c r="S131" s="7">
        <f t="shared" si="36"/>
        <v>60</v>
      </c>
      <c r="T131" s="2"/>
      <c r="U131" s="2"/>
      <c r="V131" s="2"/>
      <c r="W131" s="2"/>
      <c r="X131" s="2"/>
      <c r="Y131" s="2"/>
      <c r="Z131" s="2"/>
      <c r="AA131" s="2"/>
      <c r="AB131" s="2"/>
    </row>
    <row r="132" spans="2:28" x14ac:dyDescent="0.25">
      <c r="B132" s="2">
        <v>130</v>
      </c>
      <c r="C132" s="7">
        <v>15.6464</v>
      </c>
      <c r="D132" s="7">
        <f t="shared" si="37"/>
        <v>1678.6356600000022</v>
      </c>
      <c r="E132" s="7">
        <v>6.5</v>
      </c>
      <c r="F132" s="11">
        <f t="shared" si="46"/>
        <v>0</v>
      </c>
      <c r="G132" s="11">
        <v>15.6464</v>
      </c>
      <c r="H132" s="7">
        <v>35</v>
      </c>
      <c r="I132" s="7">
        <v>2.86</v>
      </c>
      <c r="J132" s="7">
        <v>4.9958</v>
      </c>
      <c r="K132" s="11">
        <f t="shared" ref="K132:K195" si="55">$V$4*9.81*SIN((E133-E132)/D133)</f>
        <v>0.1679118292492012</v>
      </c>
      <c r="L132" s="7">
        <f>$V$9*$V$4*9.81</f>
        <v>1706.94</v>
      </c>
      <c r="M132" s="7">
        <f t="shared" si="38"/>
        <v>197.7671754584064</v>
      </c>
      <c r="N132" s="7">
        <f t="shared" ref="N132:N195" si="56">($V$4*F132)+M132+L132+K132</f>
        <v>1904.8750872876558</v>
      </c>
      <c r="O132" s="7">
        <f t="shared" ref="O132:O195" si="57">G132*D132</f>
        <v>26264.604990624033</v>
      </c>
      <c r="P132" s="7">
        <f t="shared" ref="P132:P195" si="58">O132/1000</f>
        <v>26.264604990624033</v>
      </c>
      <c r="Q132" s="2">
        <f t="shared" ref="Q132:Q195" si="59">AVERAGE(P132:P791)</f>
        <v>72.772881636058742</v>
      </c>
      <c r="R132" s="7">
        <f>$W$9*$V$4*9.81</f>
        <v>3413.88</v>
      </c>
      <c r="S132" s="7">
        <f t="shared" ref="S132:S195" si="60">(R132/(9.81*$V$4))*100</f>
        <v>60</v>
      </c>
      <c r="T132" s="2"/>
      <c r="U132" s="2"/>
      <c r="V132" s="2"/>
      <c r="W132" s="2"/>
      <c r="X132" s="2"/>
      <c r="Y132" s="2"/>
      <c r="Z132" s="2"/>
      <c r="AA132" s="2"/>
      <c r="AB132" s="2"/>
    </row>
    <row r="133" spans="2:28" x14ac:dyDescent="0.25">
      <c r="B133" s="2">
        <v>131</v>
      </c>
      <c r="C133" s="7">
        <v>15.6464</v>
      </c>
      <c r="D133" s="7">
        <f t="shared" ref="D133:D196" si="61">C133+D132</f>
        <v>1694.2820600000023</v>
      </c>
      <c r="E133" s="7">
        <v>6.55</v>
      </c>
      <c r="F133" s="11">
        <f t="shared" si="46"/>
        <v>0</v>
      </c>
      <c r="G133" s="11">
        <v>15.6464</v>
      </c>
      <c r="H133" s="7">
        <v>35</v>
      </c>
      <c r="I133" s="7">
        <v>2.86</v>
      </c>
      <c r="J133" s="7">
        <v>4.9958</v>
      </c>
      <c r="K133" s="11">
        <f t="shared" si="55"/>
        <v>0.16637538155219495</v>
      </c>
      <c r="L133" s="7">
        <f>$V$9*$V$4*9.81</f>
        <v>1706.94</v>
      </c>
      <c r="M133" s="7">
        <f t="shared" ref="M133:M196" si="62">0.5*$V$5*$V$6*$V$7*(G133^2)</f>
        <v>197.7671754584064</v>
      </c>
      <c r="N133" s="7">
        <f t="shared" si="56"/>
        <v>1904.8735508399586</v>
      </c>
      <c r="O133" s="7">
        <f t="shared" si="57"/>
        <v>26509.414823584037</v>
      </c>
      <c r="P133" s="7">
        <f t="shared" si="58"/>
        <v>26.509414823584038</v>
      </c>
      <c r="Q133" s="2">
        <f t="shared" si="59"/>
        <v>72.860633101427482</v>
      </c>
      <c r="R133" s="7">
        <f>$W$9*$V$4*9.81</f>
        <v>3413.88</v>
      </c>
      <c r="S133" s="7">
        <f t="shared" si="60"/>
        <v>60</v>
      </c>
      <c r="T133" s="2"/>
      <c r="U133" s="2"/>
      <c r="V133" s="2"/>
      <c r="W133" s="2"/>
      <c r="X133" s="2"/>
      <c r="Y133" s="2"/>
      <c r="Z133" s="2"/>
      <c r="AA133" s="2"/>
      <c r="AB133" s="2"/>
    </row>
    <row r="134" spans="2:28" x14ac:dyDescent="0.25">
      <c r="B134" s="2">
        <v>132</v>
      </c>
      <c r="C134" s="7">
        <v>15.6464</v>
      </c>
      <c r="D134" s="7">
        <f t="shared" si="61"/>
        <v>1709.9284600000024</v>
      </c>
      <c r="E134" s="7">
        <v>6.6</v>
      </c>
      <c r="F134" s="11">
        <f t="shared" si="47"/>
        <v>0</v>
      </c>
      <c r="G134" s="11">
        <v>15.6464</v>
      </c>
      <c r="H134" s="7">
        <v>35</v>
      </c>
      <c r="I134" s="7">
        <v>2.86</v>
      </c>
      <c r="J134" s="7">
        <v>4.9958</v>
      </c>
      <c r="K134" s="11">
        <f t="shared" si="55"/>
        <v>0.16486679688888956</v>
      </c>
      <c r="L134" s="7">
        <f>$V$9*$V$4*9.81</f>
        <v>1706.94</v>
      </c>
      <c r="M134" s="7">
        <f t="shared" si="62"/>
        <v>197.7671754584064</v>
      </c>
      <c r="N134" s="7">
        <f t="shared" si="56"/>
        <v>1904.8720422552954</v>
      </c>
      <c r="O134" s="7">
        <f t="shared" si="57"/>
        <v>26754.224656544036</v>
      </c>
      <c r="P134" s="7">
        <f t="shared" si="58"/>
        <v>26.754224656544036</v>
      </c>
      <c r="Q134" s="2">
        <f t="shared" si="59"/>
        <v>72.948253551858201</v>
      </c>
      <c r="R134" s="7">
        <f>$W$9*$V$4*9.81</f>
        <v>3413.88</v>
      </c>
      <c r="S134" s="7">
        <f t="shared" si="60"/>
        <v>60</v>
      </c>
      <c r="T134" s="2"/>
      <c r="U134" s="2"/>
      <c r="V134" s="2"/>
      <c r="W134" s="2"/>
      <c r="X134" s="2"/>
      <c r="Y134" s="2"/>
      <c r="Z134" s="2"/>
      <c r="AA134" s="2"/>
      <c r="AB134" s="2"/>
    </row>
    <row r="135" spans="2:28" x14ac:dyDescent="0.25">
      <c r="B135" s="2">
        <v>133</v>
      </c>
      <c r="C135" s="7">
        <v>15.6464</v>
      </c>
      <c r="D135" s="7">
        <f t="shared" si="61"/>
        <v>1725.5748600000024</v>
      </c>
      <c r="E135" s="7">
        <v>6.65</v>
      </c>
      <c r="F135" s="11">
        <f t="shared" si="48"/>
        <v>0</v>
      </c>
      <c r="G135" s="11">
        <v>15.6464</v>
      </c>
      <c r="H135" s="7">
        <v>35</v>
      </c>
      <c r="I135" s="7">
        <v>2.86</v>
      </c>
      <c r="J135" s="7">
        <v>4.9958</v>
      </c>
      <c r="K135" s="11">
        <f t="shared" si="55"/>
        <v>0.16338532413789916</v>
      </c>
      <c r="L135" s="7">
        <f>$V$9*$V$4*9.81</f>
        <v>1706.94</v>
      </c>
      <c r="M135" s="7">
        <f t="shared" si="62"/>
        <v>197.7671754584064</v>
      </c>
      <c r="N135" s="7">
        <f t="shared" si="56"/>
        <v>1904.8705607825443</v>
      </c>
      <c r="O135" s="7">
        <f t="shared" si="57"/>
        <v>26999.03448950404</v>
      </c>
      <c r="P135" s="7">
        <f t="shared" si="58"/>
        <v>26.999034489504041</v>
      </c>
      <c r="Q135" s="2">
        <f t="shared" si="59"/>
        <v>73.035742242947805</v>
      </c>
      <c r="R135" s="7">
        <f>$W$9*$V$4*9.81</f>
        <v>3413.88</v>
      </c>
      <c r="S135" s="7">
        <f t="shared" si="60"/>
        <v>60</v>
      </c>
      <c r="T135" s="2"/>
      <c r="U135" s="2"/>
      <c r="V135" s="2"/>
      <c r="W135" s="2"/>
      <c r="X135" s="2"/>
      <c r="Y135" s="2"/>
      <c r="Z135" s="2"/>
      <c r="AA135" s="2"/>
      <c r="AB135" s="2"/>
    </row>
    <row r="136" spans="2:28" x14ac:dyDescent="0.25">
      <c r="B136" s="2">
        <v>134</v>
      </c>
      <c r="C136" s="7">
        <v>15.6464</v>
      </c>
      <c r="D136" s="7">
        <f t="shared" si="61"/>
        <v>1741.2212600000025</v>
      </c>
      <c r="E136" s="7">
        <v>6.7</v>
      </c>
      <c r="F136" s="11">
        <f t="shared" si="48"/>
        <v>0</v>
      </c>
      <c r="G136" s="11">
        <v>15.6464</v>
      </c>
      <c r="H136" s="7">
        <v>35</v>
      </c>
      <c r="I136" s="7">
        <v>2.86</v>
      </c>
      <c r="J136" s="7">
        <v>4.9958</v>
      </c>
      <c r="K136" s="11">
        <f t="shared" si="55"/>
        <v>0.16193023893535299</v>
      </c>
      <c r="L136" s="7">
        <f>$V$9*$V$4*9.81</f>
        <v>1706.94</v>
      </c>
      <c r="M136" s="7">
        <f t="shared" si="62"/>
        <v>197.7671754584064</v>
      </c>
      <c r="N136" s="7">
        <f t="shared" si="56"/>
        <v>1904.8691056973419</v>
      </c>
      <c r="O136" s="7">
        <f t="shared" si="57"/>
        <v>27243.84432246404</v>
      </c>
      <c r="P136" s="7">
        <f t="shared" si="58"/>
        <v>27.243844322464039</v>
      </c>
      <c r="Q136" s="2">
        <f t="shared" si="59"/>
        <v>73.123098424643146</v>
      </c>
      <c r="R136" s="7">
        <f>$W$9*$V$4*9.81</f>
        <v>3413.88</v>
      </c>
      <c r="S136" s="7">
        <f t="shared" si="60"/>
        <v>60</v>
      </c>
      <c r="T136" s="2"/>
      <c r="U136" s="2"/>
      <c r="V136" s="2"/>
      <c r="W136" s="2"/>
      <c r="X136" s="2"/>
      <c r="Y136" s="2"/>
      <c r="Z136" s="2"/>
      <c r="AA136" s="2"/>
      <c r="AB136" s="2"/>
    </row>
    <row r="137" spans="2:28" x14ac:dyDescent="0.25">
      <c r="B137" s="2">
        <v>135</v>
      </c>
      <c r="C137" s="7">
        <v>15.6464</v>
      </c>
      <c r="D137" s="7">
        <f t="shared" si="61"/>
        <v>1756.8676600000026</v>
      </c>
      <c r="E137" s="7">
        <v>6.75</v>
      </c>
      <c r="F137" s="11">
        <f t="shared" si="48"/>
        <v>0</v>
      </c>
      <c r="G137" s="11">
        <v>15.6464</v>
      </c>
      <c r="H137" s="7">
        <v>35</v>
      </c>
      <c r="I137" s="7">
        <v>2.86</v>
      </c>
      <c r="J137" s="7">
        <v>4.9958</v>
      </c>
      <c r="K137" s="11">
        <f t="shared" si="55"/>
        <v>0.16050084249389224</v>
      </c>
      <c r="L137" s="7">
        <f>$V$9*$V$4*9.81</f>
        <v>1706.94</v>
      </c>
      <c r="M137" s="7">
        <f t="shared" si="62"/>
        <v>197.7671754584064</v>
      </c>
      <c r="N137" s="7">
        <f t="shared" si="56"/>
        <v>1904.8676763009005</v>
      </c>
      <c r="O137" s="7">
        <f t="shared" si="57"/>
        <v>27488.654155424039</v>
      </c>
      <c r="P137" s="7">
        <f t="shared" si="58"/>
        <v>27.48865415542404</v>
      </c>
      <c r="Q137" s="2">
        <f t="shared" si="59"/>
        <v>73.210321341187225</v>
      </c>
      <c r="R137" s="7">
        <f>$W$9*$V$4*9.81</f>
        <v>3413.88</v>
      </c>
      <c r="S137" s="7">
        <f t="shared" si="60"/>
        <v>60</v>
      </c>
      <c r="T137" s="2"/>
      <c r="U137" s="2"/>
      <c r="V137" s="2"/>
      <c r="W137" s="2"/>
      <c r="X137" s="2"/>
      <c r="Y137" s="2"/>
      <c r="Z137" s="2"/>
      <c r="AA137" s="2"/>
      <c r="AB137" s="2"/>
    </row>
    <row r="138" spans="2:28" x14ac:dyDescent="0.25">
      <c r="B138" s="2">
        <v>136</v>
      </c>
      <c r="C138" s="7">
        <v>15.6464</v>
      </c>
      <c r="D138" s="7">
        <f t="shared" si="61"/>
        <v>1772.5140600000027</v>
      </c>
      <c r="E138" s="7">
        <v>6.8</v>
      </c>
      <c r="F138" s="11">
        <f t="shared" si="48"/>
        <v>0</v>
      </c>
      <c r="G138" s="11">
        <v>15.6464</v>
      </c>
      <c r="H138" s="7">
        <v>35</v>
      </c>
      <c r="I138" s="7">
        <v>2.86</v>
      </c>
      <c r="J138" s="7">
        <v>4.9958</v>
      </c>
      <c r="K138" s="11">
        <f t="shared" si="55"/>
        <v>0.15909646048371232</v>
      </c>
      <c r="L138" s="7">
        <f>$V$9*$V$4*9.81</f>
        <v>1706.94</v>
      </c>
      <c r="M138" s="7">
        <f t="shared" si="62"/>
        <v>197.7671754584064</v>
      </c>
      <c r="N138" s="7">
        <f t="shared" si="56"/>
        <v>1904.8662719188901</v>
      </c>
      <c r="O138" s="7">
        <f t="shared" si="57"/>
        <v>27733.463988384043</v>
      </c>
      <c r="P138" s="7">
        <f t="shared" si="58"/>
        <v>27.733463988384042</v>
      </c>
      <c r="Q138" s="2">
        <f t="shared" si="59"/>
        <v>73.297410231064859</v>
      </c>
      <c r="R138" s="7">
        <f>$W$9*$V$4*9.81</f>
        <v>3413.88</v>
      </c>
      <c r="S138" s="7">
        <f t="shared" si="60"/>
        <v>60</v>
      </c>
      <c r="T138" s="2"/>
      <c r="U138" s="2"/>
      <c r="V138" s="2"/>
      <c r="W138" s="2"/>
      <c r="X138" s="2"/>
      <c r="Y138" s="2"/>
      <c r="Z138" s="2"/>
      <c r="AA138" s="2"/>
      <c r="AB138" s="2"/>
    </row>
    <row r="139" spans="2:28" x14ac:dyDescent="0.25">
      <c r="B139" s="2">
        <v>137</v>
      </c>
      <c r="C139" s="7">
        <v>15.6464</v>
      </c>
      <c r="D139" s="7">
        <f t="shared" si="61"/>
        <v>1788.1604600000028</v>
      </c>
      <c r="E139" s="7">
        <v>6.85</v>
      </c>
      <c r="F139" s="11">
        <f t="shared" si="49"/>
        <v>0</v>
      </c>
      <c r="G139" s="11">
        <v>15.6464</v>
      </c>
      <c r="H139" s="7">
        <v>35</v>
      </c>
      <c r="I139" s="7">
        <v>2.86</v>
      </c>
      <c r="J139" s="7">
        <v>4.9958</v>
      </c>
      <c r="K139" s="11">
        <f t="shared" si="55"/>
        <v>0.15771644197182633</v>
      </c>
      <c r="L139" s="7">
        <f>$V$9*$V$4*9.81</f>
        <v>1706.94</v>
      </c>
      <c r="M139" s="7">
        <f t="shared" si="62"/>
        <v>197.7671754584064</v>
      </c>
      <c r="N139" s="7">
        <f t="shared" si="56"/>
        <v>1904.8648919003783</v>
      </c>
      <c r="O139" s="7">
        <f t="shared" si="57"/>
        <v>27978.273821344043</v>
      </c>
      <c r="P139" s="7">
        <f t="shared" si="58"/>
        <v>27.978273821344043</v>
      </c>
      <c r="Q139" s="2">
        <f t="shared" si="59"/>
        <v>73.384364326947832</v>
      </c>
      <c r="R139" s="7">
        <f>$W$9*$V$4*9.81</f>
        <v>3413.88</v>
      </c>
      <c r="S139" s="7">
        <f t="shared" si="60"/>
        <v>60</v>
      </c>
      <c r="T139" s="2"/>
      <c r="U139" s="2"/>
      <c r="V139" s="2"/>
      <c r="W139" s="2"/>
      <c r="X139" s="2"/>
      <c r="Y139" s="2"/>
      <c r="Z139" s="2"/>
      <c r="AA139" s="2"/>
      <c r="AB139" s="2"/>
    </row>
    <row r="140" spans="2:28" x14ac:dyDescent="0.25">
      <c r="B140" s="2">
        <v>138</v>
      </c>
      <c r="C140" s="7">
        <v>15.6464</v>
      </c>
      <c r="D140" s="7">
        <f t="shared" si="61"/>
        <v>1803.8068600000029</v>
      </c>
      <c r="E140" s="7">
        <v>6.9</v>
      </c>
      <c r="F140" s="11">
        <f t="shared" si="50"/>
        <v>0</v>
      </c>
      <c r="G140" s="11">
        <v>15.6464</v>
      </c>
      <c r="H140" s="7">
        <v>35</v>
      </c>
      <c r="I140" s="7">
        <v>2.86</v>
      </c>
      <c r="J140" s="7">
        <v>4.9958</v>
      </c>
      <c r="K140" s="11">
        <f t="shared" si="55"/>
        <v>0.15636015841604584</v>
      </c>
      <c r="L140" s="7">
        <f>$V$9*$V$4*9.81</f>
        <v>1706.94</v>
      </c>
      <c r="M140" s="7">
        <f t="shared" si="62"/>
        <v>197.7671754584064</v>
      </c>
      <c r="N140" s="7">
        <f t="shared" si="56"/>
        <v>1904.8635356168224</v>
      </c>
      <c r="O140" s="7">
        <f t="shared" si="57"/>
        <v>28223.083654304046</v>
      </c>
      <c r="P140" s="7">
        <f t="shared" si="58"/>
        <v>28.223083654304045</v>
      </c>
      <c r="Q140" s="2">
        <f t="shared" si="59"/>
        <v>73.471182855639242</v>
      </c>
      <c r="R140" s="7">
        <f>$W$9*$V$4*9.81</f>
        <v>3413.88</v>
      </c>
      <c r="S140" s="7">
        <f t="shared" si="60"/>
        <v>60</v>
      </c>
      <c r="T140" s="2"/>
      <c r="U140" s="2"/>
      <c r="V140" s="2"/>
      <c r="W140" s="2"/>
      <c r="X140" s="2"/>
      <c r="Y140" s="2"/>
      <c r="Z140" s="2"/>
      <c r="AA140" s="2"/>
      <c r="AB140" s="2"/>
    </row>
    <row r="141" spans="2:28" x14ac:dyDescent="0.25">
      <c r="B141" s="2">
        <v>139</v>
      </c>
      <c r="C141" s="7">
        <v>15.6464</v>
      </c>
      <c r="D141" s="7">
        <f t="shared" si="61"/>
        <v>1819.453260000003</v>
      </c>
      <c r="E141" s="7">
        <v>6.95</v>
      </c>
      <c r="F141" s="11">
        <f t="shared" si="50"/>
        <v>0</v>
      </c>
      <c r="G141" s="11">
        <v>15.6464</v>
      </c>
      <c r="H141" s="7">
        <v>35</v>
      </c>
      <c r="I141" s="7">
        <v>2.86</v>
      </c>
      <c r="J141" s="7">
        <v>4.9958</v>
      </c>
      <c r="K141" s="11">
        <f t="shared" si="55"/>
        <v>0.15502700271046807</v>
      </c>
      <c r="L141" s="7">
        <f>$V$9*$V$4*9.81</f>
        <v>1706.94</v>
      </c>
      <c r="M141" s="7">
        <f t="shared" si="62"/>
        <v>197.7671754584064</v>
      </c>
      <c r="N141" s="7">
        <f t="shared" si="56"/>
        <v>1904.862202461117</v>
      </c>
      <c r="O141" s="7">
        <f t="shared" si="57"/>
        <v>28467.893487264046</v>
      </c>
      <c r="P141" s="7">
        <f t="shared" si="58"/>
        <v>28.467893487264046</v>
      </c>
      <c r="Q141" s="2">
        <f t="shared" si="59"/>
        <v>73.557865038017269</v>
      </c>
      <c r="R141" s="7">
        <f>$W$9*$V$4*9.81</f>
        <v>3413.88</v>
      </c>
      <c r="S141" s="7">
        <f t="shared" si="60"/>
        <v>60</v>
      </c>
      <c r="T141" s="2"/>
      <c r="U141" s="2"/>
      <c r="V141" s="2"/>
      <c r="W141" s="2"/>
      <c r="X141" s="2"/>
      <c r="Y141" s="2"/>
      <c r="Z141" s="2"/>
      <c r="AA141" s="2"/>
      <c r="AB141" s="2"/>
    </row>
    <row r="142" spans="2:28" x14ac:dyDescent="0.25">
      <c r="B142" s="2">
        <v>140</v>
      </c>
      <c r="C142" s="7">
        <v>15.6464</v>
      </c>
      <c r="D142" s="7">
        <f t="shared" si="61"/>
        <v>1835.099660000003</v>
      </c>
      <c r="E142" s="7">
        <v>7</v>
      </c>
      <c r="F142" s="11">
        <f t="shared" ref="F142" si="63">(G142-G141)</f>
        <v>0</v>
      </c>
      <c r="G142" s="11">
        <v>15.6464</v>
      </c>
      <c r="H142" s="7">
        <v>35</v>
      </c>
      <c r="I142" s="7">
        <v>2.86</v>
      </c>
      <c r="J142" s="7">
        <v>4.9958</v>
      </c>
      <c r="K142" s="11">
        <f t="shared" si="55"/>
        <v>0.15371638827932541</v>
      </c>
      <c r="L142" s="7">
        <f>$V$9*$V$4*9.81</f>
        <v>1706.94</v>
      </c>
      <c r="M142" s="7">
        <f t="shared" si="62"/>
        <v>197.7671754584064</v>
      </c>
      <c r="N142" s="7">
        <f t="shared" si="56"/>
        <v>1904.8608918466857</v>
      </c>
      <c r="O142" s="7">
        <f t="shared" si="57"/>
        <v>28712.703320224049</v>
      </c>
      <c r="P142" s="7">
        <f t="shared" si="58"/>
        <v>28.712703320224048</v>
      </c>
      <c r="Q142" s="2">
        <f t="shared" si="59"/>
        <v>73.644410088978404</v>
      </c>
      <c r="R142" s="7">
        <f>$W$9*$V$4*9.81</f>
        <v>3413.88</v>
      </c>
      <c r="S142" s="7">
        <f t="shared" si="60"/>
        <v>60</v>
      </c>
      <c r="T142" s="2"/>
      <c r="U142" s="2"/>
      <c r="V142" s="2"/>
      <c r="W142" s="2"/>
      <c r="X142" s="2"/>
      <c r="Y142" s="2"/>
      <c r="Z142" s="2"/>
      <c r="AA142" s="2"/>
      <c r="AB142" s="2"/>
    </row>
    <row r="143" spans="2:28" x14ac:dyDescent="0.25">
      <c r="B143" s="2">
        <v>141</v>
      </c>
      <c r="C143" s="7">
        <v>15.6464</v>
      </c>
      <c r="D143" s="7">
        <f t="shared" si="61"/>
        <v>1850.7460600000031</v>
      </c>
      <c r="E143" s="7">
        <v>7.05</v>
      </c>
      <c r="F143" s="11">
        <f t="shared" ref="F143:F146" si="64">G143-G142</f>
        <v>0</v>
      </c>
      <c r="G143" s="11">
        <v>15.6464</v>
      </c>
      <c r="H143" s="7">
        <v>35</v>
      </c>
      <c r="I143" s="7">
        <v>2.86</v>
      </c>
      <c r="J143" s="7">
        <v>4.9958</v>
      </c>
      <c r="K143" s="11">
        <f t="shared" si="55"/>
        <v>0.15242774821645466</v>
      </c>
      <c r="L143" s="7">
        <f>$V$9*$V$4*9.81</f>
        <v>1706.94</v>
      </c>
      <c r="M143" s="7">
        <f t="shared" si="62"/>
        <v>197.7671754584064</v>
      </c>
      <c r="N143" s="7">
        <f t="shared" si="56"/>
        <v>1904.859603206623</v>
      </c>
      <c r="O143" s="7">
        <f t="shared" si="57"/>
        <v>28957.513153184049</v>
      </c>
      <c r="P143" s="7">
        <f t="shared" si="58"/>
        <v>28.957513153184049</v>
      </c>
      <c r="Q143" s="2">
        <f t="shared" si="59"/>
        <v>73.730817217379865</v>
      </c>
      <c r="R143" s="7">
        <f>$W$9*$V$4*9.81</f>
        <v>3413.88</v>
      </c>
      <c r="S143" s="7">
        <f t="shared" si="60"/>
        <v>60</v>
      </c>
      <c r="T143" s="2"/>
      <c r="U143" s="2"/>
      <c r="V143" s="2"/>
      <c r="W143" s="2"/>
      <c r="X143" s="2"/>
      <c r="Y143" s="2"/>
      <c r="Z143" s="2"/>
      <c r="AA143" s="2"/>
      <c r="AB143" s="2"/>
    </row>
    <row r="144" spans="2:28" x14ac:dyDescent="0.25">
      <c r="B144" s="2">
        <v>142</v>
      </c>
      <c r="C144" s="7">
        <v>15.6464</v>
      </c>
      <c r="D144" s="7">
        <f t="shared" si="61"/>
        <v>1866.3924600000032</v>
      </c>
      <c r="E144" s="7">
        <v>7.1</v>
      </c>
      <c r="F144" s="11">
        <f t="shared" si="64"/>
        <v>0</v>
      </c>
      <c r="G144" s="11">
        <v>15.6464</v>
      </c>
      <c r="H144" s="7">
        <v>35</v>
      </c>
      <c r="I144" s="7">
        <v>2.86</v>
      </c>
      <c r="J144" s="7">
        <v>4.9958</v>
      </c>
      <c r="K144" s="11">
        <f t="shared" si="55"/>
        <v>0.15116053446767722</v>
      </c>
      <c r="L144" s="7">
        <f>$V$9*$V$4*9.81</f>
        <v>1706.94</v>
      </c>
      <c r="M144" s="7">
        <f t="shared" si="62"/>
        <v>197.7671754584064</v>
      </c>
      <c r="N144" s="7">
        <f t="shared" si="56"/>
        <v>1904.8583359928741</v>
      </c>
      <c r="O144" s="7">
        <f t="shared" si="57"/>
        <v>29202.322986144049</v>
      </c>
      <c r="P144" s="7">
        <f t="shared" si="58"/>
        <v>29.202322986144047</v>
      </c>
      <c r="Q144" s="2">
        <f t="shared" si="59"/>
        <v>73.817085625981392</v>
      </c>
      <c r="R144" s="7">
        <f>$W$9*$V$4*9.81</f>
        <v>3413.88</v>
      </c>
      <c r="S144" s="7">
        <f t="shared" si="60"/>
        <v>60</v>
      </c>
      <c r="T144" s="2"/>
      <c r="U144" s="2"/>
      <c r="V144" s="2"/>
      <c r="W144" s="2"/>
      <c r="X144" s="2"/>
      <c r="Y144" s="2"/>
      <c r="Z144" s="2"/>
      <c r="AA144" s="2"/>
      <c r="AB144" s="2"/>
    </row>
    <row r="145" spans="2:28" x14ac:dyDescent="0.25">
      <c r="B145" s="2">
        <v>143</v>
      </c>
      <c r="C145" s="7">
        <v>15.6464</v>
      </c>
      <c r="D145" s="7">
        <f t="shared" si="61"/>
        <v>1882.0388600000033</v>
      </c>
      <c r="E145" s="7">
        <v>7.15</v>
      </c>
      <c r="F145" s="11">
        <f t="shared" si="64"/>
        <v>0</v>
      </c>
      <c r="G145" s="11">
        <v>15.6464</v>
      </c>
      <c r="H145" s="7">
        <v>35</v>
      </c>
      <c r="I145" s="7">
        <v>2.86</v>
      </c>
      <c r="J145" s="7">
        <v>4.9958</v>
      </c>
      <c r="K145" s="11">
        <f t="shared" si="55"/>
        <v>0.14991421705361324</v>
      </c>
      <c r="L145" s="7">
        <f>$V$9*$V$4*9.81</f>
        <v>1706.94</v>
      </c>
      <c r="M145" s="7">
        <f t="shared" si="62"/>
        <v>197.7671754584064</v>
      </c>
      <c r="N145" s="7">
        <f t="shared" si="56"/>
        <v>1904.8570896754602</v>
      </c>
      <c r="O145" s="7">
        <f t="shared" si="57"/>
        <v>29447.132819104052</v>
      </c>
      <c r="P145" s="7">
        <f t="shared" si="58"/>
        <v>29.447132819104052</v>
      </c>
      <c r="Q145" s="2">
        <f t="shared" si="59"/>
        <v>73.90321451138648</v>
      </c>
      <c r="R145" s="7">
        <f>$W$9*$V$4*9.81</f>
        <v>3413.88</v>
      </c>
      <c r="S145" s="7">
        <f t="shared" si="60"/>
        <v>60</v>
      </c>
      <c r="T145" s="2"/>
      <c r="U145" s="2"/>
      <c r="V145" s="2"/>
      <c r="W145" s="2"/>
      <c r="X145" s="2"/>
      <c r="Y145" s="2"/>
      <c r="Z145" s="2"/>
      <c r="AA145" s="2"/>
      <c r="AB145" s="2"/>
    </row>
    <row r="146" spans="2:28" x14ac:dyDescent="0.25">
      <c r="B146" s="2">
        <v>144</v>
      </c>
      <c r="C146" s="7">
        <v>15.6464</v>
      </c>
      <c r="D146" s="7">
        <f t="shared" si="61"/>
        <v>1897.6852600000034</v>
      </c>
      <c r="E146" s="7">
        <v>7.2</v>
      </c>
      <c r="F146" s="11">
        <f t="shared" si="64"/>
        <v>0</v>
      </c>
      <c r="G146" s="11">
        <v>15.6464</v>
      </c>
      <c r="H146" s="7">
        <v>35</v>
      </c>
      <c r="I146" s="7">
        <v>2.86</v>
      </c>
      <c r="J146" s="7">
        <v>4.9958</v>
      </c>
      <c r="K146" s="11">
        <f t="shared" si="55"/>
        <v>0.14868828333066866</v>
      </c>
      <c r="L146" s="7">
        <f>$V$9*$V$4*9.81</f>
        <v>1706.94</v>
      </c>
      <c r="M146" s="7">
        <f t="shared" si="62"/>
        <v>197.7671754584064</v>
      </c>
      <c r="N146" s="7">
        <f t="shared" si="56"/>
        <v>1904.855863741737</v>
      </c>
      <c r="O146" s="7">
        <f t="shared" si="57"/>
        <v>29691.942652064052</v>
      </c>
      <c r="P146" s="7">
        <f t="shared" si="58"/>
        <v>29.691942652064053</v>
      </c>
      <c r="Q146" s="2">
        <f t="shared" si="59"/>
        <v>73.989203063982785</v>
      </c>
      <c r="R146" s="7">
        <f>$W$9*$V$4*9.81</f>
        <v>3413.88</v>
      </c>
      <c r="S146" s="7">
        <f t="shared" si="60"/>
        <v>60</v>
      </c>
      <c r="T146" s="2"/>
      <c r="U146" s="2"/>
      <c r="V146" s="2"/>
      <c r="W146" s="2"/>
      <c r="X146" s="2"/>
      <c r="Y146" s="2"/>
      <c r="Z146" s="2"/>
      <c r="AA146" s="2"/>
      <c r="AB146" s="2"/>
    </row>
    <row r="147" spans="2:28" x14ac:dyDescent="0.25">
      <c r="B147" s="2">
        <v>145</v>
      </c>
      <c r="C147" s="7">
        <v>15.6464</v>
      </c>
      <c r="D147" s="7">
        <f t="shared" si="61"/>
        <v>1913.3316600000035</v>
      </c>
      <c r="E147" s="7">
        <v>7.25</v>
      </c>
      <c r="F147" s="11">
        <f t="shared" ref="F147:F193" si="65">(G147-G146)</f>
        <v>0</v>
      </c>
      <c r="G147" s="11">
        <v>15.6464</v>
      </c>
      <c r="H147" s="7">
        <v>35</v>
      </c>
      <c r="I147" s="7">
        <v>2.86</v>
      </c>
      <c r="J147" s="7">
        <v>4.9958</v>
      </c>
      <c r="K147" s="11">
        <f t="shared" si="55"/>
        <v>0.14748223728793564</v>
      </c>
      <c r="L147" s="7">
        <f>$V$9*$V$4*9.81</f>
        <v>1706.94</v>
      </c>
      <c r="M147" s="7">
        <f t="shared" si="62"/>
        <v>197.7671754584064</v>
      </c>
      <c r="N147" s="7">
        <f t="shared" si="56"/>
        <v>1904.8546576956944</v>
      </c>
      <c r="O147" s="7">
        <f t="shared" si="57"/>
        <v>29936.752485024055</v>
      </c>
      <c r="P147" s="7">
        <f t="shared" si="58"/>
        <v>29.936752485024055</v>
      </c>
      <c r="Q147" s="2">
        <f t="shared" si="59"/>
        <v>74.075050467881852</v>
      </c>
      <c r="R147" s="7">
        <f>$W$9*$V$4*9.81</f>
        <v>3413.88</v>
      </c>
      <c r="S147" s="7">
        <f t="shared" si="60"/>
        <v>60</v>
      </c>
      <c r="T147" s="2"/>
      <c r="U147" s="2"/>
      <c r="V147" s="2"/>
      <c r="W147" s="2"/>
      <c r="X147" s="2"/>
      <c r="Y147" s="2"/>
      <c r="Z147" s="2"/>
      <c r="AA147" s="2"/>
      <c r="AB147" s="2"/>
    </row>
    <row r="148" spans="2:28" x14ac:dyDescent="0.25">
      <c r="B148" s="2">
        <v>146</v>
      </c>
      <c r="C148" s="7">
        <v>15.6464</v>
      </c>
      <c r="D148" s="7">
        <f t="shared" si="61"/>
        <v>1928.9780600000036</v>
      </c>
      <c r="E148" s="7">
        <v>7.3</v>
      </c>
      <c r="F148" s="11">
        <f t="shared" ref="F148:F197" si="66">G148-G147</f>
        <v>0</v>
      </c>
      <c r="G148" s="11">
        <v>15.6464</v>
      </c>
      <c r="H148" s="7">
        <v>35</v>
      </c>
      <c r="I148" s="7">
        <v>2.86</v>
      </c>
      <c r="J148" s="7">
        <v>4.9958</v>
      </c>
      <c r="K148" s="11">
        <f t="shared" si="55"/>
        <v>0.14629559887807453</v>
      </c>
      <c r="L148" s="7">
        <f>$V$9*$V$4*9.81</f>
        <v>1706.94</v>
      </c>
      <c r="M148" s="7">
        <f t="shared" si="62"/>
        <v>197.7671754584064</v>
      </c>
      <c r="N148" s="7">
        <f t="shared" si="56"/>
        <v>1904.8534710572847</v>
      </c>
      <c r="O148" s="7">
        <f t="shared" si="57"/>
        <v>30181.562317984055</v>
      </c>
      <c r="P148" s="7">
        <f t="shared" si="58"/>
        <v>30.181562317984056</v>
      </c>
      <c r="Q148" s="2">
        <f t="shared" si="59"/>
        <v>74.160755900858277</v>
      </c>
      <c r="R148" s="7">
        <f>$W$9*$V$4*9.81</f>
        <v>3413.88</v>
      </c>
      <c r="S148" s="7">
        <f t="shared" si="60"/>
        <v>60</v>
      </c>
      <c r="T148" s="2"/>
      <c r="U148" s="2"/>
      <c r="V148" s="2"/>
      <c r="W148" s="2"/>
      <c r="X148" s="2"/>
      <c r="Y148" s="2"/>
      <c r="Z148" s="2"/>
      <c r="AA148" s="2"/>
      <c r="AB148" s="2"/>
    </row>
    <row r="149" spans="2:28" x14ac:dyDescent="0.25">
      <c r="B149" s="2">
        <v>147</v>
      </c>
      <c r="C149" s="7">
        <v>15.6464</v>
      </c>
      <c r="D149" s="7">
        <f t="shared" si="61"/>
        <v>1944.6244600000036</v>
      </c>
      <c r="E149" s="7">
        <v>7.35</v>
      </c>
      <c r="F149" s="11">
        <f t="shared" si="66"/>
        <v>0</v>
      </c>
      <c r="G149" s="11">
        <v>15.6464</v>
      </c>
      <c r="H149" s="7">
        <v>35</v>
      </c>
      <c r="I149" s="7">
        <v>2.86</v>
      </c>
      <c r="J149" s="7">
        <v>4.9958</v>
      </c>
      <c r="K149" s="11">
        <f t="shared" si="55"/>
        <v>0.14512790338022763</v>
      </c>
      <c r="L149" s="7">
        <f>$V$9*$V$4*9.81</f>
        <v>1706.94</v>
      </c>
      <c r="M149" s="7">
        <f t="shared" si="62"/>
        <v>197.7671754584064</v>
      </c>
      <c r="N149" s="7">
        <f t="shared" si="56"/>
        <v>1904.8523033617867</v>
      </c>
      <c r="O149" s="7">
        <f t="shared" si="57"/>
        <v>30426.372150944058</v>
      </c>
      <c r="P149" s="7">
        <f t="shared" si="58"/>
        <v>30.426372150944058</v>
      </c>
      <c r="Q149" s="2">
        <f t="shared" si="59"/>
        <v>74.24631853428798</v>
      </c>
      <c r="R149" s="7">
        <f>$W$9*$V$4*9.81</f>
        <v>3413.88</v>
      </c>
      <c r="S149" s="7">
        <f t="shared" si="60"/>
        <v>60</v>
      </c>
      <c r="T149" s="2"/>
      <c r="U149" s="2"/>
      <c r="V149" s="2"/>
      <c r="W149" s="2"/>
      <c r="X149" s="2"/>
      <c r="Y149" s="2"/>
      <c r="Z149" s="2"/>
      <c r="AA149" s="2"/>
      <c r="AB149" s="2"/>
    </row>
    <row r="150" spans="2:28" x14ac:dyDescent="0.25">
      <c r="B150" s="2">
        <v>148</v>
      </c>
      <c r="C150" s="7">
        <v>15.6464</v>
      </c>
      <c r="D150" s="7">
        <f t="shared" si="61"/>
        <v>1960.2708600000037</v>
      </c>
      <c r="E150" s="7">
        <v>7.4</v>
      </c>
      <c r="F150" s="11">
        <f t="shared" si="66"/>
        <v>0</v>
      </c>
      <c r="G150" s="11">
        <v>15.6464</v>
      </c>
      <c r="H150" s="7">
        <v>35</v>
      </c>
      <c r="I150" s="7">
        <v>2.86</v>
      </c>
      <c r="J150" s="7">
        <v>4.9958</v>
      </c>
      <c r="K150" s="11">
        <f t="shared" si="55"/>
        <v>0.14397870079318875</v>
      </c>
      <c r="L150" s="7">
        <f>$V$9*$V$4*9.81</f>
        <v>1706.94</v>
      </c>
      <c r="M150" s="7">
        <f t="shared" si="62"/>
        <v>197.7671754584064</v>
      </c>
      <c r="N150" s="7">
        <f t="shared" si="56"/>
        <v>1904.8511541591997</v>
      </c>
      <c r="O150" s="7">
        <f t="shared" si="57"/>
        <v>30671.181983904058</v>
      </c>
      <c r="P150" s="7">
        <f t="shared" si="58"/>
        <v>30.671181983904059</v>
      </c>
      <c r="Q150" s="2">
        <f t="shared" si="59"/>
        <v>74.331737533085928</v>
      </c>
      <c r="R150" s="7">
        <f>$W$9*$V$4*9.81</f>
        <v>3413.88</v>
      </c>
      <c r="S150" s="7">
        <f t="shared" si="60"/>
        <v>60</v>
      </c>
      <c r="T150" s="2"/>
      <c r="U150" s="2"/>
      <c r="V150" s="2"/>
      <c r="W150" s="2"/>
      <c r="X150" s="2"/>
      <c r="Y150" s="2"/>
      <c r="Z150" s="2"/>
      <c r="AA150" s="2"/>
      <c r="AB150" s="2"/>
    </row>
    <row r="151" spans="2:28" x14ac:dyDescent="0.25">
      <c r="B151" s="2">
        <v>149</v>
      </c>
      <c r="C151" s="7">
        <v>15.6464</v>
      </c>
      <c r="D151" s="7">
        <f t="shared" si="61"/>
        <v>1975.9172600000038</v>
      </c>
      <c r="E151" s="7">
        <v>7.45</v>
      </c>
      <c r="F151" s="11">
        <f t="shared" si="66"/>
        <v>0</v>
      </c>
      <c r="G151" s="11">
        <v>15.6464</v>
      </c>
      <c r="H151" s="7">
        <v>35</v>
      </c>
      <c r="I151" s="7">
        <v>2.86</v>
      </c>
      <c r="J151" s="7">
        <v>4.9958</v>
      </c>
      <c r="K151" s="11">
        <f t="shared" si="55"/>
        <v>0.14284755525721557</v>
      </c>
      <c r="L151" s="7">
        <f>$V$9*$V$4*9.81</f>
        <v>1706.94</v>
      </c>
      <c r="M151" s="7">
        <f t="shared" si="62"/>
        <v>197.7671754584064</v>
      </c>
      <c r="N151" s="7">
        <f t="shared" si="56"/>
        <v>1904.8500230136638</v>
      </c>
      <c r="O151" s="7">
        <f t="shared" si="57"/>
        <v>30915.991816864058</v>
      </c>
      <c r="P151" s="7">
        <f t="shared" si="58"/>
        <v>30.915991816864057</v>
      </c>
      <c r="Q151" s="2">
        <f t="shared" si="59"/>
        <v>74.417012055642928</v>
      </c>
      <c r="R151" s="7">
        <f>$W$9*$V$4*9.81</f>
        <v>3413.88</v>
      </c>
      <c r="S151" s="7">
        <f t="shared" si="60"/>
        <v>60</v>
      </c>
      <c r="T151" s="2"/>
      <c r="U151" s="2"/>
      <c r="V151" s="2"/>
      <c r="W151" s="2"/>
      <c r="X151" s="2"/>
      <c r="Y151" s="2"/>
      <c r="Z151" s="2"/>
      <c r="AA151" s="2"/>
      <c r="AB151" s="2"/>
    </row>
    <row r="152" spans="2:28" x14ac:dyDescent="0.25">
      <c r="B152" s="2">
        <v>150</v>
      </c>
      <c r="C152" s="7">
        <v>15.6464</v>
      </c>
      <c r="D152" s="7">
        <f t="shared" si="61"/>
        <v>1991.5636600000039</v>
      </c>
      <c r="E152" s="7">
        <v>7.5</v>
      </c>
      <c r="F152" s="11">
        <f t="shared" ref="F152:F198" si="67">(G152-G151)</f>
        <v>0</v>
      </c>
      <c r="G152" s="11">
        <v>15.6464</v>
      </c>
      <c r="H152" s="7">
        <v>35</v>
      </c>
      <c r="I152" s="7">
        <v>2.86</v>
      </c>
      <c r="J152" s="7">
        <v>4.9958</v>
      </c>
      <c r="K152" s="11">
        <f t="shared" si="55"/>
        <v>0.14173404450283425</v>
      </c>
      <c r="L152" s="7">
        <f>$V$9*$V$4*9.81</f>
        <v>1706.94</v>
      </c>
      <c r="M152" s="7">
        <f t="shared" si="62"/>
        <v>197.7671754584064</v>
      </c>
      <c r="N152" s="7">
        <f t="shared" si="56"/>
        <v>1904.8489095029092</v>
      </c>
      <c r="O152" s="7">
        <f t="shared" si="57"/>
        <v>31160.801649824061</v>
      </c>
      <c r="P152" s="7">
        <f t="shared" si="58"/>
        <v>31.160801649824062</v>
      </c>
      <c r="Q152" s="2">
        <f t="shared" si="59"/>
        <v>74.502141253761863</v>
      </c>
      <c r="R152" s="7">
        <f>$W$9*$V$4*9.81</f>
        <v>3413.88</v>
      </c>
      <c r="S152" s="7">
        <f t="shared" si="60"/>
        <v>60</v>
      </c>
      <c r="T152" s="2"/>
      <c r="U152" s="2"/>
      <c r="V152" s="2"/>
      <c r="W152" s="2"/>
      <c r="X152" s="2"/>
      <c r="Y152" s="2"/>
      <c r="Z152" s="2"/>
      <c r="AA152" s="2"/>
      <c r="AB152" s="2"/>
    </row>
    <row r="153" spans="2:28" x14ac:dyDescent="0.25">
      <c r="B153" s="2">
        <v>151</v>
      </c>
      <c r="C153" s="7">
        <v>15.6464</v>
      </c>
      <c r="D153" s="7">
        <f t="shared" si="61"/>
        <v>2007.210060000004</v>
      </c>
      <c r="E153" s="7">
        <v>7.55</v>
      </c>
      <c r="F153" s="11">
        <f t="shared" ref="F153:F202" si="68">G153-G152</f>
        <v>0</v>
      </c>
      <c r="G153" s="11">
        <v>15.6464</v>
      </c>
      <c r="H153" s="7">
        <v>35</v>
      </c>
      <c r="I153" s="7">
        <v>2.86</v>
      </c>
      <c r="J153" s="7">
        <v>4.9958</v>
      </c>
      <c r="K153" s="11">
        <f t="shared" si="55"/>
        <v>0.14063775932526124</v>
      </c>
      <c r="L153" s="7">
        <f>$V$9*$V$4*9.81</f>
        <v>1706.94</v>
      </c>
      <c r="M153" s="7">
        <f t="shared" si="62"/>
        <v>197.7671754584064</v>
      </c>
      <c r="N153" s="7">
        <f t="shared" si="56"/>
        <v>1904.8478132177318</v>
      </c>
      <c r="O153" s="7">
        <f t="shared" si="57"/>
        <v>31405.611482784061</v>
      </c>
      <c r="P153" s="7">
        <f t="shared" si="58"/>
        <v>31.40561148278406</v>
      </c>
      <c r="Q153" s="2">
        <f t="shared" si="59"/>
        <v>74.587124272593101</v>
      </c>
      <c r="R153" s="7">
        <f>$W$9*$V$4*9.81</f>
        <v>3413.88</v>
      </c>
      <c r="S153" s="7">
        <f t="shared" si="60"/>
        <v>60</v>
      </c>
      <c r="T153" s="2"/>
      <c r="U153" s="2"/>
      <c r="V153" s="2"/>
      <c r="W153" s="2"/>
      <c r="X153" s="2"/>
      <c r="Y153" s="2"/>
      <c r="Z153" s="2"/>
      <c r="AA153" s="2"/>
      <c r="AB153" s="2"/>
    </row>
    <row r="154" spans="2:28" x14ac:dyDescent="0.25">
      <c r="B154" s="2">
        <v>152</v>
      </c>
      <c r="C154" s="7">
        <v>15.6464</v>
      </c>
      <c r="D154" s="7">
        <f t="shared" si="61"/>
        <v>2022.8564600000041</v>
      </c>
      <c r="E154" s="7">
        <v>7.6</v>
      </c>
      <c r="F154" s="11">
        <f t="shared" si="68"/>
        <v>0</v>
      </c>
      <c r="G154" s="11">
        <v>15.6464</v>
      </c>
      <c r="H154" s="7">
        <v>35</v>
      </c>
      <c r="I154" s="7">
        <v>2.86</v>
      </c>
      <c r="J154" s="7">
        <v>4.9958</v>
      </c>
      <c r="K154" s="11">
        <f t="shared" si="55"/>
        <v>0.1395583030830175</v>
      </c>
      <c r="L154" s="7">
        <f>$V$9*$V$4*9.81</f>
        <v>1706.94</v>
      </c>
      <c r="M154" s="7">
        <f t="shared" si="62"/>
        <v>197.7671754584064</v>
      </c>
      <c r="N154" s="7">
        <f t="shared" si="56"/>
        <v>1904.8467337614895</v>
      </c>
      <c r="O154" s="7">
        <f t="shared" si="57"/>
        <v>31650.421315744064</v>
      </c>
      <c r="P154" s="7">
        <f t="shared" si="58"/>
        <v>31.650421315744065</v>
      </c>
      <c r="Q154" s="2">
        <f t="shared" si="59"/>
        <v>74.671960250569157</v>
      </c>
      <c r="R154" s="7">
        <f>$W$9*$V$4*9.81</f>
        <v>3413.88</v>
      </c>
      <c r="S154" s="7">
        <f t="shared" si="60"/>
        <v>60</v>
      </c>
      <c r="T154" s="2"/>
      <c r="U154" s="2"/>
      <c r="V154" s="2"/>
      <c r="W154" s="2"/>
      <c r="X154" s="2"/>
      <c r="Y154" s="2"/>
      <c r="Z154" s="2"/>
      <c r="AA154" s="2"/>
      <c r="AB154" s="2"/>
    </row>
    <row r="155" spans="2:28" x14ac:dyDescent="0.25">
      <c r="B155" s="2">
        <v>153</v>
      </c>
      <c r="C155" s="7">
        <v>15.6464</v>
      </c>
      <c r="D155" s="7">
        <f t="shared" si="61"/>
        <v>2038.5028600000041</v>
      </c>
      <c r="E155" s="7">
        <v>7.65</v>
      </c>
      <c r="F155" s="11">
        <f t="shared" si="68"/>
        <v>0</v>
      </c>
      <c r="G155" s="11">
        <v>15.6464</v>
      </c>
      <c r="H155" s="7">
        <v>35</v>
      </c>
      <c r="I155" s="7">
        <v>2.86</v>
      </c>
      <c r="J155" s="7">
        <v>4.9958</v>
      </c>
      <c r="K155" s="11">
        <f t="shared" si="55"/>
        <v>0.13849529121944423</v>
      </c>
      <c r="L155" s="7">
        <f>$V$9*$V$4*9.81</f>
        <v>1706.94</v>
      </c>
      <c r="M155" s="7">
        <f t="shared" si="62"/>
        <v>197.7671754584064</v>
      </c>
      <c r="N155" s="7">
        <f t="shared" si="56"/>
        <v>1904.8456707496259</v>
      </c>
      <c r="O155" s="7">
        <f t="shared" si="57"/>
        <v>31895.231148704064</v>
      </c>
      <c r="P155" s="7">
        <f t="shared" si="58"/>
        <v>31.895231148704063</v>
      </c>
      <c r="Q155" s="2">
        <f t="shared" si="59"/>
        <v>74.756648319338495</v>
      </c>
      <c r="R155" s="7">
        <f>$W$9*$V$4*9.81</f>
        <v>3413.88</v>
      </c>
      <c r="S155" s="7">
        <f t="shared" si="60"/>
        <v>60</v>
      </c>
      <c r="T155" s="2"/>
      <c r="U155" s="2"/>
      <c r="V155" s="2"/>
      <c r="W155" s="2"/>
      <c r="X155" s="2"/>
      <c r="Y155" s="2"/>
      <c r="Z155" s="2"/>
      <c r="AA155" s="2"/>
      <c r="AB155" s="2"/>
    </row>
    <row r="156" spans="2:28" x14ac:dyDescent="0.25">
      <c r="B156" s="2">
        <v>154</v>
      </c>
      <c r="C156" s="7">
        <v>15.6464</v>
      </c>
      <c r="D156" s="7">
        <f t="shared" si="61"/>
        <v>2054.1492600000042</v>
      </c>
      <c r="E156" s="7">
        <v>7.7</v>
      </c>
      <c r="F156" s="11">
        <f t="shared" si="68"/>
        <v>0</v>
      </c>
      <c r="G156" s="11">
        <v>15.6464</v>
      </c>
      <c r="H156" s="7">
        <v>35</v>
      </c>
      <c r="I156" s="7">
        <v>2.86</v>
      </c>
      <c r="J156" s="7">
        <v>4.9958</v>
      </c>
      <c r="K156" s="11">
        <f t="shared" si="55"/>
        <v>0.1374483508059578</v>
      </c>
      <c r="L156" s="7">
        <f>$V$9*$V$4*9.81</f>
        <v>1706.94</v>
      </c>
      <c r="M156" s="7">
        <f t="shared" si="62"/>
        <v>197.7671754584064</v>
      </c>
      <c r="N156" s="7">
        <f t="shared" si="56"/>
        <v>1904.8446238092124</v>
      </c>
      <c r="O156" s="7">
        <f t="shared" si="57"/>
        <v>32140.040981664068</v>
      </c>
      <c r="P156" s="7">
        <f t="shared" si="58"/>
        <v>32.140040981664065</v>
      </c>
      <c r="Q156" s="2">
        <f t="shared" si="59"/>
        <v>74.841187603698728</v>
      </c>
      <c r="R156" s="7">
        <f>$W$9*$V$4*9.81</f>
        <v>3413.88</v>
      </c>
      <c r="S156" s="7">
        <f t="shared" si="60"/>
        <v>60</v>
      </c>
      <c r="T156" s="2"/>
      <c r="U156" s="2"/>
      <c r="V156" s="2"/>
      <c r="W156" s="2"/>
      <c r="X156" s="2"/>
      <c r="Y156" s="2"/>
      <c r="Z156" s="2"/>
      <c r="AA156" s="2"/>
      <c r="AB156" s="2"/>
    </row>
    <row r="157" spans="2:28" x14ac:dyDescent="0.25">
      <c r="B157" s="2">
        <v>155</v>
      </c>
      <c r="C157" s="7">
        <v>15.6464</v>
      </c>
      <c r="D157" s="7">
        <f t="shared" si="61"/>
        <v>2069.7956600000043</v>
      </c>
      <c r="E157" s="7">
        <v>7.75</v>
      </c>
      <c r="F157" s="11">
        <f t="shared" ref="F157:F203" si="69">(G157-G156)</f>
        <v>0</v>
      </c>
      <c r="G157" s="11">
        <v>15.6464</v>
      </c>
      <c r="H157" s="7">
        <v>35</v>
      </c>
      <c r="I157" s="7">
        <v>2.86</v>
      </c>
      <c r="J157" s="7">
        <v>4.9958</v>
      </c>
      <c r="K157" s="11">
        <f t="shared" si="55"/>
        <v>0.13641712010581708</v>
      </c>
      <c r="L157" s="7">
        <f>$V$9*$V$4*9.81</f>
        <v>1706.94</v>
      </c>
      <c r="M157" s="7">
        <f t="shared" si="62"/>
        <v>197.7671754584064</v>
      </c>
      <c r="N157" s="7">
        <f t="shared" si="56"/>
        <v>1904.8435925785122</v>
      </c>
      <c r="O157" s="7">
        <f t="shared" si="57"/>
        <v>32384.850814624067</v>
      </c>
      <c r="P157" s="7">
        <f t="shared" si="58"/>
        <v>32.384850814624066</v>
      </c>
      <c r="Q157" s="2">
        <f t="shared" si="59"/>
        <v>74.92557722152884</v>
      </c>
      <c r="R157" s="7">
        <f>$W$9*$V$4*9.81</f>
        <v>3413.88</v>
      </c>
      <c r="S157" s="7">
        <f t="shared" si="60"/>
        <v>60</v>
      </c>
      <c r="T157" s="2"/>
      <c r="U157" s="2"/>
      <c r="V157" s="2"/>
      <c r="W157" s="2"/>
      <c r="X157" s="2"/>
      <c r="Y157" s="2"/>
      <c r="Z157" s="2"/>
      <c r="AA157" s="2"/>
      <c r="AB157" s="2"/>
    </row>
    <row r="158" spans="2:28" x14ac:dyDescent="0.25">
      <c r="B158" s="2">
        <v>156</v>
      </c>
      <c r="C158" s="7">
        <v>15.6464</v>
      </c>
      <c r="D158" s="7">
        <f t="shared" si="61"/>
        <v>2085.4420600000044</v>
      </c>
      <c r="E158" s="7">
        <v>7.8</v>
      </c>
      <c r="F158" s="11">
        <f t="shared" ref="F158:F207" si="70">G158-G157</f>
        <v>0</v>
      </c>
      <c r="G158" s="11">
        <v>15.6464</v>
      </c>
      <c r="H158" s="7">
        <v>35</v>
      </c>
      <c r="I158" s="7">
        <v>2.86</v>
      </c>
      <c r="J158" s="7">
        <v>4.9958</v>
      </c>
      <c r="K158" s="11">
        <f t="shared" si="55"/>
        <v>0.13540124815741789</v>
      </c>
      <c r="L158" s="7">
        <f>$V$9*$V$4*9.81</f>
        <v>1706.94</v>
      </c>
      <c r="M158" s="7">
        <f t="shared" si="62"/>
        <v>197.7671754584064</v>
      </c>
      <c r="N158" s="7">
        <f t="shared" si="56"/>
        <v>1904.8425767065639</v>
      </c>
      <c r="O158" s="7">
        <f t="shared" si="57"/>
        <v>32629.660647584067</v>
      </c>
      <c r="P158" s="7">
        <f t="shared" si="58"/>
        <v>32.629660647584068</v>
      </c>
      <c r="Q158" s="2">
        <f t="shared" si="59"/>
        <v>75.009816283720738</v>
      </c>
      <c r="R158" s="7">
        <f>$W$9*$V$4*9.81</f>
        <v>3413.88</v>
      </c>
      <c r="S158" s="7">
        <f t="shared" si="60"/>
        <v>60</v>
      </c>
      <c r="T158" s="2"/>
      <c r="U158" s="2"/>
      <c r="V158" s="2"/>
      <c r="W158" s="2"/>
      <c r="X158" s="2"/>
      <c r="Y158" s="2"/>
      <c r="Z158" s="2"/>
      <c r="AA158" s="2"/>
      <c r="AB158" s="2"/>
    </row>
    <row r="159" spans="2:28" x14ac:dyDescent="0.25">
      <c r="B159" s="2">
        <v>157</v>
      </c>
      <c r="C159" s="7">
        <v>15.6464</v>
      </c>
      <c r="D159" s="7">
        <f t="shared" si="61"/>
        <v>2101.0884600000045</v>
      </c>
      <c r="E159" s="7">
        <v>7.85</v>
      </c>
      <c r="F159" s="11">
        <f t="shared" si="70"/>
        <v>0</v>
      </c>
      <c r="G159" s="11">
        <v>15.6464</v>
      </c>
      <c r="H159" s="7">
        <v>35</v>
      </c>
      <c r="I159" s="7">
        <v>2.86</v>
      </c>
      <c r="J159" s="7">
        <v>4.9958</v>
      </c>
      <c r="K159" s="11">
        <f t="shared" si="55"/>
        <v>0.13440039437605689</v>
      </c>
      <c r="L159" s="7">
        <f>$V$9*$V$4*9.81</f>
        <v>1706.94</v>
      </c>
      <c r="M159" s="7">
        <f t="shared" si="62"/>
        <v>197.7671754584064</v>
      </c>
      <c r="N159" s="7">
        <f t="shared" si="56"/>
        <v>1904.8415758527826</v>
      </c>
      <c r="O159" s="7">
        <f t="shared" si="57"/>
        <v>32874.470480544071</v>
      </c>
      <c r="P159" s="7">
        <f t="shared" si="58"/>
        <v>32.874470480544069</v>
      </c>
      <c r="Q159" s="2">
        <f t="shared" si="59"/>
        <v>75.0939038941099</v>
      </c>
      <c r="R159" s="7">
        <f>$W$9*$V$4*9.81</f>
        <v>3413.88</v>
      </c>
      <c r="S159" s="7">
        <f t="shared" si="60"/>
        <v>60</v>
      </c>
      <c r="T159" s="2"/>
      <c r="U159" s="2"/>
      <c r="V159" s="2"/>
      <c r="W159" s="2"/>
      <c r="X159" s="2"/>
      <c r="Y159" s="2"/>
      <c r="Z159" s="2"/>
      <c r="AA159" s="2"/>
      <c r="AB159" s="2"/>
    </row>
    <row r="160" spans="2:28" x14ac:dyDescent="0.25">
      <c r="B160" s="2">
        <v>158</v>
      </c>
      <c r="C160" s="7">
        <v>15.6464</v>
      </c>
      <c r="D160" s="7">
        <f t="shared" si="61"/>
        <v>2116.7348600000046</v>
      </c>
      <c r="E160" s="7">
        <v>7.9</v>
      </c>
      <c r="F160" s="11">
        <f t="shared" si="70"/>
        <v>0</v>
      </c>
      <c r="G160" s="11">
        <v>15.6464</v>
      </c>
      <c r="H160" s="7">
        <v>35</v>
      </c>
      <c r="I160" s="7">
        <v>2.86</v>
      </c>
      <c r="J160" s="7">
        <v>4.9958</v>
      </c>
      <c r="K160" s="11">
        <f t="shared" si="55"/>
        <v>0.13341422817321574</v>
      </c>
      <c r="L160" s="7">
        <f>$V$9*$V$4*9.81</f>
        <v>1706.94</v>
      </c>
      <c r="M160" s="7">
        <f t="shared" si="62"/>
        <v>197.7671754584064</v>
      </c>
      <c r="N160" s="7">
        <f t="shared" si="56"/>
        <v>1904.8405896865797</v>
      </c>
      <c r="O160" s="7">
        <f t="shared" si="57"/>
        <v>33119.280313504074</v>
      </c>
      <c r="P160" s="7">
        <f t="shared" si="58"/>
        <v>33.119280313504071</v>
      </c>
      <c r="Q160" s="2">
        <f t="shared" si="59"/>
        <v>75.177839149405258</v>
      </c>
      <c r="R160" s="7">
        <f>$W$9*$V$4*9.81</f>
        <v>3413.88</v>
      </c>
      <c r="S160" s="7">
        <f t="shared" si="60"/>
        <v>60</v>
      </c>
      <c r="T160" s="2"/>
      <c r="U160" s="2"/>
      <c r="V160" s="2"/>
      <c r="W160" s="2"/>
      <c r="X160" s="2"/>
      <c r="Y160" s="2"/>
      <c r="Z160" s="2"/>
      <c r="AA160" s="2"/>
      <c r="AB160" s="2"/>
    </row>
    <row r="161" spans="2:28" x14ac:dyDescent="0.25">
      <c r="B161" s="2">
        <v>159</v>
      </c>
      <c r="C161" s="7">
        <v>15.6464</v>
      </c>
      <c r="D161" s="7">
        <f t="shared" si="61"/>
        <v>2132.3812600000047</v>
      </c>
      <c r="E161" s="7">
        <v>7.95</v>
      </c>
      <c r="F161" s="11">
        <f t="shared" si="70"/>
        <v>0</v>
      </c>
      <c r="G161" s="11">
        <v>15.6464</v>
      </c>
      <c r="H161" s="7">
        <v>35</v>
      </c>
      <c r="I161" s="7">
        <v>2.86</v>
      </c>
      <c r="J161" s="7">
        <v>4.9958</v>
      </c>
      <c r="K161" s="11">
        <f t="shared" si="55"/>
        <v>0.13244242859251992</v>
      </c>
      <c r="L161" s="7">
        <f>$V$9*$V$4*9.81</f>
        <v>1706.94</v>
      </c>
      <c r="M161" s="7">
        <f t="shared" si="62"/>
        <v>197.7671754584064</v>
      </c>
      <c r="N161" s="7">
        <f t="shared" si="56"/>
        <v>1904.8396178869989</v>
      </c>
      <c r="O161" s="7">
        <f t="shared" si="57"/>
        <v>33364.09014646407</v>
      </c>
      <c r="P161" s="7">
        <f t="shared" si="58"/>
        <v>33.364090146464072</v>
      </c>
      <c r="Q161" s="2">
        <f t="shared" si="59"/>
        <v>75.261621139118219</v>
      </c>
      <c r="R161" s="7">
        <f>$W$9*$V$4*9.81</f>
        <v>3413.88</v>
      </c>
      <c r="S161" s="7">
        <f t="shared" si="60"/>
        <v>60</v>
      </c>
      <c r="T161" s="2"/>
      <c r="U161" s="2"/>
      <c r="V161" s="2"/>
      <c r="W161" s="2"/>
      <c r="X161" s="2"/>
      <c r="Y161" s="2"/>
      <c r="Z161" s="2"/>
      <c r="AA161" s="2"/>
      <c r="AB161" s="2"/>
    </row>
    <row r="162" spans="2:28" x14ac:dyDescent="0.25">
      <c r="B162" s="2">
        <v>160</v>
      </c>
      <c r="C162" s="7">
        <v>15.6464</v>
      </c>
      <c r="D162" s="7">
        <f t="shared" si="61"/>
        <v>2148.0276600000047</v>
      </c>
      <c r="E162" s="7">
        <v>8</v>
      </c>
      <c r="F162" s="11">
        <f t="shared" ref="F162:F208" si="71">(G162-G161)</f>
        <v>0</v>
      </c>
      <c r="G162" s="11">
        <v>15.6464</v>
      </c>
      <c r="H162" s="7">
        <v>35</v>
      </c>
      <c r="I162" s="7">
        <v>2.86</v>
      </c>
      <c r="J162" s="7">
        <v>4.9958</v>
      </c>
      <c r="K162" s="11">
        <f t="shared" si="55"/>
        <v>0.13148468396144794</v>
      </c>
      <c r="L162" s="7">
        <f>$V$9*$V$4*9.81</f>
        <v>1706.94</v>
      </c>
      <c r="M162" s="7">
        <f t="shared" si="62"/>
        <v>197.7671754584064</v>
      </c>
      <c r="N162" s="7">
        <f t="shared" si="56"/>
        <v>1904.8386601423679</v>
      </c>
      <c r="O162" s="7">
        <f t="shared" si="57"/>
        <v>33608.899979424074</v>
      </c>
      <c r="P162" s="7">
        <f t="shared" si="58"/>
        <v>33.608899979424073</v>
      </c>
      <c r="Q162" s="2">
        <f t="shared" si="59"/>
        <v>75.345248945490752</v>
      </c>
      <c r="R162" s="7">
        <f>$W$9*$V$4*9.81</f>
        <v>3413.88</v>
      </c>
      <c r="S162" s="7">
        <f t="shared" si="60"/>
        <v>60</v>
      </c>
      <c r="T162" s="2"/>
      <c r="U162" s="2"/>
      <c r="V162" s="2"/>
      <c r="W162" s="2"/>
      <c r="X162" s="2"/>
      <c r="Y162" s="2"/>
      <c r="Z162" s="2"/>
      <c r="AA162" s="2"/>
      <c r="AB162" s="2"/>
    </row>
    <row r="163" spans="2:28" x14ac:dyDescent="0.25">
      <c r="B163" s="2">
        <v>161</v>
      </c>
      <c r="C163" s="7">
        <v>15.6464</v>
      </c>
      <c r="D163" s="7">
        <f t="shared" si="61"/>
        <v>2163.6740600000048</v>
      </c>
      <c r="E163" s="7">
        <v>8.0500000000000007</v>
      </c>
      <c r="F163" s="11">
        <f t="shared" ref="F163:F210" si="72">G163-G162</f>
        <v>0</v>
      </c>
      <c r="G163" s="11">
        <v>15.6464</v>
      </c>
      <c r="H163" s="7">
        <v>35</v>
      </c>
      <c r="I163" s="7">
        <v>2.86</v>
      </c>
      <c r="J163" s="7">
        <v>4.9958</v>
      </c>
      <c r="K163" s="11">
        <f t="shared" si="55"/>
        <v>0.13054069155806258</v>
      </c>
      <c r="L163" s="7">
        <f>$V$9*$V$4*9.81</f>
        <v>1706.94</v>
      </c>
      <c r="M163" s="7">
        <f t="shared" si="62"/>
        <v>197.7671754584064</v>
      </c>
      <c r="N163" s="7">
        <f t="shared" si="56"/>
        <v>1904.8377161499645</v>
      </c>
      <c r="O163" s="7">
        <f t="shared" si="57"/>
        <v>33853.709812384077</v>
      </c>
      <c r="P163" s="7">
        <f t="shared" si="58"/>
        <v>33.853709812384075</v>
      </c>
      <c r="Q163" s="2">
        <f t="shared" si="59"/>
        <v>75.428721643422904</v>
      </c>
      <c r="R163" s="7">
        <f>$W$9*$V$4*9.81</f>
        <v>3413.88</v>
      </c>
      <c r="S163" s="7">
        <f t="shared" si="60"/>
        <v>60</v>
      </c>
      <c r="T163" s="2"/>
      <c r="U163" s="2"/>
      <c r="V163" s="2"/>
      <c r="W163" s="2"/>
      <c r="X163" s="2"/>
      <c r="Y163" s="2"/>
      <c r="Z163" s="2"/>
      <c r="AA163" s="2"/>
      <c r="AB163" s="2"/>
    </row>
    <row r="164" spans="2:28" x14ac:dyDescent="0.25">
      <c r="B164" s="2">
        <v>162</v>
      </c>
      <c r="C164" s="7">
        <v>15.6464</v>
      </c>
      <c r="D164" s="7">
        <f t="shared" si="61"/>
        <v>2179.3204600000049</v>
      </c>
      <c r="E164" s="7">
        <v>8.1</v>
      </c>
      <c r="F164" s="11">
        <f t="shared" si="72"/>
        <v>0</v>
      </c>
      <c r="G164" s="11">
        <v>15.6464</v>
      </c>
      <c r="H164" s="7">
        <v>35</v>
      </c>
      <c r="I164" s="7">
        <v>2.86</v>
      </c>
      <c r="J164" s="7">
        <v>4.9958</v>
      </c>
      <c r="K164" s="11">
        <f t="shared" si="55"/>
        <v>0.12961015729203298</v>
      </c>
      <c r="L164" s="7">
        <f>$V$9*$V$4*9.81</f>
        <v>1706.94</v>
      </c>
      <c r="M164" s="7">
        <f t="shared" si="62"/>
        <v>197.7671754584064</v>
      </c>
      <c r="N164" s="7">
        <f t="shared" si="56"/>
        <v>1904.8367856156985</v>
      </c>
      <c r="O164" s="7">
        <f t="shared" si="57"/>
        <v>34098.519645344073</v>
      </c>
      <c r="P164" s="7">
        <f t="shared" si="58"/>
        <v>34.098519645344076</v>
      </c>
      <c r="Q164" s="2">
        <f t="shared" si="59"/>
        <v>75.512038300398928</v>
      </c>
      <c r="R164" s="7">
        <f>$W$9*$V$4*9.81</f>
        <v>3413.88</v>
      </c>
      <c r="S164" s="7">
        <f t="shared" si="60"/>
        <v>60</v>
      </c>
      <c r="T164" s="2"/>
      <c r="U164" s="2"/>
      <c r="V164" s="2"/>
      <c r="W164" s="2"/>
      <c r="X164" s="2"/>
      <c r="Y164" s="2"/>
      <c r="Z164" s="2"/>
      <c r="AA164" s="2"/>
      <c r="AB164" s="2"/>
    </row>
    <row r="165" spans="2:28" x14ac:dyDescent="0.25">
      <c r="B165" s="2">
        <v>163</v>
      </c>
      <c r="C165" s="7">
        <v>15.6464</v>
      </c>
      <c r="D165" s="7">
        <f t="shared" si="61"/>
        <v>2194.966860000005</v>
      </c>
      <c r="E165" s="7">
        <v>8.15</v>
      </c>
      <c r="F165" s="11">
        <f t="shared" ref="F165" si="73">(G165-G164)</f>
        <v>0</v>
      </c>
      <c r="G165" s="11">
        <v>15.6464</v>
      </c>
      <c r="H165" s="7">
        <v>35</v>
      </c>
      <c r="I165" s="7">
        <v>2.86</v>
      </c>
      <c r="J165" s="7">
        <v>4.9958</v>
      </c>
      <c r="K165" s="11">
        <f t="shared" si="55"/>
        <v>0.12869279539910869</v>
      </c>
      <c r="L165" s="7">
        <f>$V$9*$V$4*9.81</f>
        <v>1706.94</v>
      </c>
      <c r="M165" s="7">
        <f t="shared" si="62"/>
        <v>197.7671754584064</v>
      </c>
      <c r="N165" s="7">
        <f t="shared" si="56"/>
        <v>1904.8358682538055</v>
      </c>
      <c r="O165" s="7">
        <f t="shared" si="57"/>
        <v>34343.329478304076</v>
      </c>
      <c r="P165" s="7">
        <f t="shared" si="58"/>
        <v>34.343329478304078</v>
      </c>
      <c r="Q165" s="2">
        <f t="shared" si="59"/>
        <v>75.595197976413104</v>
      </c>
      <c r="R165" s="7">
        <f>$W$9*$V$4*9.81</f>
        <v>3413.88</v>
      </c>
      <c r="S165" s="7">
        <f t="shared" si="60"/>
        <v>60</v>
      </c>
      <c r="T165" s="2"/>
      <c r="U165" s="2"/>
      <c r="V165" s="2"/>
      <c r="W165" s="2"/>
      <c r="X165" s="2"/>
      <c r="Y165" s="2"/>
      <c r="Z165" s="2"/>
      <c r="AA165" s="2"/>
      <c r="AB165" s="2"/>
    </row>
    <row r="166" spans="2:28" x14ac:dyDescent="0.25">
      <c r="B166" s="2">
        <v>164</v>
      </c>
      <c r="C166" s="7">
        <v>15.6464</v>
      </c>
      <c r="D166" s="7">
        <f t="shared" si="61"/>
        <v>2210.6132600000051</v>
      </c>
      <c r="E166" s="7">
        <v>8.1999999999999993</v>
      </c>
      <c r="F166" s="11">
        <f t="shared" ref="F166:F169" si="74">G166-G165</f>
        <v>0</v>
      </c>
      <c r="G166" s="11">
        <v>15.6464</v>
      </c>
      <c r="H166" s="7">
        <v>35</v>
      </c>
      <c r="I166" s="7">
        <v>2.86</v>
      </c>
      <c r="J166" s="7">
        <v>4.9958</v>
      </c>
      <c r="K166" s="11">
        <f t="shared" si="55"/>
        <v>0.12778832814860713</v>
      </c>
      <c r="L166" s="7">
        <f>$V$9*$V$4*9.81</f>
        <v>1706.94</v>
      </c>
      <c r="M166" s="7">
        <f t="shared" si="62"/>
        <v>197.7671754584064</v>
      </c>
      <c r="N166" s="7">
        <f t="shared" si="56"/>
        <v>1904.8349637865551</v>
      </c>
      <c r="O166" s="7">
        <f t="shared" si="57"/>
        <v>34588.13931126408</v>
      </c>
      <c r="P166" s="7">
        <f t="shared" si="58"/>
        <v>34.588139311264079</v>
      </c>
      <c r="Q166" s="2">
        <f t="shared" si="59"/>
        <v>75.67819972389421</v>
      </c>
      <c r="R166" s="7">
        <f>$W$9*$V$4*9.81</f>
        <v>3413.88</v>
      </c>
      <c r="S166" s="7">
        <f t="shared" si="60"/>
        <v>60</v>
      </c>
      <c r="T166" s="2"/>
      <c r="U166" s="2"/>
      <c r="V166" s="2"/>
      <c r="W166" s="2"/>
      <c r="X166" s="2"/>
      <c r="Y166" s="2"/>
      <c r="Z166" s="2"/>
      <c r="AA166" s="2"/>
      <c r="AB166" s="2"/>
    </row>
    <row r="167" spans="2:28" x14ac:dyDescent="0.25">
      <c r="B167" s="2">
        <v>165</v>
      </c>
      <c r="C167" s="7">
        <v>15.6464</v>
      </c>
      <c r="D167" s="7">
        <f t="shared" si="61"/>
        <v>2226.2596600000052</v>
      </c>
      <c r="E167" s="7">
        <v>8.25</v>
      </c>
      <c r="F167" s="11">
        <f t="shared" si="74"/>
        <v>0</v>
      </c>
      <c r="G167" s="11">
        <v>15.6464</v>
      </c>
      <c r="H167" s="7">
        <v>35</v>
      </c>
      <c r="I167" s="7">
        <v>2.86</v>
      </c>
      <c r="J167" s="7">
        <v>4.9958</v>
      </c>
      <c r="K167" s="11">
        <f t="shared" si="55"/>
        <v>0.12689648556301206</v>
      </c>
      <c r="L167" s="7">
        <f>$V$9*$V$4*9.81</f>
        <v>1706.94</v>
      </c>
      <c r="M167" s="7">
        <f t="shared" si="62"/>
        <v>197.7671754584064</v>
      </c>
      <c r="N167" s="7">
        <f t="shared" si="56"/>
        <v>1904.8340719439695</v>
      </c>
      <c r="O167" s="7">
        <f t="shared" si="57"/>
        <v>34832.949144224083</v>
      </c>
      <c r="P167" s="7">
        <f t="shared" si="58"/>
        <v>34.832949144224081</v>
      </c>
      <c r="Q167" s="2">
        <f t="shared" si="59"/>
        <v>75.761042587629348</v>
      </c>
      <c r="R167" s="7">
        <f>$W$9*$V$4*9.81</f>
        <v>3413.88</v>
      </c>
      <c r="S167" s="7">
        <f t="shared" si="60"/>
        <v>60</v>
      </c>
      <c r="T167" s="2"/>
      <c r="U167" s="2"/>
      <c r="V167" s="2"/>
      <c r="W167" s="2"/>
      <c r="X167" s="2"/>
      <c r="Y167" s="2"/>
      <c r="Z167" s="2"/>
      <c r="AA167" s="2"/>
      <c r="AB167" s="2"/>
    </row>
    <row r="168" spans="2:28" x14ac:dyDescent="0.25">
      <c r="B168" s="2">
        <v>166</v>
      </c>
      <c r="C168" s="7">
        <v>15.6464</v>
      </c>
      <c r="D168" s="7">
        <f t="shared" si="61"/>
        <v>2241.9060600000053</v>
      </c>
      <c r="E168" s="7">
        <v>8.3000000000000007</v>
      </c>
      <c r="F168" s="11">
        <f t="shared" si="74"/>
        <v>0</v>
      </c>
      <c r="G168" s="11">
        <v>15.6464</v>
      </c>
      <c r="H168" s="7">
        <v>35</v>
      </c>
      <c r="I168" s="7">
        <v>2.86</v>
      </c>
      <c r="J168" s="7">
        <v>4.9958</v>
      </c>
      <c r="K168" s="11">
        <f t="shared" si="55"/>
        <v>0.12601700514934427</v>
      </c>
      <c r="L168" s="7">
        <f>$V$9*$V$4*9.81</f>
        <v>1706.94</v>
      </c>
      <c r="M168" s="7">
        <f t="shared" si="62"/>
        <v>197.7671754584064</v>
      </c>
      <c r="N168" s="7">
        <f t="shared" si="56"/>
        <v>1904.8331924635559</v>
      </c>
      <c r="O168" s="7">
        <f t="shared" si="57"/>
        <v>35077.758977184079</v>
      </c>
      <c r="P168" s="7">
        <f t="shared" si="58"/>
        <v>35.077758977184082</v>
      </c>
      <c r="Q168" s="2">
        <f t="shared" si="59"/>
        <v>75.843725604686725</v>
      </c>
      <c r="R168" s="7">
        <f>$W$9*$V$4*9.81</f>
        <v>3413.88</v>
      </c>
      <c r="S168" s="7">
        <f t="shared" si="60"/>
        <v>60</v>
      </c>
      <c r="T168" s="2"/>
      <c r="U168" s="2"/>
      <c r="V168" s="2"/>
      <c r="W168" s="2"/>
      <c r="X168" s="2"/>
      <c r="Y168" s="2"/>
      <c r="Z168" s="2"/>
      <c r="AA168" s="2"/>
      <c r="AB168" s="2"/>
    </row>
    <row r="169" spans="2:28" x14ac:dyDescent="0.25">
      <c r="B169" s="2">
        <v>167</v>
      </c>
      <c r="C169" s="7">
        <v>15.6464</v>
      </c>
      <c r="D169" s="7">
        <f t="shared" si="61"/>
        <v>2257.5524600000053</v>
      </c>
      <c r="E169" s="7">
        <v>8.35</v>
      </c>
      <c r="F169" s="11">
        <f t="shared" si="74"/>
        <v>0</v>
      </c>
      <c r="G169" s="11">
        <v>15.6464</v>
      </c>
      <c r="H169" s="7">
        <v>35</v>
      </c>
      <c r="I169" s="7">
        <v>2.86</v>
      </c>
      <c r="J169" s="7">
        <v>4.9958</v>
      </c>
      <c r="K169" s="11">
        <f t="shared" si="55"/>
        <v>0.12514963164158197</v>
      </c>
      <c r="L169" s="7">
        <f>$V$9*$V$4*9.81</f>
        <v>1706.94</v>
      </c>
      <c r="M169" s="7">
        <f t="shared" si="62"/>
        <v>197.7671754584064</v>
      </c>
      <c r="N169" s="7">
        <f t="shared" si="56"/>
        <v>1904.832325090048</v>
      </c>
      <c r="O169" s="7">
        <f t="shared" si="57"/>
        <v>35322.568810144083</v>
      </c>
      <c r="P169" s="7">
        <f t="shared" si="58"/>
        <v>35.322568810144084</v>
      </c>
      <c r="Q169" s="2">
        <f t="shared" si="59"/>
        <v>75.926247804337549</v>
      </c>
      <c r="R169" s="7">
        <f>$W$9*$V$4*9.81</f>
        <v>3413.88</v>
      </c>
      <c r="S169" s="7">
        <f t="shared" si="60"/>
        <v>60</v>
      </c>
      <c r="T169" s="2"/>
      <c r="U169" s="2"/>
      <c r="V169" s="2"/>
      <c r="W169" s="2"/>
      <c r="X169" s="2"/>
      <c r="Y169" s="2"/>
      <c r="Z169" s="2"/>
      <c r="AA169" s="2"/>
      <c r="AB169" s="2"/>
    </row>
    <row r="170" spans="2:28" x14ac:dyDescent="0.25">
      <c r="B170" s="2">
        <v>168</v>
      </c>
      <c r="C170" s="7">
        <v>15.6464</v>
      </c>
      <c r="D170" s="7">
        <f t="shared" si="61"/>
        <v>2273.1988600000054</v>
      </c>
      <c r="E170" s="7">
        <v>8.4</v>
      </c>
      <c r="F170" s="11">
        <f t="shared" ref="F170:F216" si="75">(G170-G169)</f>
        <v>0</v>
      </c>
      <c r="G170" s="11">
        <v>15.6464</v>
      </c>
      <c r="H170" s="7">
        <v>35</v>
      </c>
      <c r="I170" s="7">
        <v>2.86</v>
      </c>
      <c r="J170" s="7">
        <v>4.9958</v>
      </c>
      <c r="K170" s="11">
        <f t="shared" si="55"/>
        <v>0.12429411675360111</v>
      </c>
      <c r="L170" s="7">
        <f>$V$9*$V$4*9.81</f>
        <v>1706.94</v>
      </c>
      <c r="M170" s="7">
        <f t="shared" si="62"/>
        <v>197.7671754584064</v>
      </c>
      <c r="N170" s="7">
        <f t="shared" si="56"/>
        <v>1904.8314695751601</v>
      </c>
      <c r="O170" s="7">
        <f t="shared" si="57"/>
        <v>35567.378643104086</v>
      </c>
      <c r="P170" s="7">
        <f t="shared" si="58"/>
        <v>35.567378643104085</v>
      </c>
      <c r="Q170" s="2">
        <f t="shared" si="59"/>
        <v>76.008608207976906</v>
      </c>
      <c r="R170" s="7">
        <f>$W$9*$V$4*9.81</f>
        <v>3413.88</v>
      </c>
      <c r="S170" s="7">
        <f t="shared" si="60"/>
        <v>60</v>
      </c>
      <c r="T170" s="2"/>
      <c r="U170" s="2"/>
      <c r="V170" s="2"/>
      <c r="W170" s="2"/>
      <c r="X170" s="2"/>
      <c r="Y170" s="2"/>
      <c r="Z170" s="2"/>
      <c r="AA170" s="2"/>
      <c r="AB170" s="2"/>
    </row>
    <row r="171" spans="2:28" x14ac:dyDescent="0.25">
      <c r="B171" s="2">
        <v>169</v>
      </c>
      <c r="C171" s="7">
        <v>15.6464</v>
      </c>
      <c r="D171" s="7">
        <f t="shared" si="61"/>
        <v>2288.8452600000055</v>
      </c>
      <c r="E171" s="7">
        <v>8.4499999999999993</v>
      </c>
      <c r="F171" s="11">
        <f t="shared" ref="F171:F220" si="76">G171-G170</f>
        <v>0</v>
      </c>
      <c r="G171" s="11">
        <v>15.6464</v>
      </c>
      <c r="H171" s="7">
        <v>35</v>
      </c>
      <c r="I171" s="7">
        <v>2.86</v>
      </c>
      <c r="J171" s="7">
        <v>4.9958</v>
      </c>
      <c r="K171" s="11">
        <f t="shared" si="55"/>
        <v>0.12345021894229063</v>
      </c>
      <c r="L171" s="7">
        <f>$V$9*$V$4*9.81</f>
        <v>1706.94</v>
      </c>
      <c r="M171" s="7">
        <f t="shared" si="62"/>
        <v>197.7671754584064</v>
      </c>
      <c r="N171" s="7">
        <f t="shared" si="56"/>
        <v>1904.8306256773487</v>
      </c>
      <c r="O171" s="7">
        <f t="shared" si="57"/>
        <v>35812.188476064082</v>
      </c>
      <c r="P171" s="7">
        <f t="shared" si="58"/>
        <v>35.81218847606408</v>
      </c>
      <c r="Q171" s="2">
        <f t="shared" si="59"/>
        <v>76.090805829043703</v>
      </c>
      <c r="R171" s="7">
        <f>$W$9*$V$4*9.81</f>
        <v>3413.88</v>
      </c>
      <c r="S171" s="7">
        <f t="shared" si="60"/>
        <v>60</v>
      </c>
      <c r="T171" s="2"/>
      <c r="U171" s="2"/>
      <c r="V171" s="2"/>
      <c r="W171" s="2"/>
      <c r="X171" s="2"/>
      <c r="Y171" s="2"/>
      <c r="Z171" s="2"/>
      <c r="AA171" s="2"/>
      <c r="AB171" s="2"/>
    </row>
    <row r="172" spans="2:28" x14ac:dyDescent="0.25">
      <c r="B172" s="2">
        <v>170</v>
      </c>
      <c r="C172" s="7">
        <v>15.6464</v>
      </c>
      <c r="D172" s="7">
        <f t="shared" si="61"/>
        <v>2304.4916600000056</v>
      </c>
      <c r="E172" s="7">
        <v>8.5</v>
      </c>
      <c r="F172" s="11">
        <f t="shared" si="76"/>
        <v>0</v>
      </c>
      <c r="G172" s="11">
        <v>15.6464</v>
      </c>
      <c r="H172" s="7">
        <v>35</v>
      </c>
      <c r="I172" s="7">
        <v>2.86</v>
      </c>
      <c r="J172" s="7">
        <v>4.9958</v>
      </c>
      <c r="K172" s="11">
        <f t="shared" si="55"/>
        <v>0.12261770318012145</v>
      </c>
      <c r="L172" s="7">
        <f>$V$9*$V$4*9.81</f>
        <v>1706.94</v>
      </c>
      <c r="M172" s="7">
        <f t="shared" si="62"/>
        <v>197.7671754584064</v>
      </c>
      <c r="N172" s="7">
        <f t="shared" si="56"/>
        <v>1904.8297931615866</v>
      </c>
      <c r="O172" s="7">
        <f t="shared" si="57"/>
        <v>36056.998309024086</v>
      </c>
      <c r="P172" s="7">
        <f t="shared" si="58"/>
        <v>36.056998309024088</v>
      </c>
      <c r="Q172" s="2">
        <f t="shared" si="59"/>
        <v>76.172839672939801</v>
      </c>
      <c r="R172" s="7">
        <f>$W$9*$V$4*9.81</f>
        <v>3413.88</v>
      </c>
      <c r="S172" s="7">
        <f t="shared" si="60"/>
        <v>60</v>
      </c>
      <c r="T172" s="2"/>
      <c r="U172" s="2"/>
      <c r="V172" s="2"/>
      <c r="W172" s="2"/>
      <c r="X172" s="2"/>
      <c r="Y172" s="2"/>
      <c r="Z172" s="2"/>
      <c r="AA172" s="2"/>
      <c r="AB172" s="2"/>
    </row>
    <row r="173" spans="2:28" x14ac:dyDescent="0.25">
      <c r="B173" s="2">
        <v>171</v>
      </c>
      <c r="C173" s="7">
        <v>15.6464</v>
      </c>
      <c r="D173" s="7">
        <f t="shared" si="61"/>
        <v>2320.1380600000057</v>
      </c>
      <c r="E173" s="7">
        <v>8.5500000000000007</v>
      </c>
      <c r="F173" s="11">
        <f t="shared" si="76"/>
        <v>0</v>
      </c>
      <c r="G173" s="11">
        <v>15.6464</v>
      </c>
      <c r="H173" s="7">
        <v>35</v>
      </c>
      <c r="I173" s="7">
        <v>2.86</v>
      </c>
      <c r="J173" s="7">
        <v>4.9958</v>
      </c>
      <c r="K173" s="11">
        <f t="shared" si="55"/>
        <v>0.12179634073696453</v>
      </c>
      <c r="L173" s="7">
        <f>$V$9*$V$4*9.81</f>
        <v>1706.94</v>
      </c>
      <c r="M173" s="7">
        <f t="shared" si="62"/>
        <v>197.7671754584064</v>
      </c>
      <c r="N173" s="7">
        <f t="shared" si="56"/>
        <v>1904.8289717991433</v>
      </c>
      <c r="O173" s="7">
        <f t="shared" si="57"/>
        <v>36301.808141984089</v>
      </c>
      <c r="P173" s="7">
        <f t="shared" si="58"/>
        <v>36.30180814198409</v>
      </c>
      <c r="Q173" s="2">
        <f t="shared" si="59"/>
        <v>76.254708736947777</v>
      </c>
      <c r="R173" s="7">
        <f>$W$9*$V$4*9.81</f>
        <v>3413.88</v>
      </c>
      <c r="S173" s="7">
        <f t="shared" si="60"/>
        <v>60</v>
      </c>
      <c r="T173" s="2"/>
      <c r="U173" s="2"/>
      <c r="V173" s="2"/>
      <c r="W173" s="2"/>
      <c r="X173" s="2"/>
      <c r="Y173" s="2"/>
      <c r="Z173" s="2"/>
      <c r="AA173" s="2"/>
      <c r="AB173" s="2"/>
    </row>
    <row r="174" spans="2:28" x14ac:dyDescent="0.25">
      <c r="B174" s="2">
        <v>172</v>
      </c>
      <c r="C174" s="7">
        <v>15.6464</v>
      </c>
      <c r="D174" s="7">
        <f t="shared" si="61"/>
        <v>2335.7844600000058</v>
      </c>
      <c r="E174" s="7">
        <v>8.6</v>
      </c>
      <c r="F174" s="11">
        <f t="shared" si="76"/>
        <v>0</v>
      </c>
      <c r="G174" s="11">
        <v>15.6464</v>
      </c>
      <c r="H174" s="7">
        <v>35</v>
      </c>
      <c r="I174" s="7">
        <v>2.86</v>
      </c>
      <c r="J174" s="7">
        <v>4.9958</v>
      </c>
      <c r="K174" s="11">
        <f t="shared" si="55"/>
        <v>0.12098590897057675</v>
      </c>
      <c r="L174" s="7">
        <f>$V$9*$V$4*9.81</f>
        <v>1706.94</v>
      </c>
      <c r="M174" s="7">
        <f t="shared" si="62"/>
        <v>197.7671754584064</v>
      </c>
      <c r="N174" s="7">
        <f t="shared" si="56"/>
        <v>1904.8281613673771</v>
      </c>
      <c r="O174" s="7">
        <f t="shared" si="57"/>
        <v>36546.617974944093</v>
      </c>
      <c r="P174" s="7">
        <f t="shared" si="58"/>
        <v>36.546617974944091</v>
      </c>
      <c r="Q174" s="2">
        <f t="shared" si="59"/>
        <v>76.336412010148123</v>
      </c>
      <c r="R174" s="7">
        <f>$W$9*$V$4*9.81</f>
        <v>3413.88</v>
      </c>
      <c r="S174" s="7">
        <f t="shared" si="60"/>
        <v>60</v>
      </c>
      <c r="T174" s="2"/>
      <c r="U174" s="2"/>
      <c r="V174" s="2"/>
      <c r="W174" s="2"/>
      <c r="X174" s="2"/>
      <c r="Y174" s="2"/>
      <c r="Z174" s="2"/>
      <c r="AA174" s="2"/>
      <c r="AB174" s="2"/>
    </row>
    <row r="175" spans="2:28" x14ac:dyDescent="0.25">
      <c r="B175" s="2">
        <v>173</v>
      </c>
      <c r="C175" s="7">
        <v>15.6464</v>
      </c>
      <c r="D175" s="7">
        <f t="shared" si="61"/>
        <v>2351.4308600000059</v>
      </c>
      <c r="E175" s="7">
        <v>8.65</v>
      </c>
      <c r="F175" s="11">
        <f t="shared" ref="F175:F221" si="77">(G175-G174)</f>
        <v>0</v>
      </c>
      <c r="G175" s="11">
        <v>15.6464</v>
      </c>
      <c r="H175" s="7">
        <v>35</v>
      </c>
      <c r="I175" s="7">
        <v>2.86</v>
      </c>
      <c r="J175" s="7">
        <v>4.9958</v>
      </c>
      <c r="K175" s="11">
        <f t="shared" si="55"/>
        <v>0.12018619112535318</v>
      </c>
      <c r="L175" s="7">
        <f>$V$9*$V$4*9.81</f>
        <v>1706.94</v>
      </c>
      <c r="M175" s="7">
        <f t="shared" si="62"/>
        <v>197.7671754584064</v>
      </c>
      <c r="N175" s="7">
        <f t="shared" si="56"/>
        <v>1904.8273616495319</v>
      </c>
      <c r="O175" s="7">
        <f t="shared" si="57"/>
        <v>36791.427807904089</v>
      </c>
      <c r="P175" s="7">
        <f t="shared" si="58"/>
        <v>36.791427807904086</v>
      </c>
      <c r="Q175" s="2">
        <f t="shared" si="59"/>
        <v>76.417948473335002</v>
      </c>
      <c r="R175" s="7">
        <f>$W$9*$V$4*9.81</f>
        <v>3413.88</v>
      </c>
      <c r="S175" s="7">
        <f t="shared" si="60"/>
        <v>60</v>
      </c>
      <c r="T175" s="2"/>
      <c r="U175" s="2"/>
      <c r="V175" s="2"/>
      <c r="W175" s="2"/>
      <c r="X175" s="2"/>
      <c r="Y175" s="2"/>
      <c r="Z175" s="2"/>
      <c r="AA175" s="2"/>
      <c r="AB175" s="2"/>
    </row>
    <row r="176" spans="2:28" x14ac:dyDescent="0.25">
      <c r="B176" s="2">
        <v>174</v>
      </c>
      <c r="C176" s="7">
        <v>15.6464</v>
      </c>
      <c r="D176" s="7">
        <f t="shared" si="61"/>
        <v>2367.0772600000059</v>
      </c>
      <c r="E176" s="7">
        <v>8.6999999999999993</v>
      </c>
      <c r="F176" s="11">
        <f t="shared" ref="F176:F225" si="78">G176-G175</f>
        <v>0</v>
      </c>
      <c r="G176" s="11">
        <v>15.6464</v>
      </c>
      <c r="H176" s="7">
        <v>35</v>
      </c>
      <c r="I176" s="7">
        <v>2.86</v>
      </c>
      <c r="J176" s="7">
        <v>4.9958</v>
      </c>
      <c r="K176" s="11">
        <f t="shared" si="55"/>
        <v>0.11939697613911485</v>
      </c>
      <c r="L176" s="7">
        <f>$V$9*$V$4*9.81</f>
        <v>1706.94</v>
      </c>
      <c r="M176" s="7">
        <f t="shared" si="62"/>
        <v>197.7671754584064</v>
      </c>
      <c r="N176" s="7">
        <f t="shared" si="56"/>
        <v>1904.8265724345456</v>
      </c>
      <c r="O176" s="7">
        <f t="shared" si="57"/>
        <v>37036.237640864092</v>
      </c>
      <c r="P176" s="7">
        <f t="shared" si="58"/>
        <v>37.036237640864094</v>
      </c>
      <c r="Q176" s="2">
        <f t="shared" si="59"/>
        <v>76.499317098931371</v>
      </c>
      <c r="R176" s="7">
        <f>$W$9*$V$4*9.81</f>
        <v>3413.88</v>
      </c>
      <c r="S176" s="7">
        <f t="shared" si="60"/>
        <v>60</v>
      </c>
      <c r="T176" s="2"/>
      <c r="U176" s="2"/>
      <c r="V176" s="2"/>
      <c r="W176" s="2"/>
      <c r="X176" s="2"/>
      <c r="Y176" s="2"/>
      <c r="Z176" s="2"/>
      <c r="AA176" s="2"/>
      <c r="AB176" s="2"/>
    </row>
    <row r="177" spans="2:28" x14ac:dyDescent="0.25">
      <c r="B177" s="2">
        <v>175</v>
      </c>
      <c r="C177" s="7">
        <v>15.6464</v>
      </c>
      <c r="D177" s="7">
        <f t="shared" si="61"/>
        <v>2382.723660000006</v>
      </c>
      <c r="E177" s="7">
        <v>8.75</v>
      </c>
      <c r="F177" s="11">
        <f t="shared" si="78"/>
        <v>0</v>
      </c>
      <c r="G177" s="11">
        <v>15.6464</v>
      </c>
      <c r="H177" s="7">
        <v>35</v>
      </c>
      <c r="I177" s="7">
        <v>2.86</v>
      </c>
      <c r="J177" s="7">
        <v>4.9958</v>
      </c>
      <c r="K177" s="11">
        <f t="shared" si="55"/>
        <v>0.11861805845733245</v>
      </c>
      <c r="L177" s="7">
        <f>$V$9*$V$4*9.81</f>
        <v>1706.94</v>
      </c>
      <c r="M177" s="7">
        <f t="shared" si="62"/>
        <v>197.7671754584064</v>
      </c>
      <c r="N177" s="7">
        <f t="shared" si="56"/>
        <v>1904.8257935168638</v>
      </c>
      <c r="O177" s="7">
        <f t="shared" si="57"/>
        <v>37281.047473824096</v>
      </c>
      <c r="P177" s="7">
        <f t="shared" si="58"/>
        <v>37.281047473824096</v>
      </c>
      <c r="Q177" s="2">
        <f t="shared" si="59"/>
        <v>76.580516850902711</v>
      </c>
      <c r="R177" s="7">
        <f>$W$9*$V$4*9.81</f>
        <v>3413.88</v>
      </c>
      <c r="S177" s="7">
        <f t="shared" si="60"/>
        <v>60</v>
      </c>
      <c r="T177" s="2"/>
      <c r="U177" s="2"/>
      <c r="V177" s="2"/>
      <c r="W177" s="2"/>
      <c r="X177" s="2"/>
      <c r="Y177" s="2"/>
      <c r="Z177" s="2"/>
      <c r="AA177" s="2"/>
      <c r="AB177" s="2"/>
    </row>
    <row r="178" spans="2:28" x14ac:dyDescent="0.25">
      <c r="B178" s="2">
        <v>176</v>
      </c>
      <c r="C178" s="7">
        <v>15.6464</v>
      </c>
      <c r="D178" s="7">
        <f t="shared" si="61"/>
        <v>2398.3700600000061</v>
      </c>
      <c r="E178" s="7">
        <v>8.8000000000000007</v>
      </c>
      <c r="F178" s="11">
        <f t="shared" si="78"/>
        <v>0</v>
      </c>
      <c r="G178" s="11">
        <v>15.6464</v>
      </c>
      <c r="H178" s="7">
        <v>35</v>
      </c>
      <c r="I178" s="7">
        <v>2.86</v>
      </c>
      <c r="J178" s="7">
        <v>4.9958</v>
      </c>
      <c r="K178" s="11">
        <f t="shared" si="55"/>
        <v>0.11784923785467978</v>
      </c>
      <c r="L178" s="7">
        <f>$V$9*$V$4*9.81</f>
        <v>1706.94</v>
      </c>
      <c r="M178" s="7">
        <f t="shared" si="62"/>
        <v>197.7671754584064</v>
      </c>
      <c r="N178" s="7">
        <f t="shared" si="56"/>
        <v>1904.8250246962612</v>
      </c>
      <c r="O178" s="7">
        <f t="shared" si="57"/>
        <v>37525.857306784092</v>
      </c>
      <c r="P178" s="7">
        <f t="shared" si="58"/>
        <v>37.52585730678409</v>
      </c>
      <c r="Q178" s="2">
        <f t="shared" si="59"/>
        <v>76.661546684669872</v>
      </c>
      <c r="R178" s="7">
        <f>$W$9*$V$4*9.81</f>
        <v>3413.88</v>
      </c>
      <c r="S178" s="7">
        <f t="shared" si="60"/>
        <v>60</v>
      </c>
      <c r="T178" s="2"/>
      <c r="U178" s="2"/>
      <c r="V178" s="2"/>
      <c r="W178" s="2"/>
      <c r="X178" s="2"/>
      <c r="Y178" s="2"/>
      <c r="Z178" s="2"/>
      <c r="AA178" s="2"/>
      <c r="AB178" s="2"/>
    </row>
    <row r="179" spans="2:28" x14ac:dyDescent="0.25">
      <c r="B179" s="2">
        <v>177</v>
      </c>
      <c r="C179" s="7">
        <v>15.6464</v>
      </c>
      <c r="D179" s="7">
        <f t="shared" si="61"/>
        <v>2414.0164600000062</v>
      </c>
      <c r="E179" s="7">
        <v>8.85</v>
      </c>
      <c r="F179" s="11">
        <f t="shared" si="78"/>
        <v>0</v>
      </c>
      <c r="G179" s="11">
        <v>15.6464</v>
      </c>
      <c r="H179" s="7">
        <v>35</v>
      </c>
      <c r="I179" s="7">
        <v>2.86</v>
      </c>
      <c r="J179" s="7">
        <v>4.9958</v>
      </c>
      <c r="K179" s="11">
        <f t="shared" si="55"/>
        <v>0.11713342359521643</v>
      </c>
      <c r="L179" s="7">
        <f>$V$9*$V$4*9.81</f>
        <v>1706.94</v>
      </c>
      <c r="M179" s="7">
        <f t="shared" si="62"/>
        <v>197.7671754584064</v>
      </c>
      <c r="N179" s="7">
        <f t="shared" si="56"/>
        <v>1904.8243088820018</v>
      </c>
      <c r="O179" s="7">
        <f t="shared" si="57"/>
        <v>37770.667139744095</v>
      </c>
      <c r="P179" s="7">
        <f t="shared" si="58"/>
        <v>37.770667139744099</v>
      </c>
      <c r="Q179" s="2">
        <f t="shared" si="59"/>
        <v>76.742405547020894</v>
      </c>
      <c r="R179" s="7">
        <f>$W$9*$V$4*9.81</f>
        <v>3413.88</v>
      </c>
      <c r="S179" s="7">
        <f t="shared" si="60"/>
        <v>60</v>
      </c>
      <c r="T179" s="2"/>
      <c r="U179" s="2"/>
      <c r="V179" s="2"/>
      <c r="W179" s="2"/>
      <c r="X179" s="2"/>
      <c r="Y179" s="2"/>
      <c r="Z179" s="2"/>
      <c r="AA179" s="2"/>
      <c r="AB179" s="2"/>
    </row>
    <row r="180" spans="2:28" x14ac:dyDescent="0.25">
      <c r="B180" s="2">
        <v>178</v>
      </c>
      <c r="C180" s="7">
        <v>14.7523</v>
      </c>
      <c r="D180" s="7">
        <f t="shared" si="61"/>
        <v>2428.7687600000063</v>
      </c>
      <c r="E180" s="7">
        <v>8.9</v>
      </c>
      <c r="F180" s="11">
        <f t="shared" ref="F180:F226" si="79">(G180-G179)</f>
        <v>-0.89409999999999989</v>
      </c>
      <c r="G180" s="11">
        <v>14.7523</v>
      </c>
      <c r="H180" s="7">
        <v>33</v>
      </c>
      <c r="I180" s="7">
        <v>2.86</v>
      </c>
      <c r="J180" s="7">
        <v>4.9958</v>
      </c>
      <c r="K180" s="11">
        <f t="shared" si="55"/>
        <v>0.11644755459444937</v>
      </c>
      <c r="L180" s="7">
        <f>$V$9*$V$4*9.81</f>
        <v>1706.94</v>
      </c>
      <c r="M180" s="7">
        <f t="shared" si="62"/>
        <v>175.8105062174736</v>
      </c>
      <c r="N180" s="7">
        <f t="shared" si="56"/>
        <v>1364.2889537720682</v>
      </c>
      <c r="O180" s="7">
        <f t="shared" si="57"/>
        <v>35829.925378148095</v>
      </c>
      <c r="P180" s="7">
        <f t="shared" si="58"/>
        <v>35.829925378148097</v>
      </c>
      <c r="Q180" s="2">
        <f t="shared" si="59"/>
        <v>76.823092376021464</v>
      </c>
      <c r="R180" s="7">
        <f>$W$9*$V$4*9.81</f>
        <v>3413.88</v>
      </c>
      <c r="S180" s="7">
        <f t="shared" si="60"/>
        <v>60</v>
      </c>
      <c r="T180" s="2"/>
      <c r="U180" s="2"/>
      <c r="V180" s="2"/>
      <c r="W180" s="2"/>
      <c r="X180" s="2"/>
      <c r="Y180" s="2"/>
      <c r="Z180" s="2"/>
      <c r="AA180" s="2"/>
      <c r="AB180" s="2"/>
    </row>
    <row r="181" spans="2:28" x14ac:dyDescent="0.25">
      <c r="B181" s="2">
        <v>179</v>
      </c>
      <c r="C181" s="7">
        <v>14.305300000000001</v>
      </c>
      <c r="D181" s="7">
        <f t="shared" si="61"/>
        <v>2443.0740600000063</v>
      </c>
      <c r="E181" s="7">
        <v>8.9499999999999993</v>
      </c>
      <c r="F181" s="11">
        <f t="shared" ref="F181:F230" si="80">G181-G180</f>
        <v>-0.44699999999999918</v>
      </c>
      <c r="G181" s="11">
        <v>14.305300000000001</v>
      </c>
      <c r="H181" s="7">
        <v>32</v>
      </c>
      <c r="I181" s="7">
        <v>2.86</v>
      </c>
      <c r="J181" s="7">
        <v>4.9958</v>
      </c>
      <c r="K181" s="11">
        <f t="shared" si="55"/>
        <v>0.11581180828268411</v>
      </c>
      <c r="L181" s="7">
        <f>$V$9*$V$4*9.81</f>
        <v>1706.94</v>
      </c>
      <c r="M181" s="7">
        <f t="shared" si="62"/>
        <v>165.31767667942563</v>
      </c>
      <c r="N181" s="7">
        <f t="shared" si="56"/>
        <v>1613.1134884877088</v>
      </c>
      <c r="O181" s="7">
        <f t="shared" si="57"/>
        <v>34948.907350518093</v>
      </c>
      <c r="P181" s="7">
        <f t="shared" si="58"/>
        <v>34.948907350518091</v>
      </c>
      <c r="Q181" s="2">
        <f t="shared" si="59"/>
        <v>76.908140440332403</v>
      </c>
      <c r="R181" s="7">
        <f>$W$9*$V$4*9.81</f>
        <v>3413.88</v>
      </c>
      <c r="S181" s="7">
        <f t="shared" si="60"/>
        <v>60</v>
      </c>
      <c r="T181" s="2"/>
      <c r="U181" s="2"/>
      <c r="V181" s="2"/>
      <c r="W181" s="2"/>
      <c r="X181" s="2"/>
      <c r="Y181" s="2"/>
      <c r="Z181" s="2"/>
      <c r="AA181" s="2"/>
      <c r="AB181" s="2"/>
    </row>
    <row r="182" spans="2:28" x14ac:dyDescent="0.25">
      <c r="B182" s="2">
        <v>180</v>
      </c>
      <c r="C182" s="7">
        <v>13.411199999999999</v>
      </c>
      <c r="D182" s="7">
        <f t="shared" si="61"/>
        <v>2456.4852600000063</v>
      </c>
      <c r="E182" s="7">
        <v>9</v>
      </c>
      <c r="F182" s="11">
        <f t="shared" si="80"/>
        <v>-0.89410000000000167</v>
      </c>
      <c r="G182" s="11">
        <v>13.411199999999999</v>
      </c>
      <c r="H182" s="7">
        <v>30</v>
      </c>
      <c r="I182" s="7">
        <v>2.86</v>
      </c>
      <c r="J182" s="7">
        <v>4.9958</v>
      </c>
      <c r="K182" s="11">
        <f t="shared" si="55"/>
        <v>0.11518296600197248</v>
      </c>
      <c r="L182" s="7">
        <f>$V$9*$V$4*9.81</f>
        <v>1706.94</v>
      </c>
      <c r="M182" s="7">
        <f t="shared" si="62"/>
        <v>145.2983329898496</v>
      </c>
      <c r="N182" s="7">
        <f t="shared" si="56"/>
        <v>1333.7755159558508</v>
      </c>
      <c r="O182" s="7">
        <f t="shared" si="57"/>
        <v>32944.415118912082</v>
      </c>
      <c r="P182" s="7">
        <f t="shared" si="58"/>
        <v>32.944415118912083</v>
      </c>
      <c r="Q182" s="2">
        <f t="shared" si="59"/>
        <v>76.995373773159471</v>
      </c>
      <c r="R182" s="7">
        <f>$W$9*$V$4*9.81</f>
        <v>3413.88</v>
      </c>
      <c r="S182" s="7">
        <f t="shared" si="60"/>
        <v>60</v>
      </c>
      <c r="T182" s="2"/>
      <c r="U182" s="2"/>
      <c r="V182" s="2"/>
      <c r="W182" s="2"/>
      <c r="X182" s="2"/>
      <c r="Y182" s="2"/>
      <c r="Z182" s="2"/>
      <c r="AA182" s="2"/>
      <c r="AB182" s="2"/>
    </row>
    <row r="183" spans="2:28" x14ac:dyDescent="0.25">
      <c r="B183" s="2">
        <v>181</v>
      </c>
      <c r="C183" s="7">
        <v>13.411199999999999</v>
      </c>
      <c r="D183" s="7">
        <f t="shared" si="61"/>
        <v>2469.8964600000063</v>
      </c>
      <c r="E183" s="7">
        <v>9.0500000000000007</v>
      </c>
      <c r="F183" s="11">
        <f t="shared" si="80"/>
        <v>0</v>
      </c>
      <c r="G183" s="11">
        <v>13.411199999999999</v>
      </c>
      <c r="H183" s="7">
        <v>30</v>
      </c>
      <c r="I183" s="7">
        <v>2.86</v>
      </c>
      <c r="J183" s="7">
        <v>4.9958</v>
      </c>
      <c r="K183" s="11">
        <f t="shared" si="55"/>
        <v>0.11456091589584651</v>
      </c>
      <c r="L183" s="7">
        <f>$V$9*$V$4*9.81</f>
        <v>1706.94</v>
      </c>
      <c r="M183" s="7">
        <f t="shared" si="62"/>
        <v>145.2983329898496</v>
      </c>
      <c r="N183" s="7">
        <f t="shared" si="56"/>
        <v>1852.3528939057455</v>
      </c>
      <c r="O183" s="7">
        <f t="shared" si="57"/>
        <v>33124.275404352084</v>
      </c>
      <c r="P183" s="7">
        <f t="shared" si="58"/>
        <v>33.124275404352083</v>
      </c>
      <c r="Q183" s="2">
        <f t="shared" si="59"/>
        <v>77.087146603689149</v>
      </c>
      <c r="R183" s="7">
        <f>$W$9*$V$4*9.81</f>
        <v>3413.88</v>
      </c>
      <c r="S183" s="7">
        <f t="shared" si="60"/>
        <v>60</v>
      </c>
      <c r="T183" s="2"/>
      <c r="U183" s="2"/>
      <c r="V183" s="2"/>
      <c r="W183" s="2"/>
      <c r="X183" s="2"/>
      <c r="Y183" s="2"/>
      <c r="Z183" s="2"/>
      <c r="AA183" s="2"/>
      <c r="AB183" s="2"/>
    </row>
    <row r="184" spans="2:28" x14ac:dyDescent="0.25">
      <c r="B184" s="2">
        <v>182</v>
      </c>
      <c r="C184" s="7">
        <v>13.411199999999999</v>
      </c>
      <c r="D184" s="7">
        <f t="shared" si="61"/>
        <v>2483.3076600000063</v>
      </c>
      <c r="E184" s="7">
        <v>9.1</v>
      </c>
      <c r="F184" s="11">
        <f t="shared" si="80"/>
        <v>0</v>
      </c>
      <c r="G184" s="11">
        <v>13.411199999999999</v>
      </c>
      <c r="H184" s="7">
        <v>30</v>
      </c>
      <c r="I184" s="7">
        <v>2.86</v>
      </c>
      <c r="J184" s="7">
        <v>4.9958</v>
      </c>
      <c r="K184" s="11">
        <f t="shared" si="55"/>
        <v>0.11396595240270851</v>
      </c>
      <c r="L184" s="7">
        <f>$V$9*$V$4*9.81</f>
        <v>1706.94</v>
      </c>
      <c r="M184" s="7">
        <f t="shared" si="62"/>
        <v>145.2983329898496</v>
      </c>
      <c r="N184" s="7">
        <f t="shared" si="56"/>
        <v>1852.3522989422522</v>
      </c>
      <c r="O184" s="7">
        <f t="shared" si="57"/>
        <v>33304.135689792085</v>
      </c>
      <c r="P184" s="7">
        <f t="shared" si="58"/>
        <v>33.304135689792083</v>
      </c>
      <c r="Q184" s="2">
        <f t="shared" si="59"/>
        <v>77.178927128113642</v>
      </c>
      <c r="R184" s="7">
        <f>$W$9*$V$4*9.81</f>
        <v>3413.88</v>
      </c>
      <c r="S184" s="7">
        <f t="shared" si="60"/>
        <v>60</v>
      </c>
      <c r="T184" s="2"/>
      <c r="U184" s="2"/>
      <c r="V184" s="2"/>
      <c r="W184" s="2"/>
      <c r="X184" s="2"/>
      <c r="Y184" s="2"/>
      <c r="Z184" s="2"/>
      <c r="AA184" s="2"/>
      <c r="AB184" s="2"/>
    </row>
    <row r="185" spans="2:28" x14ac:dyDescent="0.25">
      <c r="B185" s="2">
        <v>183</v>
      </c>
      <c r="C185" s="7">
        <v>12.9642</v>
      </c>
      <c r="D185" s="7">
        <f t="shared" si="61"/>
        <v>2496.2718600000062</v>
      </c>
      <c r="E185" s="7">
        <v>9.15</v>
      </c>
      <c r="F185" s="11">
        <f t="shared" ref="F185:F231" si="81">(G185-G184)</f>
        <v>-0.44699999999999918</v>
      </c>
      <c r="G185" s="11">
        <v>12.9642</v>
      </c>
      <c r="H185" s="7">
        <v>29</v>
      </c>
      <c r="I185" s="7">
        <v>2.86</v>
      </c>
      <c r="J185" s="7">
        <v>4.9958</v>
      </c>
      <c r="K185" s="11">
        <f t="shared" si="55"/>
        <v>0.11337713677730529</v>
      </c>
      <c r="L185" s="7">
        <f>$V$9*$V$4*9.81</f>
        <v>1706.94</v>
      </c>
      <c r="M185" s="7">
        <f t="shared" si="62"/>
        <v>135.7740578880576</v>
      </c>
      <c r="N185" s="7">
        <f t="shared" si="56"/>
        <v>1583.5674350248353</v>
      </c>
      <c r="O185" s="7">
        <f t="shared" si="57"/>
        <v>32362.16764741208</v>
      </c>
      <c r="P185" s="7">
        <f t="shared" si="58"/>
        <v>32.362167647412079</v>
      </c>
      <c r="Q185" s="2">
        <f t="shared" si="59"/>
        <v>77.270715394720995</v>
      </c>
      <c r="R185" s="7">
        <f>$W$9*$V$4*9.81</f>
        <v>3413.88</v>
      </c>
      <c r="S185" s="7">
        <f t="shared" si="60"/>
        <v>60</v>
      </c>
      <c r="T185" s="2"/>
      <c r="U185" s="2"/>
      <c r="V185" s="2"/>
      <c r="W185" s="2"/>
      <c r="X185" s="2"/>
      <c r="Y185" s="2"/>
      <c r="Z185" s="2"/>
      <c r="AA185" s="2"/>
      <c r="AB185" s="2"/>
    </row>
    <row r="186" spans="2:28" x14ac:dyDescent="0.25">
      <c r="B186" s="2">
        <v>184</v>
      </c>
      <c r="C186" s="7">
        <v>12.9642</v>
      </c>
      <c r="D186" s="7">
        <f t="shared" si="61"/>
        <v>2509.2360600000061</v>
      </c>
      <c r="E186" s="7">
        <v>9.1999999999999993</v>
      </c>
      <c r="F186" s="11">
        <f t="shared" ref="F186:F233" si="82">G186-G185</f>
        <v>0</v>
      </c>
      <c r="G186" s="11">
        <v>12.9642</v>
      </c>
      <c r="H186" s="7">
        <v>29</v>
      </c>
      <c r="I186" s="7">
        <v>2.86</v>
      </c>
      <c r="J186" s="7">
        <v>4.9958</v>
      </c>
      <c r="K186" s="11">
        <f t="shared" si="55"/>
        <v>0.11279437421886943</v>
      </c>
      <c r="L186" s="7">
        <f>$V$9*$V$4*9.81</f>
        <v>1706.94</v>
      </c>
      <c r="M186" s="7">
        <f t="shared" si="62"/>
        <v>135.7740578880576</v>
      </c>
      <c r="N186" s="7">
        <f t="shared" si="56"/>
        <v>1842.8268522622764</v>
      </c>
      <c r="O186" s="7">
        <f t="shared" si="57"/>
        <v>32530.238129052079</v>
      </c>
      <c r="P186" s="7">
        <f t="shared" si="58"/>
        <v>32.53023812905208</v>
      </c>
      <c r="Q186" s="2">
        <f t="shared" si="59"/>
        <v>77.364863293562308</v>
      </c>
      <c r="R186" s="7">
        <f>$W$9*$V$4*9.81</f>
        <v>3413.88</v>
      </c>
      <c r="S186" s="7">
        <f t="shared" si="60"/>
        <v>60</v>
      </c>
      <c r="T186" s="2"/>
      <c r="U186" s="2"/>
      <c r="V186" s="2"/>
      <c r="W186" s="2"/>
      <c r="X186" s="2"/>
      <c r="Y186" s="2"/>
      <c r="Z186" s="2"/>
      <c r="AA186" s="2"/>
      <c r="AB186" s="2"/>
    </row>
    <row r="187" spans="2:28" x14ac:dyDescent="0.25">
      <c r="B187" s="2">
        <v>185</v>
      </c>
      <c r="C187" s="7">
        <v>12.9642</v>
      </c>
      <c r="D187" s="7">
        <f t="shared" si="61"/>
        <v>2522.200260000006</v>
      </c>
      <c r="E187" s="7">
        <v>9.25</v>
      </c>
      <c r="F187" s="11">
        <f t="shared" si="82"/>
        <v>0</v>
      </c>
      <c r="G187" s="11">
        <v>12.9642</v>
      </c>
      <c r="H187" s="7">
        <v>29</v>
      </c>
      <c r="I187" s="7">
        <v>2.86</v>
      </c>
      <c r="J187" s="7">
        <v>4.9958</v>
      </c>
      <c r="K187" s="11">
        <f t="shared" si="55"/>
        <v>0.11223736597659684</v>
      </c>
      <c r="L187" s="7">
        <f>$V$9*$V$4*9.81</f>
        <v>1706.94</v>
      </c>
      <c r="M187" s="7">
        <f t="shared" si="62"/>
        <v>135.7740578880576</v>
      </c>
      <c r="N187" s="7">
        <f t="shared" si="56"/>
        <v>1842.8262952540342</v>
      </c>
      <c r="O187" s="7">
        <f t="shared" si="57"/>
        <v>32698.308610692078</v>
      </c>
      <c r="P187" s="7">
        <f t="shared" si="58"/>
        <v>32.698308610692081</v>
      </c>
      <c r="Q187" s="2">
        <f t="shared" si="59"/>
        <v>77.459053682563379</v>
      </c>
      <c r="R187" s="7">
        <f>$W$9*$V$4*9.81</f>
        <v>3413.88</v>
      </c>
      <c r="S187" s="7">
        <f t="shared" si="60"/>
        <v>60</v>
      </c>
      <c r="T187" s="2"/>
      <c r="U187" s="2"/>
      <c r="V187" s="2"/>
      <c r="W187" s="2"/>
      <c r="X187" s="2"/>
      <c r="Y187" s="2"/>
      <c r="Z187" s="2"/>
      <c r="AA187" s="2"/>
      <c r="AB187" s="2"/>
    </row>
    <row r="188" spans="2:28" x14ac:dyDescent="0.25">
      <c r="B188" s="2">
        <v>186</v>
      </c>
      <c r="C188" s="7">
        <v>12.517099999999999</v>
      </c>
      <c r="D188" s="7">
        <f t="shared" si="61"/>
        <v>2534.717360000006</v>
      </c>
      <c r="E188" s="7">
        <v>9.3000000000000007</v>
      </c>
      <c r="F188" s="11">
        <f t="shared" ref="F188" si="83">(G188-G187)</f>
        <v>-0.44710000000000072</v>
      </c>
      <c r="G188" s="11">
        <v>12.517099999999999</v>
      </c>
      <c r="H188" s="7">
        <v>28</v>
      </c>
      <c r="I188" s="7">
        <v>2.86</v>
      </c>
      <c r="J188" s="7">
        <v>4.9958</v>
      </c>
      <c r="K188" s="11">
        <f t="shared" si="55"/>
        <v>0.11168583200689115</v>
      </c>
      <c r="L188" s="7">
        <f>$V$9*$V$4*9.81</f>
        <v>1706.94</v>
      </c>
      <c r="M188" s="7">
        <f t="shared" si="62"/>
        <v>126.57058782049437</v>
      </c>
      <c r="N188" s="7">
        <f t="shared" si="56"/>
        <v>1574.304273652501</v>
      </c>
      <c r="O188" s="7">
        <f t="shared" si="57"/>
        <v>31727.310666856072</v>
      </c>
      <c r="P188" s="7">
        <f t="shared" si="58"/>
        <v>31.727310666856074</v>
      </c>
      <c r="Q188" s="2">
        <f t="shared" si="59"/>
        <v>77.553286830083124</v>
      </c>
      <c r="R188" s="7">
        <f>$W$9*$V$4*9.81</f>
        <v>3413.88</v>
      </c>
      <c r="S188" s="7">
        <f t="shared" si="60"/>
        <v>60</v>
      </c>
      <c r="T188" s="2"/>
      <c r="U188" s="2"/>
      <c r="V188" s="2"/>
      <c r="W188" s="2"/>
      <c r="X188" s="2"/>
      <c r="Y188" s="2"/>
      <c r="Z188" s="2"/>
      <c r="AA188" s="2"/>
      <c r="AB188" s="2"/>
    </row>
    <row r="189" spans="2:28" x14ac:dyDescent="0.25">
      <c r="B189" s="2">
        <v>187</v>
      </c>
      <c r="C189" s="7">
        <v>12.517099999999999</v>
      </c>
      <c r="D189" s="7">
        <f t="shared" si="61"/>
        <v>2547.234460000006</v>
      </c>
      <c r="E189" s="7">
        <v>9.35</v>
      </c>
      <c r="F189" s="11">
        <f t="shared" ref="F189:F192" si="84">G189-G188</f>
        <v>0</v>
      </c>
      <c r="G189" s="11">
        <v>12.517099999999999</v>
      </c>
      <c r="H189" s="7">
        <v>28</v>
      </c>
      <c r="I189" s="7">
        <v>2.86</v>
      </c>
      <c r="J189" s="7">
        <v>4.9958</v>
      </c>
      <c r="K189" s="11">
        <f t="shared" si="55"/>
        <v>0.11113969200273188</v>
      </c>
      <c r="L189" s="7">
        <f>$V$9*$V$4*9.81</f>
        <v>1706.94</v>
      </c>
      <c r="M189" s="7">
        <f t="shared" si="62"/>
        <v>126.57058782049437</v>
      </c>
      <c r="N189" s="7">
        <f t="shared" si="56"/>
        <v>1833.6217275124973</v>
      </c>
      <c r="O189" s="7">
        <f t="shared" si="57"/>
        <v>31883.988459266075</v>
      </c>
      <c r="P189" s="7">
        <f t="shared" si="58"/>
        <v>31.883988459266074</v>
      </c>
      <c r="Q189" s="2">
        <f t="shared" si="59"/>
        <v>77.649966104689085</v>
      </c>
      <c r="R189" s="7">
        <f>$W$9*$V$4*9.81</f>
        <v>3413.88</v>
      </c>
      <c r="S189" s="7">
        <f t="shared" si="60"/>
        <v>60</v>
      </c>
      <c r="T189" s="2"/>
      <c r="U189" s="2"/>
      <c r="V189" s="2"/>
      <c r="W189" s="2"/>
      <c r="X189" s="2"/>
      <c r="Y189" s="2"/>
      <c r="Z189" s="2"/>
      <c r="AA189" s="2"/>
      <c r="AB189" s="2"/>
    </row>
    <row r="190" spans="2:28" x14ac:dyDescent="0.25">
      <c r="B190" s="2">
        <v>188</v>
      </c>
      <c r="C190" s="7">
        <v>12.517099999999999</v>
      </c>
      <c r="D190" s="7">
        <f t="shared" si="61"/>
        <v>2559.7515600000061</v>
      </c>
      <c r="E190" s="7">
        <v>9.4</v>
      </c>
      <c r="F190" s="11">
        <f t="shared" si="84"/>
        <v>0</v>
      </c>
      <c r="G190" s="11">
        <v>12.517099999999999</v>
      </c>
      <c r="H190" s="7">
        <v>28</v>
      </c>
      <c r="I190" s="7">
        <v>2.86</v>
      </c>
      <c r="J190" s="7">
        <v>4.9958</v>
      </c>
      <c r="K190" s="11">
        <f t="shared" si="55"/>
        <v>0.11059886722022184</v>
      </c>
      <c r="L190" s="7">
        <f>$V$9*$V$4*9.81</f>
        <v>1706.94</v>
      </c>
      <c r="M190" s="7">
        <f t="shared" si="62"/>
        <v>126.57058782049437</v>
      </c>
      <c r="N190" s="7">
        <f t="shared" si="56"/>
        <v>1833.6211866877147</v>
      </c>
      <c r="O190" s="7">
        <f t="shared" si="57"/>
        <v>32040.666251676073</v>
      </c>
      <c r="P190" s="7">
        <f t="shared" si="58"/>
        <v>32.040666251676072</v>
      </c>
      <c r="Q190" s="2">
        <f t="shared" si="59"/>
        <v>77.746722928463768</v>
      </c>
      <c r="R190" s="7">
        <f>$W$9*$V$4*9.81</f>
        <v>3413.88</v>
      </c>
      <c r="S190" s="7">
        <f t="shared" si="60"/>
        <v>60</v>
      </c>
      <c r="T190" s="2"/>
      <c r="U190" s="2"/>
      <c r="V190" s="2"/>
      <c r="W190" s="2"/>
      <c r="X190" s="2"/>
      <c r="Y190" s="2"/>
      <c r="Z190" s="2"/>
      <c r="AA190" s="2"/>
      <c r="AB190" s="2"/>
    </row>
    <row r="191" spans="2:28" x14ac:dyDescent="0.25">
      <c r="B191" s="2">
        <v>189</v>
      </c>
      <c r="C191" s="7">
        <v>12.517099999999999</v>
      </c>
      <c r="D191" s="7">
        <f t="shared" si="61"/>
        <v>2572.2686600000061</v>
      </c>
      <c r="E191" s="7">
        <v>9.4499999999999993</v>
      </c>
      <c r="F191" s="11">
        <f t="shared" si="84"/>
        <v>0</v>
      </c>
      <c r="G191" s="11">
        <v>12.517099999999999</v>
      </c>
      <c r="H191" s="7">
        <v>28</v>
      </c>
      <c r="I191" s="7">
        <v>2.86</v>
      </c>
      <c r="J191" s="7">
        <v>4.9958</v>
      </c>
      <c r="K191" s="11">
        <f t="shared" si="55"/>
        <v>0.1100823175295545</v>
      </c>
      <c r="L191" s="7">
        <f>$V$9*$V$4*9.81</f>
        <v>1706.94</v>
      </c>
      <c r="M191" s="7">
        <f t="shared" si="62"/>
        <v>126.57058782049437</v>
      </c>
      <c r="N191" s="7">
        <f t="shared" si="56"/>
        <v>1833.620670138024</v>
      </c>
      <c r="O191" s="7">
        <f t="shared" si="57"/>
        <v>32197.344044086076</v>
      </c>
      <c r="P191" s="7">
        <f t="shared" si="58"/>
        <v>32.197344044086073</v>
      </c>
      <c r="Q191" s="2">
        <f t="shared" si="59"/>
        <v>77.843557794304417</v>
      </c>
      <c r="R191" s="7">
        <f>$W$9*$V$4*9.81</f>
        <v>3413.88</v>
      </c>
      <c r="S191" s="7">
        <f t="shared" si="60"/>
        <v>60</v>
      </c>
      <c r="T191" s="2"/>
      <c r="U191" s="2"/>
      <c r="V191" s="2"/>
      <c r="W191" s="2"/>
      <c r="X191" s="2"/>
      <c r="Y191" s="2"/>
      <c r="Z191" s="2"/>
      <c r="AA191" s="2"/>
      <c r="AB191" s="2"/>
    </row>
    <row r="192" spans="2:28" x14ac:dyDescent="0.25">
      <c r="B192" s="2">
        <v>190</v>
      </c>
      <c r="C192" s="7">
        <v>12.0701</v>
      </c>
      <c r="D192" s="7">
        <f t="shared" si="61"/>
        <v>2584.338760000006</v>
      </c>
      <c r="E192" s="7">
        <v>9.5</v>
      </c>
      <c r="F192" s="11">
        <f t="shared" si="84"/>
        <v>-0.44699999999999918</v>
      </c>
      <c r="G192" s="11">
        <v>12.0701</v>
      </c>
      <c r="H192" s="7">
        <v>27</v>
      </c>
      <c r="I192" s="7">
        <v>2.86</v>
      </c>
      <c r="J192" s="7">
        <v>4.9958</v>
      </c>
      <c r="K192" s="11">
        <f t="shared" si="55"/>
        <v>0.10957057047726287</v>
      </c>
      <c r="L192" s="7">
        <f>$V$9*$V$4*9.81</f>
        <v>1706.94</v>
      </c>
      <c r="M192" s="7">
        <f t="shared" si="62"/>
        <v>117.6920397498384</v>
      </c>
      <c r="N192" s="7">
        <f t="shared" si="56"/>
        <v>1565.4816103203161</v>
      </c>
      <c r="O192" s="7">
        <f t="shared" si="57"/>
        <v>31193.227267076072</v>
      </c>
      <c r="P192" s="7">
        <f t="shared" si="58"/>
        <v>31.193227267076072</v>
      </c>
      <c r="Q192" s="2">
        <f t="shared" si="59"/>
        <v>77.940471199294265</v>
      </c>
      <c r="R192" s="7">
        <f>$W$9*$V$4*9.81</f>
        <v>3413.88</v>
      </c>
      <c r="S192" s="7">
        <f t="shared" si="60"/>
        <v>60</v>
      </c>
      <c r="T192" s="2"/>
      <c r="U192" s="2"/>
      <c r="V192" s="2"/>
      <c r="W192" s="2"/>
      <c r="X192" s="2"/>
      <c r="Y192" s="2"/>
      <c r="Z192" s="2"/>
      <c r="AA192" s="2"/>
      <c r="AB192" s="2"/>
    </row>
    <row r="193" spans="2:28" x14ac:dyDescent="0.25">
      <c r="B193" s="2">
        <v>191</v>
      </c>
      <c r="C193" s="7">
        <v>12.0701</v>
      </c>
      <c r="D193" s="7">
        <f t="shared" si="61"/>
        <v>2596.4088600000059</v>
      </c>
      <c r="E193" s="7">
        <v>9.5500000000000007</v>
      </c>
      <c r="F193" s="11">
        <f t="shared" si="65"/>
        <v>0</v>
      </c>
      <c r="G193" s="11">
        <v>12.0701</v>
      </c>
      <c r="H193" s="7">
        <v>27</v>
      </c>
      <c r="I193" s="7">
        <v>2.86</v>
      </c>
      <c r="J193" s="7">
        <v>4.9958</v>
      </c>
      <c r="K193" s="11">
        <f t="shared" si="55"/>
        <v>0.10906355939423486</v>
      </c>
      <c r="L193" s="7">
        <f>$V$9*$V$4*9.81</f>
        <v>1706.94</v>
      </c>
      <c r="M193" s="7">
        <f t="shared" si="62"/>
        <v>117.6920397498384</v>
      </c>
      <c r="N193" s="7">
        <f t="shared" si="56"/>
        <v>1824.7411033092326</v>
      </c>
      <c r="O193" s="7">
        <f t="shared" si="57"/>
        <v>31338.914581086072</v>
      </c>
      <c r="P193" s="7">
        <f t="shared" si="58"/>
        <v>31.338914581086073</v>
      </c>
      <c r="Q193" s="2">
        <f t="shared" si="59"/>
        <v>78.039933420426649</v>
      </c>
      <c r="R193" s="7">
        <f>$W$9*$V$4*9.81</f>
        <v>3413.88</v>
      </c>
      <c r="S193" s="7">
        <f t="shared" si="60"/>
        <v>60</v>
      </c>
      <c r="T193" s="2"/>
      <c r="U193" s="2"/>
      <c r="V193" s="2"/>
      <c r="W193" s="2"/>
      <c r="X193" s="2"/>
      <c r="Y193" s="2"/>
      <c r="Z193" s="2"/>
      <c r="AA193" s="2"/>
      <c r="AB193" s="2"/>
    </row>
    <row r="194" spans="2:28" x14ac:dyDescent="0.25">
      <c r="B194" s="2">
        <v>192</v>
      </c>
      <c r="C194" s="7">
        <v>12.0701</v>
      </c>
      <c r="D194" s="7">
        <f t="shared" si="61"/>
        <v>2608.4789600000058</v>
      </c>
      <c r="E194" s="7">
        <v>9.6</v>
      </c>
      <c r="F194" s="11">
        <f t="shared" si="66"/>
        <v>0</v>
      </c>
      <c r="G194" s="11">
        <v>12.0701</v>
      </c>
      <c r="H194" s="7">
        <v>27</v>
      </c>
      <c r="I194" s="7">
        <v>2.86</v>
      </c>
      <c r="J194" s="7">
        <v>4.9958</v>
      </c>
      <c r="K194" s="11">
        <f t="shared" si="55"/>
        <v>0.10856121883966645</v>
      </c>
      <c r="L194" s="7">
        <f>$V$9*$V$4*9.81</f>
        <v>1706.94</v>
      </c>
      <c r="M194" s="7">
        <f t="shared" si="62"/>
        <v>117.6920397498384</v>
      </c>
      <c r="N194" s="7">
        <f t="shared" si="56"/>
        <v>1824.7406009686781</v>
      </c>
      <c r="O194" s="7">
        <f t="shared" si="57"/>
        <v>31484.601895096072</v>
      </c>
      <c r="P194" s="7">
        <f t="shared" si="58"/>
        <v>31.48460189509607</v>
      </c>
      <c r="Q194" s="2">
        <f t="shared" si="59"/>
        <v>78.139509153559572</v>
      </c>
      <c r="R194" s="7">
        <f>$W$9*$V$4*9.81</f>
        <v>3413.88</v>
      </c>
      <c r="S194" s="7">
        <f t="shared" si="60"/>
        <v>60</v>
      </c>
      <c r="T194" s="2"/>
      <c r="U194" s="2"/>
      <c r="V194" s="2"/>
      <c r="W194" s="2"/>
      <c r="X194" s="2"/>
      <c r="Y194" s="2"/>
      <c r="Z194" s="2"/>
      <c r="AA194" s="2"/>
      <c r="AB194" s="2"/>
    </row>
    <row r="195" spans="2:28" x14ac:dyDescent="0.25">
      <c r="B195" s="2">
        <v>193</v>
      </c>
      <c r="C195" s="7">
        <v>12.0701</v>
      </c>
      <c r="D195" s="7">
        <f t="shared" si="61"/>
        <v>2620.5490600000057</v>
      </c>
      <c r="E195" s="7">
        <v>9.65</v>
      </c>
      <c r="F195" s="11">
        <f t="shared" si="66"/>
        <v>0</v>
      </c>
      <c r="G195" s="11">
        <v>12.0701</v>
      </c>
      <c r="H195" s="7">
        <v>27</v>
      </c>
      <c r="I195" s="7">
        <v>2.86</v>
      </c>
      <c r="J195" s="7">
        <v>4.9958</v>
      </c>
      <c r="K195" s="11">
        <f t="shared" si="55"/>
        <v>0.10808184020572129</v>
      </c>
      <c r="L195" s="7">
        <f>$V$9*$V$4*9.81</f>
        <v>1706.94</v>
      </c>
      <c r="M195" s="7">
        <f t="shared" si="62"/>
        <v>117.6920397498384</v>
      </c>
      <c r="N195" s="7">
        <f t="shared" si="56"/>
        <v>1824.7401215900441</v>
      </c>
      <c r="O195" s="7">
        <f t="shared" si="57"/>
        <v>31630.289209106071</v>
      </c>
      <c r="P195" s="7">
        <f t="shared" si="58"/>
        <v>31.630289209106071</v>
      </c>
      <c r="Q195" s="2">
        <f t="shared" si="59"/>
        <v>78.239199126334057</v>
      </c>
      <c r="R195" s="7">
        <f>$W$9*$V$4*9.81</f>
        <v>3413.88</v>
      </c>
      <c r="S195" s="7">
        <f t="shared" si="60"/>
        <v>60</v>
      </c>
      <c r="T195" s="2"/>
      <c r="U195" s="2"/>
      <c r="V195" s="2"/>
      <c r="W195" s="2"/>
      <c r="X195" s="2"/>
      <c r="Y195" s="2"/>
      <c r="Z195" s="2"/>
      <c r="AA195" s="2"/>
      <c r="AB195" s="2"/>
    </row>
    <row r="196" spans="2:28" x14ac:dyDescent="0.25">
      <c r="B196" s="2">
        <v>194</v>
      </c>
      <c r="C196" s="7">
        <v>11.622999999999999</v>
      </c>
      <c r="D196" s="7">
        <f t="shared" si="61"/>
        <v>2632.1720600000058</v>
      </c>
      <c r="E196" s="7">
        <v>9.6999999999999993</v>
      </c>
      <c r="F196" s="11">
        <f t="shared" si="66"/>
        <v>-0.44710000000000072</v>
      </c>
      <c r="G196" s="11">
        <v>11.622999999999999</v>
      </c>
      <c r="H196" s="7">
        <v>26</v>
      </c>
      <c r="I196" s="7">
        <v>2.86</v>
      </c>
      <c r="J196" s="7">
        <v>4.9958</v>
      </c>
      <c r="K196" s="11">
        <f t="shared" ref="K196:K259" si="85">$V$4*9.81*SIN((E197-E196)/D197)</f>
        <v>0.10760667658674135</v>
      </c>
      <c r="L196" s="7">
        <f>$V$9*$V$4*9.81</f>
        <v>1706.94</v>
      </c>
      <c r="M196" s="7">
        <f t="shared" si="62"/>
        <v>109.13444117135998</v>
      </c>
      <c r="N196" s="7">
        <f t="shared" ref="N196:N259" si="86">($V$4*F196)+M196+L196+K196</f>
        <v>1556.8640478479465</v>
      </c>
      <c r="O196" s="7">
        <f t="shared" ref="O196:O259" si="87">G196*D196</f>
        <v>30593.735853380065</v>
      </c>
      <c r="P196" s="7">
        <f t="shared" ref="P196:P259" si="88">O196/1000</f>
        <v>30.593735853380064</v>
      </c>
      <c r="Q196" s="2">
        <f t="shared" ref="Q196:Q259" si="89">AVERAGE(P196:P855)</f>
        <v>78.339004072623624</v>
      </c>
      <c r="R196" s="7">
        <f>$W$9*$V$4*9.81</f>
        <v>3413.88</v>
      </c>
      <c r="S196" s="7">
        <f t="shared" ref="S196:S259" si="90">(R196/(9.81*$V$4))*100</f>
        <v>60</v>
      </c>
      <c r="T196" s="2"/>
      <c r="U196" s="2"/>
      <c r="V196" s="2"/>
      <c r="W196" s="2"/>
      <c r="X196" s="2"/>
      <c r="Y196" s="2"/>
      <c r="Z196" s="2"/>
      <c r="AA196" s="2"/>
      <c r="AB196" s="2"/>
    </row>
    <row r="197" spans="2:28" x14ac:dyDescent="0.25">
      <c r="B197" s="2">
        <v>195</v>
      </c>
      <c r="C197" s="7">
        <v>11.622999999999999</v>
      </c>
      <c r="D197" s="7">
        <f t="shared" ref="D197:D260" si="91">C197+D196</f>
        <v>2643.7950600000058</v>
      </c>
      <c r="E197" s="7">
        <v>9.75</v>
      </c>
      <c r="F197" s="11">
        <f t="shared" si="66"/>
        <v>0</v>
      </c>
      <c r="G197" s="11">
        <v>11.622999999999999</v>
      </c>
      <c r="H197" s="7">
        <v>26</v>
      </c>
      <c r="I197" s="7">
        <v>2.86</v>
      </c>
      <c r="J197" s="7">
        <v>4.9958</v>
      </c>
      <c r="K197" s="11">
        <f t="shared" si="85"/>
        <v>0.10713567263423394</v>
      </c>
      <c r="L197" s="7">
        <f>$V$9*$V$4*9.81</f>
        <v>1706.94</v>
      </c>
      <c r="M197" s="7">
        <f t="shared" ref="M197:M260" si="92">0.5*$V$5*$V$6*$V$7*(G197^2)</f>
        <v>109.13444117135998</v>
      </c>
      <c r="N197" s="7">
        <f t="shared" si="86"/>
        <v>1816.1815768439942</v>
      </c>
      <c r="O197" s="7">
        <f t="shared" si="87"/>
        <v>30728.829982380066</v>
      </c>
      <c r="P197" s="7">
        <f t="shared" si="88"/>
        <v>30.728829982380066</v>
      </c>
      <c r="Q197" s="2">
        <f t="shared" si="89"/>
        <v>78.44146172974645</v>
      </c>
      <c r="R197" s="7">
        <f>$W$9*$V$4*9.81</f>
        <v>3413.88</v>
      </c>
      <c r="S197" s="7">
        <f t="shared" si="90"/>
        <v>60</v>
      </c>
      <c r="T197" s="2"/>
      <c r="U197" s="2"/>
      <c r="V197" s="2"/>
      <c r="W197" s="2"/>
      <c r="X197" s="2"/>
      <c r="Y197" s="2"/>
      <c r="Z197" s="2"/>
      <c r="AA197" s="2"/>
      <c r="AB197" s="2"/>
    </row>
    <row r="198" spans="2:28" x14ac:dyDescent="0.25">
      <c r="B198" s="2">
        <v>196</v>
      </c>
      <c r="C198" s="7">
        <v>11.622999999999999</v>
      </c>
      <c r="D198" s="7">
        <f t="shared" si="91"/>
        <v>2655.4180600000059</v>
      </c>
      <c r="E198" s="7">
        <v>9.8000000000000007</v>
      </c>
      <c r="F198" s="11">
        <f t="shared" si="67"/>
        <v>0</v>
      </c>
      <c r="G198" s="11">
        <v>11.622999999999999</v>
      </c>
      <c r="H198" s="7">
        <v>26</v>
      </c>
      <c r="I198" s="7">
        <v>2.86</v>
      </c>
      <c r="J198" s="7">
        <v>4.9958</v>
      </c>
      <c r="K198" s="11">
        <f t="shared" si="85"/>
        <v>0.10668665480463985</v>
      </c>
      <c r="L198" s="7">
        <f>$V$9*$V$4*9.81</f>
        <v>1706.94</v>
      </c>
      <c r="M198" s="7">
        <f t="shared" si="92"/>
        <v>109.13444117135998</v>
      </c>
      <c r="N198" s="7">
        <f t="shared" si="86"/>
        <v>1816.1811278261646</v>
      </c>
      <c r="O198" s="7">
        <f t="shared" si="87"/>
        <v>30863.924111380067</v>
      </c>
      <c r="P198" s="7">
        <f t="shared" si="88"/>
        <v>30.863924111380069</v>
      </c>
      <c r="Q198" s="2">
        <f t="shared" si="89"/>
        <v>78.544069539955856</v>
      </c>
      <c r="R198" s="7">
        <f>$W$9*$V$4*9.81</f>
        <v>3413.88</v>
      </c>
      <c r="S198" s="7">
        <f t="shared" si="90"/>
        <v>60</v>
      </c>
      <c r="T198" s="2"/>
      <c r="U198" s="2"/>
      <c r="V198" s="2"/>
      <c r="W198" s="2"/>
      <c r="X198" s="2"/>
      <c r="Y198" s="2"/>
      <c r="Z198" s="2"/>
      <c r="AA198" s="2"/>
      <c r="AB198" s="2"/>
    </row>
    <row r="199" spans="2:28" x14ac:dyDescent="0.25">
      <c r="B199" s="2">
        <v>197</v>
      </c>
      <c r="C199" s="7">
        <v>11.176</v>
      </c>
      <c r="D199" s="7">
        <f t="shared" si="91"/>
        <v>2666.5940600000058</v>
      </c>
      <c r="E199" s="7">
        <v>9.85</v>
      </c>
      <c r="F199" s="11">
        <f t="shared" si="68"/>
        <v>-0.44699999999999918</v>
      </c>
      <c r="G199" s="11">
        <v>11.176</v>
      </c>
      <c r="H199" s="7">
        <v>25</v>
      </c>
      <c r="I199" s="7">
        <v>2.86</v>
      </c>
      <c r="J199" s="7">
        <v>4.9958</v>
      </c>
      <c r="K199" s="11">
        <f t="shared" si="85"/>
        <v>0.10624138503642545</v>
      </c>
      <c r="L199" s="7">
        <f>$V$9*$V$4*9.81</f>
        <v>1706.94</v>
      </c>
      <c r="M199" s="7">
        <f t="shared" si="92"/>
        <v>100.90162013184001</v>
      </c>
      <c r="N199" s="7">
        <f t="shared" si="86"/>
        <v>1548.6878615168769</v>
      </c>
      <c r="O199" s="7">
        <f t="shared" si="87"/>
        <v>29801.855214560066</v>
      </c>
      <c r="P199" s="7">
        <f t="shared" si="88"/>
        <v>29.801855214560067</v>
      </c>
      <c r="Q199" s="2">
        <f t="shared" si="89"/>
        <v>78.646828474069167</v>
      </c>
      <c r="R199" s="7">
        <f>$W$9*$V$4*9.81</f>
        <v>3413.88</v>
      </c>
      <c r="S199" s="7">
        <f t="shared" si="90"/>
        <v>60</v>
      </c>
      <c r="T199" s="2"/>
      <c r="U199" s="2"/>
      <c r="V199" s="2"/>
      <c r="W199" s="2"/>
      <c r="X199" s="2"/>
      <c r="Y199" s="2"/>
      <c r="Z199" s="2"/>
      <c r="AA199" s="2"/>
      <c r="AB199" s="2"/>
    </row>
    <row r="200" spans="2:28" x14ac:dyDescent="0.25">
      <c r="B200" s="2">
        <v>198</v>
      </c>
      <c r="C200" s="7">
        <v>11.176</v>
      </c>
      <c r="D200" s="7">
        <f t="shared" si="91"/>
        <v>2677.7700600000057</v>
      </c>
      <c r="E200" s="7">
        <v>9.9</v>
      </c>
      <c r="F200" s="11">
        <f t="shared" si="68"/>
        <v>0</v>
      </c>
      <c r="G200" s="11">
        <v>11.176</v>
      </c>
      <c r="H200" s="7">
        <v>25</v>
      </c>
      <c r="I200" s="7">
        <v>2.86</v>
      </c>
      <c r="J200" s="7">
        <v>4.9958</v>
      </c>
      <c r="K200" s="11">
        <f t="shared" si="85"/>
        <v>0.10579981659565126</v>
      </c>
      <c r="L200" s="7">
        <f>$V$9*$V$4*9.81</f>
        <v>1706.94</v>
      </c>
      <c r="M200" s="7">
        <f t="shared" si="92"/>
        <v>100.90162013184001</v>
      </c>
      <c r="N200" s="7">
        <f t="shared" si="86"/>
        <v>1807.9474199484357</v>
      </c>
      <c r="O200" s="7">
        <f t="shared" si="87"/>
        <v>29926.758190560064</v>
      </c>
      <c r="P200" s="7">
        <f t="shared" si="88"/>
        <v>29.926758190560065</v>
      </c>
      <c r="Q200" s="2">
        <f t="shared" si="89"/>
        <v>78.752325176573507</v>
      </c>
      <c r="R200" s="7">
        <f>$W$9*$V$4*9.81</f>
        <v>3413.88</v>
      </c>
      <c r="S200" s="7">
        <f t="shared" si="90"/>
        <v>60</v>
      </c>
      <c r="T200" s="2"/>
      <c r="U200" s="2"/>
      <c r="V200" s="2"/>
      <c r="W200" s="2"/>
      <c r="X200" s="2"/>
      <c r="Y200" s="2"/>
      <c r="Z200" s="2"/>
      <c r="AA200" s="2"/>
      <c r="AB200" s="2"/>
    </row>
    <row r="201" spans="2:28" x14ac:dyDescent="0.25">
      <c r="B201" s="2">
        <v>199</v>
      </c>
      <c r="C201" s="7">
        <v>11.176</v>
      </c>
      <c r="D201" s="7">
        <f t="shared" si="91"/>
        <v>2688.9460600000057</v>
      </c>
      <c r="E201" s="7">
        <v>9.9499999999999993</v>
      </c>
      <c r="F201" s="11">
        <f t="shared" si="68"/>
        <v>0</v>
      </c>
      <c r="G201" s="11">
        <v>11.176</v>
      </c>
      <c r="H201" s="7">
        <v>25</v>
      </c>
      <c r="I201" s="7">
        <v>2.86</v>
      </c>
      <c r="J201" s="7">
        <v>4.9958</v>
      </c>
      <c r="K201" s="11">
        <f t="shared" si="85"/>
        <v>0.10537934887013377</v>
      </c>
      <c r="L201" s="7">
        <f>$V$9*$V$4*9.81</f>
        <v>1706.94</v>
      </c>
      <c r="M201" s="7">
        <f t="shared" si="92"/>
        <v>100.90162013184001</v>
      </c>
      <c r="N201" s="7">
        <f t="shared" si="86"/>
        <v>1807.9469994807102</v>
      </c>
      <c r="O201" s="7">
        <f t="shared" si="87"/>
        <v>30051.661166560065</v>
      </c>
      <c r="P201" s="7">
        <f t="shared" si="88"/>
        <v>30.051661166560066</v>
      </c>
      <c r="Q201" s="2">
        <f t="shared" si="89"/>
        <v>78.858008221997778</v>
      </c>
      <c r="R201" s="7">
        <f>$W$9*$V$4*9.81</f>
        <v>3413.88</v>
      </c>
      <c r="S201" s="7">
        <f t="shared" si="90"/>
        <v>60</v>
      </c>
      <c r="T201" s="2"/>
      <c r="U201" s="2"/>
      <c r="V201" s="2"/>
      <c r="W201" s="2"/>
      <c r="X201" s="2"/>
      <c r="Y201" s="2"/>
      <c r="Z201" s="2"/>
      <c r="AA201" s="2"/>
      <c r="AB201" s="2"/>
    </row>
    <row r="202" spans="2:28" x14ac:dyDescent="0.25">
      <c r="B202" s="2">
        <v>200</v>
      </c>
      <c r="C202" s="7">
        <v>10.728999999999999</v>
      </c>
      <c r="D202" s="7">
        <f t="shared" si="91"/>
        <v>2699.6750600000055</v>
      </c>
      <c r="E202" s="7">
        <v>10</v>
      </c>
      <c r="F202" s="11">
        <f t="shared" si="68"/>
        <v>-0.44700000000000095</v>
      </c>
      <c r="G202" s="11">
        <v>10.728999999999999</v>
      </c>
      <c r="H202" s="7">
        <v>24</v>
      </c>
      <c r="I202" s="7">
        <v>2.86</v>
      </c>
      <c r="J202" s="7">
        <v>4.9958</v>
      </c>
      <c r="K202" s="11">
        <f t="shared" si="85"/>
        <v>0.41984883942629175</v>
      </c>
      <c r="L202" s="7">
        <f>$V$9*$V$4*9.81</f>
        <v>1706.94</v>
      </c>
      <c r="M202" s="7">
        <f t="shared" si="92"/>
        <v>92.991626497439995</v>
      </c>
      <c r="N202" s="7">
        <f t="shared" si="86"/>
        <v>1541.0914753368659</v>
      </c>
      <c r="O202" s="7">
        <f t="shared" si="87"/>
        <v>28964.813718740057</v>
      </c>
      <c r="P202" s="7">
        <f t="shared" si="88"/>
        <v>28.964813718740057</v>
      </c>
      <c r="Q202" s="2">
        <f t="shared" si="89"/>
        <v>78.963878822985706</v>
      </c>
      <c r="R202" s="7">
        <f>$W$9*$V$4*9.81</f>
        <v>3413.88</v>
      </c>
      <c r="S202" s="7">
        <f t="shared" si="90"/>
        <v>60</v>
      </c>
      <c r="T202" s="2"/>
      <c r="U202" s="2"/>
      <c r="V202" s="2"/>
      <c r="W202" s="2"/>
      <c r="X202" s="2"/>
      <c r="Y202" s="2"/>
      <c r="Z202" s="2"/>
      <c r="AA202" s="2"/>
      <c r="AB202" s="2"/>
    </row>
    <row r="203" spans="2:28" x14ac:dyDescent="0.25">
      <c r="B203" s="2">
        <v>201</v>
      </c>
      <c r="C203" s="7">
        <v>10.728999999999999</v>
      </c>
      <c r="D203" s="7">
        <f t="shared" si="91"/>
        <v>2710.4040600000053</v>
      </c>
      <c r="E203" s="7">
        <v>10.199999999999999</v>
      </c>
      <c r="F203" s="11">
        <f t="shared" si="69"/>
        <v>0</v>
      </c>
      <c r="G203" s="11">
        <v>10.728999999999999</v>
      </c>
      <c r="H203" s="7">
        <v>24</v>
      </c>
      <c r="I203" s="7">
        <v>11.3</v>
      </c>
      <c r="J203" s="7">
        <v>19.981999999999999</v>
      </c>
      <c r="K203" s="11">
        <f t="shared" si="85"/>
        <v>0.41826216465464833</v>
      </c>
      <c r="L203" s="7">
        <f>$V$9*$V$4*9.81</f>
        <v>1706.94</v>
      </c>
      <c r="M203" s="7">
        <f t="shared" si="92"/>
        <v>92.991626497439995</v>
      </c>
      <c r="N203" s="7">
        <f t="shared" si="86"/>
        <v>1800.3498886620946</v>
      </c>
      <c r="O203" s="7">
        <f t="shared" si="87"/>
        <v>29079.925159740054</v>
      </c>
      <c r="P203" s="7">
        <f t="shared" si="88"/>
        <v>29.079925159740053</v>
      </c>
      <c r="Q203" s="2">
        <f t="shared" si="89"/>
        <v>79.072572442777542</v>
      </c>
      <c r="R203" s="7">
        <f>$W$9*$V$4*9.81</f>
        <v>3413.88</v>
      </c>
      <c r="S203" s="7">
        <f t="shared" si="90"/>
        <v>60</v>
      </c>
      <c r="T203" s="2"/>
      <c r="U203" s="2"/>
      <c r="V203" s="2"/>
      <c r="W203" s="2"/>
      <c r="X203" s="2"/>
      <c r="Y203" s="2"/>
      <c r="Z203" s="2"/>
      <c r="AA203" s="2"/>
      <c r="AB203" s="2"/>
    </row>
    <row r="204" spans="2:28" x14ac:dyDescent="0.25">
      <c r="B204" s="2">
        <v>202</v>
      </c>
      <c r="C204" s="7">
        <v>10.2819</v>
      </c>
      <c r="D204" s="7">
        <f t="shared" si="91"/>
        <v>2720.6859600000053</v>
      </c>
      <c r="E204" s="7">
        <v>10.4</v>
      </c>
      <c r="F204" s="11">
        <f t="shared" si="70"/>
        <v>-0.44709999999999894</v>
      </c>
      <c r="G204" s="11">
        <v>10.2819</v>
      </c>
      <c r="H204" s="7">
        <v>23</v>
      </c>
      <c r="I204" s="7">
        <v>11.3</v>
      </c>
      <c r="J204" s="7">
        <v>19.981999999999999</v>
      </c>
      <c r="K204" s="11">
        <f t="shared" si="85"/>
        <v>0.41668743731857855</v>
      </c>
      <c r="L204" s="7">
        <f>$V$9*$V$4*9.81</f>
        <v>1706.94</v>
      </c>
      <c r="M204" s="7">
        <f t="shared" si="92"/>
        <v>85.402799034062397</v>
      </c>
      <c r="N204" s="7">
        <f t="shared" si="86"/>
        <v>1533.4414864713817</v>
      </c>
      <c r="O204" s="7">
        <f t="shared" si="87"/>
        <v>27973.820972124056</v>
      </c>
      <c r="P204" s="7">
        <f t="shared" si="88"/>
        <v>27.973820972124056</v>
      </c>
      <c r="Q204" s="2">
        <f t="shared" si="89"/>
        <v>79.181488885659988</v>
      </c>
      <c r="R204" s="7">
        <f>$W$9*$V$4*9.81</f>
        <v>3413.88</v>
      </c>
      <c r="S204" s="7">
        <f t="shared" si="90"/>
        <v>60</v>
      </c>
      <c r="T204" s="2"/>
      <c r="U204" s="2"/>
      <c r="V204" s="2"/>
      <c r="W204" s="2"/>
      <c r="X204" s="2"/>
      <c r="Y204" s="2"/>
      <c r="Z204" s="2"/>
      <c r="AA204" s="2"/>
      <c r="AB204" s="2"/>
    </row>
    <row r="205" spans="2:28" x14ac:dyDescent="0.25">
      <c r="B205" s="2">
        <v>203</v>
      </c>
      <c r="C205" s="7">
        <v>10.2819</v>
      </c>
      <c r="D205" s="7">
        <f t="shared" si="91"/>
        <v>2730.9678600000052</v>
      </c>
      <c r="E205" s="7">
        <v>10.6</v>
      </c>
      <c r="F205" s="11">
        <f t="shared" si="70"/>
        <v>0</v>
      </c>
      <c r="G205" s="11">
        <v>10.2819</v>
      </c>
      <c r="H205" s="7">
        <v>23</v>
      </c>
      <c r="I205" s="7">
        <v>11.3</v>
      </c>
      <c r="J205" s="7">
        <v>19.981999999999999</v>
      </c>
      <c r="K205" s="11">
        <f t="shared" si="85"/>
        <v>0.41512452298050695</v>
      </c>
      <c r="L205" s="7">
        <f>$V$9*$V$4*9.81</f>
        <v>1706.94</v>
      </c>
      <c r="M205" s="7">
        <f t="shared" si="92"/>
        <v>85.402799034062397</v>
      </c>
      <c r="N205" s="7">
        <f t="shared" si="86"/>
        <v>1792.7579235570429</v>
      </c>
      <c r="O205" s="7">
        <f t="shared" si="87"/>
        <v>28079.538439734053</v>
      </c>
      <c r="P205" s="7">
        <f t="shared" si="88"/>
        <v>28.079538439734055</v>
      </c>
      <c r="Q205" s="2">
        <f t="shared" si="89"/>
        <v>79.293296020842376</v>
      </c>
      <c r="R205" s="7">
        <f>$W$9*$V$4*9.81</f>
        <v>3413.88</v>
      </c>
      <c r="S205" s="7">
        <f t="shared" si="90"/>
        <v>60</v>
      </c>
      <c r="T205" s="2"/>
      <c r="U205" s="2"/>
      <c r="V205" s="2"/>
      <c r="W205" s="2"/>
      <c r="X205" s="2"/>
      <c r="Y205" s="2"/>
      <c r="Z205" s="2"/>
      <c r="AA205" s="2"/>
      <c r="AB205" s="2"/>
    </row>
    <row r="206" spans="2:28" x14ac:dyDescent="0.25">
      <c r="B206" s="2">
        <v>204</v>
      </c>
      <c r="C206" s="7">
        <v>10.2819</v>
      </c>
      <c r="D206" s="7">
        <f t="shared" si="91"/>
        <v>2741.2497600000052</v>
      </c>
      <c r="E206" s="7">
        <v>10.8</v>
      </c>
      <c r="F206" s="11">
        <f t="shared" si="70"/>
        <v>0</v>
      </c>
      <c r="G206" s="11">
        <v>10.2819</v>
      </c>
      <c r="H206" s="7">
        <v>23</v>
      </c>
      <c r="I206" s="7">
        <v>11.3</v>
      </c>
      <c r="J206" s="7">
        <v>19.981999999999999</v>
      </c>
      <c r="K206" s="11">
        <f t="shared" si="85"/>
        <v>0.41357328921228914</v>
      </c>
      <c r="L206" s="7">
        <f>$V$9*$V$4*9.81</f>
        <v>1706.94</v>
      </c>
      <c r="M206" s="7">
        <f t="shared" si="92"/>
        <v>85.402799034062397</v>
      </c>
      <c r="N206" s="7">
        <f t="shared" si="86"/>
        <v>1792.7563723232747</v>
      </c>
      <c r="O206" s="7">
        <f t="shared" si="87"/>
        <v>28185.255907344053</v>
      </c>
      <c r="P206" s="7">
        <f t="shared" si="88"/>
        <v>28.185255907344054</v>
      </c>
      <c r="Q206" s="2">
        <f t="shared" si="89"/>
        <v>79.405361135899511</v>
      </c>
      <c r="R206" s="7">
        <f>$W$9*$V$4*9.81</f>
        <v>3413.88</v>
      </c>
      <c r="S206" s="7">
        <f t="shared" si="90"/>
        <v>60</v>
      </c>
      <c r="T206" s="2"/>
      <c r="U206" s="2"/>
      <c r="V206" s="2"/>
      <c r="W206" s="2"/>
      <c r="X206" s="2"/>
      <c r="Y206" s="2"/>
      <c r="Z206" s="2"/>
      <c r="AA206" s="2"/>
      <c r="AB206" s="2"/>
    </row>
    <row r="207" spans="2:28" x14ac:dyDescent="0.25">
      <c r="B207" s="2">
        <v>205</v>
      </c>
      <c r="C207" s="7">
        <v>10.2819</v>
      </c>
      <c r="D207" s="7">
        <f t="shared" si="91"/>
        <v>2751.5316600000051</v>
      </c>
      <c r="E207" s="7">
        <v>11</v>
      </c>
      <c r="F207" s="11">
        <f t="shared" si="70"/>
        <v>0</v>
      </c>
      <c r="G207" s="11">
        <v>10.2819</v>
      </c>
      <c r="H207" s="7">
        <v>23</v>
      </c>
      <c r="I207" s="7">
        <v>11.3</v>
      </c>
      <c r="J207" s="7">
        <v>19.981999999999999</v>
      </c>
      <c r="K207" s="11">
        <f t="shared" si="85"/>
        <v>0.4121003070476385</v>
      </c>
      <c r="L207" s="7">
        <f>$V$9*$V$4*9.81</f>
        <v>1706.94</v>
      </c>
      <c r="M207" s="7">
        <f t="shared" si="92"/>
        <v>85.402799034062397</v>
      </c>
      <c r="N207" s="7">
        <f t="shared" si="86"/>
        <v>1792.7548993411101</v>
      </c>
      <c r="O207" s="7">
        <f t="shared" si="87"/>
        <v>28290.973374954054</v>
      </c>
      <c r="P207" s="7">
        <f t="shared" si="88"/>
        <v>28.290973374954053</v>
      </c>
      <c r="Q207" s="2">
        <f t="shared" si="89"/>
        <v>79.517685928067394</v>
      </c>
      <c r="R207" s="7">
        <f>$W$9*$V$4*9.81</f>
        <v>3413.88</v>
      </c>
      <c r="S207" s="7">
        <f t="shared" si="90"/>
        <v>60</v>
      </c>
      <c r="T207" s="2"/>
      <c r="U207" s="2"/>
      <c r="V207" s="2"/>
      <c r="W207" s="2"/>
      <c r="X207" s="2"/>
      <c r="Y207" s="2"/>
      <c r="Z207" s="2"/>
      <c r="AA207" s="2"/>
      <c r="AB207" s="2"/>
    </row>
    <row r="208" spans="2:28" x14ac:dyDescent="0.25">
      <c r="B208" s="2">
        <v>206</v>
      </c>
      <c r="C208" s="7">
        <v>9.8348800000000001</v>
      </c>
      <c r="D208" s="7">
        <f t="shared" si="91"/>
        <v>2761.366540000005</v>
      </c>
      <c r="E208" s="7">
        <v>11.2</v>
      </c>
      <c r="F208" s="11">
        <f t="shared" si="71"/>
        <v>-0.44702000000000019</v>
      </c>
      <c r="G208" s="11">
        <v>9.8348800000000001</v>
      </c>
      <c r="H208" s="7">
        <v>22</v>
      </c>
      <c r="I208" s="7">
        <v>11.3</v>
      </c>
      <c r="J208" s="7">
        <v>19.981999999999999</v>
      </c>
      <c r="K208" s="11">
        <f t="shared" si="85"/>
        <v>0.41063777998935008</v>
      </c>
      <c r="L208" s="7">
        <f>$V$9*$V$4*9.81</f>
        <v>1706.94</v>
      </c>
      <c r="M208" s="7">
        <f t="shared" si="92"/>
        <v>78.138214630096897</v>
      </c>
      <c r="N208" s="7">
        <f t="shared" si="86"/>
        <v>1526.2172524100863</v>
      </c>
      <c r="O208" s="7">
        <f t="shared" si="87"/>
        <v>27157.708556915248</v>
      </c>
      <c r="P208" s="7">
        <f t="shared" si="88"/>
        <v>27.157708556915249</v>
      </c>
      <c r="Q208" s="2">
        <f t="shared" si="89"/>
        <v>79.630272109502798</v>
      </c>
      <c r="R208" s="7">
        <f>$W$9*$V$4*9.81</f>
        <v>3413.88</v>
      </c>
      <c r="S208" s="7">
        <f t="shared" si="90"/>
        <v>60</v>
      </c>
      <c r="T208" s="2"/>
      <c r="U208" s="2"/>
      <c r="V208" s="2"/>
      <c r="W208" s="2"/>
      <c r="X208" s="2"/>
      <c r="Y208" s="2"/>
      <c r="Z208" s="2"/>
      <c r="AA208" s="2"/>
      <c r="AB208" s="2"/>
    </row>
    <row r="209" spans="2:28" x14ac:dyDescent="0.25">
      <c r="B209" s="2">
        <v>207</v>
      </c>
      <c r="C209" s="7">
        <v>9.8348800000000001</v>
      </c>
      <c r="D209" s="7">
        <f t="shared" si="91"/>
        <v>2771.2014200000049</v>
      </c>
      <c r="E209" s="7">
        <v>11.4</v>
      </c>
      <c r="F209" s="11">
        <f t="shared" si="72"/>
        <v>0</v>
      </c>
      <c r="G209" s="11">
        <v>9.8348800000000001</v>
      </c>
      <c r="H209" s="7">
        <v>22</v>
      </c>
      <c r="I209" s="7">
        <v>11.3</v>
      </c>
      <c r="J209" s="7">
        <v>19.981999999999999</v>
      </c>
      <c r="K209" s="11">
        <f t="shared" si="85"/>
        <v>0.40911983574987415</v>
      </c>
      <c r="L209" s="7">
        <f>$V$9*$V$4*9.81</f>
        <v>1706.94</v>
      </c>
      <c r="M209" s="7">
        <f t="shared" si="92"/>
        <v>78.138214630096897</v>
      </c>
      <c r="N209" s="7">
        <f t="shared" si="86"/>
        <v>1785.4873344658467</v>
      </c>
      <c r="O209" s="7">
        <f t="shared" si="87"/>
        <v>27254.433421529648</v>
      </c>
      <c r="P209" s="7">
        <f t="shared" si="88"/>
        <v>27.254433421529647</v>
      </c>
      <c r="Q209" s="2">
        <f t="shared" si="89"/>
        <v>79.745850443319071</v>
      </c>
      <c r="R209" s="7">
        <f>$W$9*$V$4*9.81</f>
        <v>3413.88</v>
      </c>
      <c r="S209" s="7">
        <f t="shared" si="90"/>
        <v>60</v>
      </c>
      <c r="T209" s="2"/>
      <c r="U209" s="2"/>
      <c r="V209" s="2"/>
      <c r="W209" s="2"/>
      <c r="X209" s="2"/>
      <c r="Y209" s="2"/>
      <c r="Z209" s="2"/>
      <c r="AA209" s="2"/>
      <c r="AB209" s="2"/>
    </row>
    <row r="210" spans="2:28" x14ac:dyDescent="0.25">
      <c r="B210" s="2">
        <v>208</v>
      </c>
      <c r="C210" s="7">
        <v>10.2819</v>
      </c>
      <c r="D210" s="7">
        <f t="shared" si="91"/>
        <v>2781.4833200000048</v>
      </c>
      <c r="E210" s="7">
        <v>11.6</v>
      </c>
      <c r="F210" s="11">
        <f t="shared" si="72"/>
        <v>0.44702000000000019</v>
      </c>
      <c r="G210" s="11">
        <v>10.2819</v>
      </c>
      <c r="H210" s="7">
        <v>23</v>
      </c>
      <c r="I210" s="7">
        <v>11.3</v>
      </c>
      <c r="J210" s="7">
        <v>19.981999999999999</v>
      </c>
      <c r="K210" s="11">
        <f t="shared" si="85"/>
        <v>0.40761307250135959</v>
      </c>
      <c r="L210" s="7">
        <f>$V$9*$V$4*9.81</f>
        <v>1706.94</v>
      </c>
      <c r="M210" s="7">
        <f t="shared" si="92"/>
        <v>85.402799034062397</v>
      </c>
      <c r="N210" s="7">
        <f t="shared" si="86"/>
        <v>2052.0220121065636</v>
      </c>
      <c r="O210" s="7">
        <f t="shared" si="87"/>
        <v>28598.933347908049</v>
      </c>
      <c r="P210" s="7">
        <f t="shared" si="88"/>
        <v>28.598933347908048</v>
      </c>
      <c r="Q210" s="2">
        <f t="shared" si="89"/>
        <v>79.861725536082417</v>
      </c>
      <c r="R210" s="7">
        <f>$W$9*$V$4*9.81</f>
        <v>3413.88</v>
      </c>
      <c r="S210" s="7">
        <f t="shared" si="90"/>
        <v>60</v>
      </c>
      <c r="T210" s="2"/>
      <c r="U210" s="2"/>
      <c r="V210" s="2"/>
      <c r="W210" s="2"/>
      <c r="X210" s="2"/>
      <c r="Y210" s="2"/>
      <c r="Z210" s="2"/>
      <c r="AA210" s="2"/>
      <c r="AB210" s="2"/>
    </row>
    <row r="211" spans="2:28" x14ac:dyDescent="0.25">
      <c r="B211" s="2">
        <v>209</v>
      </c>
      <c r="C211" s="7">
        <v>10.2819</v>
      </c>
      <c r="D211" s="7">
        <f t="shared" si="91"/>
        <v>2791.7652200000048</v>
      </c>
      <c r="E211" s="7">
        <v>11.8</v>
      </c>
      <c r="F211" s="11">
        <f t="shared" ref="F211" si="93">(G211-G210)</f>
        <v>0</v>
      </c>
      <c r="G211" s="11">
        <v>10.2819</v>
      </c>
      <c r="H211" s="7">
        <v>23</v>
      </c>
      <c r="I211" s="7">
        <v>11.3</v>
      </c>
      <c r="J211" s="7">
        <v>19.981999999999999</v>
      </c>
      <c r="K211" s="11">
        <f t="shared" si="85"/>
        <v>0.40611736716039032</v>
      </c>
      <c r="L211" s="7">
        <f>$V$9*$V$4*9.81</f>
        <v>1706.94</v>
      </c>
      <c r="M211" s="7">
        <f t="shared" si="92"/>
        <v>85.402799034062397</v>
      </c>
      <c r="N211" s="7">
        <f t="shared" si="86"/>
        <v>1792.7489164012227</v>
      </c>
      <c r="O211" s="7">
        <f t="shared" si="87"/>
        <v>28704.650815518049</v>
      </c>
      <c r="P211" s="7">
        <f t="shared" si="88"/>
        <v>28.70465081551805</v>
      </c>
      <c r="Q211" s="2">
        <f t="shared" si="89"/>
        <v>79.975138793135898</v>
      </c>
      <c r="R211" s="7">
        <f>$W$9*$V$4*9.81</f>
        <v>3413.88</v>
      </c>
      <c r="S211" s="7">
        <f t="shared" si="90"/>
        <v>60</v>
      </c>
      <c r="T211" s="2"/>
      <c r="U211" s="2"/>
      <c r="V211" s="2"/>
      <c r="W211" s="2"/>
      <c r="X211" s="2"/>
      <c r="Y211" s="2"/>
      <c r="Z211" s="2"/>
      <c r="AA211" s="2"/>
      <c r="AB211" s="2"/>
    </row>
    <row r="212" spans="2:28" x14ac:dyDescent="0.25">
      <c r="B212" s="2">
        <v>210</v>
      </c>
      <c r="C212" s="7">
        <v>10.2819</v>
      </c>
      <c r="D212" s="7">
        <f t="shared" si="91"/>
        <v>2802.0471200000047</v>
      </c>
      <c r="E212" s="7">
        <v>12</v>
      </c>
      <c r="F212" s="11">
        <f t="shared" ref="F212:F215" si="94">G212-G211</f>
        <v>0</v>
      </c>
      <c r="G212" s="11">
        <v>10.2819</v>
      </c>
      <c r="H212" s="7">
        <v>23</v>
      </c>
      <c r="I212" s="7">
        <v>11.3</v>
      </c>
      <c r="J212" s="7">
        <v>19.981999999999999</v>
      </c>
      <c r="K212" s="11">
        <f t="shared" si="85"/>
        <v>0.40463259844355148</v>
      </c>
      <c r="L212" s="7">
        <f>$V$9*$V$4*9.81</f>
        <v>1706.94</v>
      </c>
      <c r="M212" s="7">
        <f t="shared" si="92"/>
        <v>85.402799034062397</v>
      </c>
      <c r="N212" s="7">
        <f t="shared" si="86"/>
        <v>1792.747431632506</v>
      </c>
      <c r="O212" s="7">
        <f t="shared" si="87"/>
        <v>28810.368283128049</v>
      </c>
      <c r="P212" s="7">
        <f t="shared" si="88"/>
        <v>28.810368283128049</v>
      </c>
      <c r="Q212" s="2">
        <f t="shared" si="89"/>
        <v>80.088820584660553</v>
      </c>
      <c r="R212" s="7">
        <f>$W$9*$V$4*9.81</f>
        <v>3413.88</v>
      </c>
      <c r="S212" s="7">
        <f t="shared" si="90"/>
        <v>60</v>
      </c>
      <c r="T212" s="2"/>
      <c r="U212" s="2"/>
      <c r="V212" s="2"/>
      <c r="W212" s="2"/>
      <c r="X212" s="2"/>
      <c r="Y212" s="2"/>
      <c r="Z212" s="2"/>
      <c r="AA212" s="2"/>
      <c r="AB212" s="2"/>
    </row>
    <row r="213" spans="2:28" x14ac:dyDescent="0.25">
      <c r="B213" s="2">
        <v>211</v>
      </c>
      <c r="C213" s="7">
        <v>10.2819</v>
      </c>
      <c r="D213" s="7">
        <f t="shared" si="91"/>
        <v>2812.3290200000047</v>
      </c>
      <c r="E213" s="7">
        <v>12.2</v>
      </c>
      <c r="F213" s="11">
        <f t="shared" si="94"/>
        <v>0</v>
      </c>
      <c r="G213" s="11">
        <v>10.2819</v>
      </c>
      <c r="H213" s="7">
        <v>23</v>
      </c>
      <c r="I213" s="7">
        <v>11.3</v>
      </c>
      <c r="J213" s="7">
        <v>19.981999999999999</v>
      </c>
      <c r="K213" s="11">
        <f t="shared" si="85"/>
        <v>0.40309479684306798</v>
      </c>
      <c r="L213" s="7">
        <f>$V$9*$V$4*9.81</f>
        <v>1706.94</v>
      </c>
      <c r="M213" s="7">
        <f t="shared" si="92"/>
        <v>85.402799034062397</v>
      </c>
      <c r="N213" s="7">
        <f t="shared" si="86"/>
        <v>1792.7458938309055</v>
      </c>
      <c r="O213" s="7">
        <f t="shared" si="87"/>
        <v>28916.08575073805</v>
      </c>
      <c r="P213" s="7">
        <f t="shared" si="88"/>
        <v>28.916085750738048</v>
      </c>
      <c r="Q213" s="2">
        <f t="shared" si="89"/>
        <v>80.202772700886158</v>
      </c>
      <c r="R213" s="7">
        <f>$W$9*$V$4*9.81</f>
        <v>3413.88</v>
      </c>
      <c r="S213" s="7">
        <f t="shared" si="90"/>
        <v>60</v>
      </c>
      <c r="T213" s="2"/>
      <c r="U213" s="2"/>
      <c r="V213" s="2"/>
      <c r="W213" s="2"/>
      <c r="X213" s="2"/>
      <c r="Y213" s="2"/>
      <c r="Z213" s="2"/>
      <c r="AA213" s="2"/>
      <c r="AB213" s="2"/>
    </row>
    <row r="214" spans="2:28" x14ac:dyDescent="0.25">
      <c r="B214" s="2">
        <v>212</v>
      </c>
      <c r="C214" s="7">
        <v>10.728999999999999</v>
      </c>
      <c r="D214" s="7">
        <f t="shared" si="91"/>
        <v>2823.0580200000045</v>
      </c>
      <c r="E214" s="7">
        <v>12.4</v>
      </c>
      <c r="F214" s="11">
        <f t="shared" si="94"/>
        <v>0.44709999999999894</v>
      </c>
      <c r="G214" s="11">
        <v>10.728999999999999</v>
      </c>
      <c r="H214" s="7">
        <v>24</v>
      </c>
      <c r="I214" s="7">
        <v>11.3</v>
      </c>
      <c r="J214" s="7">
        <v>19.981999999999999</v>
      </c>
      <c r="K214" s="11">
        <f t="shared" si="85"/>
        <v>0.40156863978270252</v>
      </c>
      <c r="L214" s="7">
        <f>$V$9*$V$4*9.81</f>
        <v>1706.94</v>
      </c>
      <c r="M214" s="7">
        <f t="shared" si="92"/>
        <v>92.991626497439995</v>
      </c>
      <c r="N214" s="7">
        <f t="shared" si="86"/>
        <v>2059.6511951372222</v>
      </c>
      <c r="O214" s="7">
        <f t="shared" si="87"/>
        <v>30288.589496580047</v>
      </c>
      <c r="P214" s="7">
        <f t="shared" si="88"/>
        <v>30.288589496580048</v>
      </c>
      <c r="Q214" s="2">
        <f t="shared" si="89"/>
        <v>80.316996947991171</v>
      </c>
      <c r="R214" s="7">
        <f>$W$9*$V$4*9.81</f>
        <v>3413.88</v>
      </c>
      <c r="S214" s="7">
        <f t="shared" si="90"/>
        <v>60</v>
      </c>
      <c r="T214" s="2"/>
      <c r="U214" s="2"/>
      <c r="V214" s="2"/>
      <c r="W214" s="2"/>
      <c r="X214" s="2"/>
      <c r="Y214" s="2"/>
      <c r="Z214" s="2"/>
      <c r="AA214" s="2"/>
      <c r="AB214" s="2"/>
    </row>
    <row r="215" spans="2:28" x14ac:dyDescent="0.25">
      <c r="B215" s="2">
        <v>213</v>
      </c>
      <c r="C215" s="7">
        <v>10.728999999999999</v>
      </c>
      <c r="D215" s="7">
        <f t="shared" si="91"/>
        <v>2833.7870200000043</v>
      </c>
      <c r="E215" s="7">
        <v>12.6</v>
      </c>
      <c r="F215" s="11">
        <f t="shared" si="94"/>
        <v>0</v>
      </c>
      <c r="G215" s="11">
        <v>10.728999999999999</v>
      </c>
      <c r="H215" s="7">
        <v>24</v>
      </c>
      <c r="I215" s="7">
        <v>11.3</v>
      </c>
      <c r="J215" s="7">
        <v>19.981999999999999</v>
      </c>
      <c r="K215" s="11">
        <f t="shared" si="85"/>
        <v>0.40005399549917153</v>
      </c>
      <c r="L215" s="7">
        <f>$V$9*$V$4*9.81</f>
        <v>1706.94</v>
      </c>
      <c r="M215" s="7">
        <f t="shared" si="92"/>
        <v>92.991626497439995</v>
      </c>
      <c r="N215" s="7">
        <f t="shared" si="86"/>
        <v>1800.3316804929391</v>
      </c>
      <c r="O215" s="7">
        <f t="shared" si="87"/>
        <v>30403.700937580044</v>
      </c>
      <c r="P215" s="7">
        <f t="shared" si="88"/>
        <v>30.403700937580044</v>
      </c>
      <c r="Q215" s="2">
        <f t="shared" si="89"/>
        <v>80.428667500338065</v>
      </c>
      <c r="R215" s="7">
        <f>$W$9*$V$4*9.81</f>
        <v>3413.88</v>
      </c>
      <c r="S215" s="7">
        <f t="shared" si="90"/>
        <v>60</v>
      </c>
      <c r="T215" s="2"/>
      <c r="U215" s="2"/>
      <c r="V215" s="2"/>
      <c r="W215" s="2"/>
      <c r="X215" s="2"/>
      <c r="Y215" s="2"/>
      <c r="Z215" s="2"/>
      <c r="AA215" s="2"/>
      <c r="AB215" s="2"/>
    </row>
    <row r="216" spans="2:28" x14ac:dyDescent="0.25">
      <c r="B216" s="2">
        <v>214</v>
      </c>
      <c r="C216" s="7">
        <v>10.728999999999999</v>
      </c>
      <c r="D216" s="7">
        <f t="shared" si="91"/>
        <v>2844.5160200000041</v>
      </c>
      <c r="E216" s="7">
        <v>12.8</v>
      </c>
      <c r="F216" s="11">
        <f t="shared" si="75"/>
        <v>0</v>
      </c>
      <c r="G216" s="11">
        <v>10.728999999999999</v>
      </c>
      <c r="H216" s="7">
        <v>24</v>
      </c>
      <c r="I216" s="7">
        <v>11.3</v>
      </c>
      <c r="J216" s="7">
        <v>19.981999999999999</v>
      </c>
      <c r="K216" s="11">
        <f t="shared" si="85"/>
        <v>0.39848834926874077</v>
      </c>
      <c r="L216" s="7">
        <f>$V$9*$V$4*9.81</f>
        <v>1706.94</v>
      </c>
      <c r="M216" s="7">
        <f t="shared" si="92"/>
        <v>92.991626497439995</v>
      </c>
      <c r="N216" s="7">
        <f t="shared" si="86"/>
        <v>1800.3301148467087</v>
      </c>
      <c r="O216" s="7">
        <f t="shared" si="87"/>
        <v>30518.812378580042</v>
      </c>
      <c r="P216" s="7">
        <f t="shared" si="88"/>
        <v>30.518812378580041</v>
      </c>
      <c r="Q216" s="2">
        <f t="shared" si="89"/>
        <v>80.540580177212249</v>
      </c>
      <c r="R216" s="7">
        <f>$W$9*$V$4*9.81</f>
        <v>3413.88</v>
      </c>
      <c r="S216" s="7">
        <f t="shared" si="90"/>
        <v>60</v>
      </c>
      <c r="T216" s="2"/>
      <c r="U216" s="2"/>
      <c r="V216" s="2"/>
      <c r="W216" s="2"/>
      <c r="X216" s="2"/>
      <c r="Y216" s="2"/>
      <c r="Z216" s="2"/>
      <c r="AA216" s="2"/>
      <c r="AB216" s="2"/>
    </row>
    <row r="217" spans="2:28" x14ac:dyDescent="0.25">
      <c r="B217" s="2">
        <v>215</v>
      </c>
      <c r="C217" s="7">
        <v>11.176</v>
      </c>
      <c r="D217" s="7">
        <f t="shared" si="91"/>
        <v>2855.692020000004</v>
      </c>
      <c r="E217" s="7">
        <v>13</v>
      </c>
      <c r="F217" s="11">
        <f t="shared" si="76"/>
        <v>0.44700000000000095</v>
      </c>
      <c r="G217" s="11">
        <v>11.176</v>
      </c>
      <c r="H217" s="7">
        <v>25</v>
      </c>
      <c r="I217" s="7">
        <v>11.3</v>
      </c>
      <c r="J217" s="7">
        <v>19.981999999999999</v>
      </c>
      <c r="K217" s="11">
        <f t="shared" si="85"/>
        <v>0.39693490985223473</v>
      </c>
      <c r="L217" s="7">
        <f>$V$9*$V$4*9.81</f>
        <v>1706.94</v>
      </c>
      <c r="M217" s="7">
        <f t="shared" si="92"/>
        <v>100.90162013184001</v>
      </c>
      <c r="N217" s="7">
        <f t="shared" si="86"/>
        <v>2067.4985550416932</v>
      </c>
      <c r="O217" s="7">
        <f t="shared" si="87"/>
        <v>31915.214015520047</v>
      </c>
      <c r="P217" s="7">
        <f t="shared" si="88"/>
        <v>31.915214015520046</v>
      </c>
      <c r="Q217" s="2">
        <f t="shared" si="89"/>
        <v>80.652736607254027</v>
      </c>
      <c r="R217" s="7">
        <f>$W$9*$V$4*9.81</f>
        <v>3413.88</v>
      </c>
      <c r="S217" s="7">
        <f t="shared" si="90"/>
        <v>60</v>
      </c>
      <c r="T217" s="2"/>
      <c r="U217" s="2"/>
      <c r="V217" s="2"/>
      <c r="W217" s="2"/>
      <c r="X217" s="2"/>
      <c r="Y217" s="2"/>
      <c r="Z217" s="2"/>
      <c r="AA217" s="2"/>
      <c r="AB217" s="2"/>
    </row>
    <row r="218" spans="2:28" x14ac:dyDescent="0.25">
      <c r="B218" s="2">
        <v>216</v>
      </c>
      <c r="C218" s="7">
        <v>11.176</v>
      </c>
      <c r="D218" s="7">
        <f t="shared" si="91"/>
        <v>2866.868020000004</v>
      </c>
      <c r="E218" s="7">
        <v>13.2</v>
      </c>
      <c r="F218" s="11">
        <f t="shared" si="76"/>
        <v>0</v>
      </c>
      <c r="G218" s="11">
        <v>11.176</v>
      </c>
      <c r="H218" s="7">
        <v>25</v>
      </c>
      <c r="I218" s="7">
        <v>11.3</v>
      </c>
      <c r="J218" s="7">
        <v>19.981999999999999</v>
      </c>
      <c r="K218" s="11">
        <f t="shared" si="85"/>
        <v>0.39539353504541591</v>
      </c>
      <c r="L218" s="7">
        <f>$V$9*$V$4*9.81</f>
        <v>1706.94</v>
      </c>
      <c r="M218" s="7">
        <f t="shared" si="92"/>
        <v>100.90162013184001</v>
      </c>
      <c r="N218" s="7">
        <f t="shared" si="86"/>
        <v>1808.2370136668856</v>
      </c>
      <c r="O218" s="7">
        <f t="shared" si="87"/>
        <v>32040.116991520044</v>
      </c>
      <c r="P218" s="7">
        <f t="shared" si="88"/>
        <v>32.040116991520044</v>
      </c>
      <c r="Q218" s="2">
        <f t="shared" si="89"/>
        <v>80.762259129932076</v>
      </c>
      <c r="R218" s="7">
        <f>$W$9*$V$4*9.81</f>
        <v>3413.88</v>
      </c>
      <c r="S218" s="7">
        <f t="shared" si="90"/>
        <v>60</v>
      </c>
      <c r="T218" s="2"/>
      <c r="U218" s="2"/>
      <c r="V218" s="2"/>
      <c r="W218" s="2"/>
      <c r="X218" s="2"/>
      <c r="Y218" s="2"/>
      <c r="Z218" s="2"/>
      <c r="AA218" s="2"/>
      <c r="AB218" s="2"/>
    </row>
    <row r="219" spans="2:28" x14ac:dyDescent="0.25">
      <c r="B219" s="2">
        <v>217</v>
      </c>
      <c r="C219" s="7">
        <v>11.176</v>
      </c>
      <c r="D219" s="7">
        <f t="shared" si="91"/>
        <v>2878.0440200000039</v>
      </c>
      <c r="E219" s="7">
        <v>13.4</v>
      </c>
      <c r="F219" s="11">
        <f t="shared" si="76"/>
        <v>0</v>
      </c>
      <c r="G219" s="11">
        <v>11.176</v>
      </c>
      <c r="H219" s="7">
        <v>25</v>
      </c>
      <c r="I219" s="7">
        <v>11.3</v>
      </c>
      <c r="J219" s="7">
        <v>19.981999999999999</v>
      </c>
      <c r="K219" s="11">
        <f t="shared" si="85"/>
        <v>0.39386408484431779</v>
      </c>
      <c r="L219" s="7">
        <f>$V$9*$V$4*9.81</f>
        <v>1706.94</v>
      </c>
      <c r="M219" s="7">
        <f t="shared" si="92"/>
        <v>100.90162013184001</v>
      </c>
      <c r="N219" s="7">
        <f t="shared" si="86"/>
        <v>1808.2354842166844</v>
      </c>
      <c r="O219" s="7">
        <f t="shared" si="87"/>
        <v>32165.019967520046</v>
      </c>
      <c r="P219" s="7">
        <f t="shared" si="88"/>
        <v>32.165019967520045</v>
      </c>
      <c r="Q219" s="2">
        <f t="shared" si="89"/>
        <v>80.871993684297863</v>
      </c>
      <c r="R219" s="7">
        <f>$W$9*$V$4*9.81</f>
        <v>3413.88</v>
      </c>
      <c r="S219" s="7">
        <f t="shared" si="90"/>
        <v>60</v>
      </c>
      <c r="T219" s="2"/>
      <c r="U219" s="2"/>
      <c r="V219" s="2"/>
      <c r="W219" s="2"/>
      <c r="X219" s="2"/>
      <c r="Y219" s="2"/>
      <c r="Z219" s="2"/>
      <c r="AA219" s="2"/>
      <c r="AB219" s="2"/>
    </row>
    <row r="220" spans="2:28" x14ac:dyDescent="0.25">
      <c r="B220" s="2">
        <v>218</v>
      </c>
      <c r="C220" s="7">
        <v>11.176</v>
      </c>
      <c r="D220" s="7">
        <f t="shared" si="91"/>
        <v>2889.2200200000038</v>
      </c>
      <c r="E220" s="7">
        <v>13.6</v>
      </c>
      <c r="F220" s="11">
        <f t="shared" si="76"/>
        <v>0</v>
      </c>
      <c r="G220" s="11">
        <v>11.176</v>
      </c>
      <c r="H220" s="7">
        <v>25</v>
      </c>
      <c r="I220" s="7">
        <v>11.3</v>
      </c>
      <c r="J220" s="7">
        <v>19.981999999999999</v>
      </c>
      <c r="K220" s="11">
        <f t="shared" si="85"/>
        <v>0.39240689793157252</v>
      </c>
      <c r="L220" s="7">
        <f>$V$9*$V$4*9.81</f>
        <v>1706.94</v>
      </c>
      <c r="M220" s="7">
        <f t="shared" si="92"/>
        <v>100.90162013184001</v>
      </c>
      <c r="N220" s="7">
        <f t="shared" si="86"/>
        <v>1808.2340270297716</v>
      </c>
      <c r="O220" s="7">
        <f t="shared" si="87"/>
        <v>32289.922943520043</v>
      </c>
      <c r="P220" s="7">
        <f t="shared" si="88"/>
        <v>32.28992294352004</v>
      </c>
      <c r="Q220" s="2">
        <f t="shared" si="89"/>
        <v>80.981941706231908</v>
      </c>
      <c r="R220" s="7">
        <f>$W$9*$V$4*9.81</f>
        <v>3413.88</v>
      </c>
      <c r="S220" s="7">
        <f t="shared" si="90"/>
        <v>60</v>
      </c>
      <c r="T220" s="2"/>
      <c r="U220" s="2"/>
      <c r="V220" s="2"/>
      <c r="W220" s="2"/>
      <c r="X220" s="2"/>
      <c r="Y220" s="2"/>
      <c r="Z220" s="2"/>
      <c r="AA220" s="2"/>
      <c r="AB220" s="2"/>
    </row>
    <row r="221" spans="2:28" x14ac:dyDescent="0.25">
      <c r="B221" s="2">
        <v>219</v>
      </c>
      <c r="C221" s="7">
        <v>10.728999999999999</v>
      </c>
      <c r="D221" s="7">
        <f t="shared" si="91"/>
        <v>2899.9490200000037</v>
      </c>
      <c r="E221" s="7">
        <v>13.8</v>
      </c>
      <c r="F221" s="11">
        <f t="shared" si="77"/>
        <v>-0.44700000000000095</v>
      </c>
      <c r="G221" s="11">
        <v>10.728999999999999</v>
      </c>
      <c r="H221" s="7">
        <v>24</v>
      </c>
      <c r="I221" s="7">
        <v>11.3</v>
      </c>
      <c r="J221" s="7">
        <v>19.981999999999999</v>
      </c>
      <c r="K221" s="11">
        <f t="shared" si="85"/>
        <v>0.39096045364183979</v>
      </c>
      <c r="L221" s="7">
        <f>$V$9*$V$4*9.81</f>
        <v>1706.94</v>
      </c>
      <c r="M221" s="7">
        <f t="shared" si="92"/>
        <v>92.991626497439995</v>
      </c>
      <c r="N221" s="7">
        <f t="shared" si="86"/>
        <v>1541.0625869510814</v>
      </c>
      <c r="O221" s="7">
        <f t="shared" si="87"/>
        <v>31113.553035580037</v>
      </c>
      <c r="P221" s="7">
        <f t="shared" si="88"/>
        <v>31.113553035580036</v>
      </c>
      <c r="Q221" s="2">
        <f t="shared" si="89"/>
        <v>81.092104644609094</v>
      </c>
      <c r="R221" s="7">
        <f>$W$9*$V$4*9.81</f>
        <v>3413.88</v>
      </c>
      <c r="S221" s="7">
        <f t="shared" si="90"/>
        <v>60</v>
      </c>
      <c r="T221" s="2"/>
      <c r="U221" s="2"/>
      <c r="V221" s="2"/>
      <c r="W221" s="2"/>
      <c r="X221" s="2"/>
      <c r="Y221" s="2"/>
      <c r="Z221" s="2"/>
      <c r="AA221" s="2"/>
      <c r="AB221" s="2"/>
    </row>
    <row r="222" spans="2:28" x14ac:dyDescent="0.25">
      <c r="B222" s="2">
        <v>220</v>
      </c>
      <c r="C222" s="7">
        <v>10.728999999999999</v>
      </c>
      <c r="D222" s="7">
        <f t="shared" si="91"/>
        <v>2910.6780200000035</v>
      </c>
      <c r="E222" s="7">
        <v>14</v>
      </c>
      <c r="F222" s="11">
        <f t="shared" si="78"/>
        <v>0</v>
      </c>
      <c r="G222" s="11">
        <v>10.728999999999999</v>
      </c>
      <c r="H222" s="7">
        <v>24</v>
      </c>
      <c r="I222" s="7">
        <v>11.3</v>
      </c>
      <c r="J222" s="7">
        <v>19.981999999999999</v>
      </c>
      <c r="K222" s="11">
        <f t="shared" si="85"/>
        <v>0.38952463361681705</v>
      </c>
      <c r="L222" s="7">
        <f>$V$9*$V$4*9.81</f>
        <v>1706.94</v>
      </c>
      <c r="M222" s="7">
        <f t="shared" si="92"/>
        <v>92.991626497439995</v>
      </c>
      <c r="N222" s="7">
        <f t="shared" si="86"/>
        <v>1800.3211511310569</v>
      </c>
      <c r="O222" s="7">
        <f t="shared" si="87"/>
        <v>31228.664476580034</v>
      </c>
      <c r="P222" s="7">
        <f t="shared" si="88"/>
        <v>31.228664476580033</v>
      </c>
      <c r="Q222" s="2">
        <f t="shared" si="89"/>
        <v>81.205434693609149</v>
      </c>
      <c r="R222" s="7">
        <f>$W$9*$V$4*9.81</f>
        <v>3413.88</v>
      </c>
      <c r="S222" s="7">
        <f t="shared" si="90"/>
        <v>60</v>
      </c>
      <c r="T222" s="2"/>
      <c r="U222" s="2"/>
      <c r="V222" s="2"/>
      <c r="W222" s="2"/>
      <c r="X222" s="2"/>
      <c r="Y222" s="2"/>
      <c r="Z222" s="2"/>
      <c r="AA222" s="2"/>
      <c r="AB222" s="2"/>
    </row>
    <row r="223" spans="2:28" x14ac:dyDescent="0.25">
      <c r="B223" s="2">
        <v>221</v>
      </c>
      <c r="C223" s="7">
        <v>10.728999999999999</v>
      </c>
      <c r="D223" s="7">
        <f t="shared" si="91"/>
        <v>2921.4070200000033</v>
      </c>
      <c r="E223" s="7">
        <v>14.2</v>
      </c>
      <c r="F223" s="11">
        <f t="shared" si="78"/>
        <v>0</v>
      </c>
      <c r="G223" s="11">
        <v>10.728999999999999</v>
      </c>
      <c r="H223" s="7">
        <v>24</v>
      </c>
      <c r="I223" s="7">
        <v>11.3</v>
      </c>
      <c r="J223" s="7">
        <v>19.981999999999999</v>
      </c>
      <c r="K223" s="11">
        <f t="shared" si="85"/>
        <v>0.38809932123053448</v>
      </c>
      <c r="L223" s="7">
        <f>$V$9*$V$4*9.81</f>
        <v>1706.94</v>
      </c>
      <c r="M223" s="7">
        <f t="shared" si="92"/>
        <v>92.991626497439995</v>
      </c>
      <c r="N223" s="7">
        <f t="shared" si="86"/>
        <v>1800.3197258186706</v>
      </c>
      <c r="O223" s="7">
        <f t="shared" si="87"/>
        <v>31343.775917580035</v>
      </c>
      <c r="P223" s="7">
        <f t="shared" si="88"/>
        <v>31.343775917580036</v>
      </c>
      <c r="Q223" s="2">
        <f t="shared" si="89"/>
        <v>81.319018262284203</v>
      </c>
      <c r="R223" s="7">
        <f>$W$9*$V$4*9.81</f>
        <v>3413.88</v>
      </c>
      <c r="S223" s="7">
        <f t="shared" si="90"/>
        <v>60</v>
      </c>
      <c r="T223" s="2"/>
      <c r="U223" s="2"/>
      <c r="V223" s="2"/>
      <c r="W223" s="2"/>
      <c r="X223" s="2"/>
      <c r="Y223" s="2"/>
      <c r="Z223" s="2"/>
      <c r="AA223" s="2"/>
      <c r="AB223" s="2"/>
    </row>
    <row r="224" spans="2:28" x14ac:dyDescent="0.25">
      <c r="B224" s="2">
        <v>222</v>
      </c>
      <c r="C224" s="7">
        <v>10.728999999999999</v>
      </c>
      <c r="D224" s="7">
        <f t="shared" si="91"/>
        <v>2932.1360200000031</v>
      </c>
      <c r="E224" s="7">
        <v>14.4</v>
      </c>
      <c r="F224" s="11">
        <f t="shared" si="78"/>
        <v>0</v>
      </c>
      <c r="G224" s="11">
        <v>10.728999999999999</v>
      </c>
      <c r="H224" s="7">
        <v>24</v>
      </c>
      <c r="I224" s="7">
        <v>11.3</v>
      </c>
      <c r="J224" s="7">
        <v>19.981999999999999</v>
      </c>
      <c r="K224" s="11">
        <f t="shared" si="85"/>
        <v>0.38674315819954858</v>
      </c>
      <c r="L224" s="7">
        <f>$V$9*$V$4*9.81</f>
        <v>1706.94</v>
      </c>
      <c r="M224" s="7">
        <f t="shared" si="92"/>
        <v>92.991626497439995</v>
      </c>
      <c r="N224" s="7">
        <f t="shared" si="86"/>
        <v>1800.3183696556396</v>
      </c>
      <c r="O224" s="7">
        <f t="shared" si="87"/>
        <v>31458.887358580032</v>
      </c>
      <c r="P224" s="7">
        <f t="shared" si="88"/>
        <v>31.458887358580032</v>
      </c>
      <c r="Q224" s="2">
        <f t="shared" si="89"/>
        <v>81.432857083114968</v>
      </c>
      <c r="R224" s="7">
        <f>$W$9*$V$4*9.81</f>
        <v>3413.88</v>
      </c>
      <c r="S224" s="7">
        <f t="shared" si="90"/>
        <v>60</v>
      </c>
      <c r="T224" s="2"/>
      <c r="U224" s="2"/>
      <c r="V224" s="2"/>
      <c r="W224" s="2"/>
      <c r="X224" s="2"/>
      <c r="Y224" s="2"/>
      <c r="Z224" s="2"/>
      <c r="AA224" s="2"/>
      <c r="AB224" s="2"/>
    </row>
    <row r="225" spans="2:28" x14ac:dyDescent="0.25">
      <c r="B225" s="2">
        <v>223</v>
      </c>
      <c r="C225" s="7">
        <v>10.2819</v>
      </c>
      <c r="D225" s="7">
        <f t="shared" si="91"/>
        <v>2942.4179200000031</v>
      </c>
      <c r="E225" s="7">
        <v>14.6</v>
      </c>
      <c r="F225" s="11">
        <f t="shared" si="78"/>
        <v>-0.44709999999999894</v>
      </c>
      <c r="G225" s="11">
        <v>10.2819</v>
      </c>
      <c r="H225" s="7">
        <v>23</v>
      </c>
      <c r="I225" s="7">
        <v>11.3</v>
      </c>
      <c r="J225" s="7">
        <v>19.981999999999999</v>
      </c>
      <c r="K225" s="11">
        <f t="shared" si="85"/>
        <v>0.38539644003834056</v>
      </c>
      <c r="L225" s="7">
        <f>$V$9*$V$4*9.81</f>
        <v>1706.94</v>
      </c>
      <c r="M225" s="7">
        <f t="shared" si="92"/>
        <v>85.402799034062397</v>
      </c>
      <c r="N225" s="7">
        <f t="shared" si="86"/>
        <v>1533.4101954741016</v>
      </c>
      <c r="O225" s="7">
        <f t="shared" si="87"/>
        <v>30253.646811648032</v>
      </c>
      <c r="P225" s="7">
        <f t="shared" si="88"/>
        <v>30.253646811648032</v>
      </c>
      <c r="Q225" s="2">
        <f t="shared" si="89"/>
        <v>81.546952904403867</v>
      </c>
      <c r="R225" s="7">
        <f>$W$9*$V$4*9.81</f>
        <v>3413.88</v>
      </c>
      <c r="S225" s="7">
        <f t="shared" si="90"/>
        <v>60</v>
      </c>
      <c r="T225" s="2"/>
      <c r="U225" s="2"/>
      <c r="V225" s="2"/>
      <c r="W225" s="2"/>
      <c r="X225" s="2"/>
      <c r="Y225" s="2"/>
      <c r="Z225" s="2"/>
      <c r="AA225" s="2"/>
      <c r="AB225" s="2"/>
    </row>
    <row r="226" spans="2:28" x14ac:dyDescent="0.25">
      <c r="B226" s="2">
        <v>224</v>
      </c>
      <c r="C226" s="7">
        <v>10.2819</v>
      </c>
      <c r="D226" s="7">
        <f t="shared" si="91"/>
        <v>2952.699820000003</v>
      </c>
      <c r="E226" s="7">
        <v>14.8</v>
      </c>
      <c r="F226" s="11">
        <f t="shared" si="79"/>
        <v>0</v>
      </c>
      <c r="G226" s="11">
        <v>10.2819</v>
      </c>
      <c r="H226" s="7">
        <v>23</v>
      </c>
      <c r="I226" s="7">
        <v>11.3</v>
      </c>
      <c r="J226" s="7">
        <v>19.981999999999999</v>
      </c>
      <c r="K226" s="11">
        <f t="shared" si="85"/>
        <v>0.38405906842242266</v>
      </c>
      <c r="L226" s="7">
        <f>$V$9*$V$4*9.81</f>
        <v>1706.94</v>
      </c>
      <c r="M226" s="7">
        <f t="shared" si="92"/>
        <v>85.402799034062397</v>
      </c>
      <c r="N226" s="7">
        <f t="shared" si="86"/>
        <v>1792.7268581024848</v>
      </c>
      <c r="O226" s="7">
        <f t="shared" si="87"/>
        <v>30359.364279258032</v>
      </c>
      <c r="P226" s="7">
        <f t="shared" si="88"/>
        <v>30.359364279258031</v>
      </c>
      <c r="Q226" s="2">
        <f t="shared" si="89"/>
        <v>81.664328890886139</v>
      </c>
      <c r="R226" s="7">
        <f>$W$9*$V$4*9.81</f>
        <v>3413.88</v>
      </c>
      <c r="S226" s="7">
        <f t="shared" si="90"/>
        <v>60</v>
      </c>
      <c r="T226" s="2"/>
      <c r="U226" s="2"/>
      <c r="V226" s="2"/>
      <c r="W226" s="2"/>
      <c r="X226" s="2"/>
      <c r="Y226" s="2"/>
      <c r="Z226" s="2"/>
      <c r="AA226" s="2"/>
      <c r="AB226" s="2"/>
    </row>
    <row r="227" spans="2:28" x14ac:dyDescent="0.25">
      <c r="B227" s="2">
        <v>225</v>
      </c>
      <c r="C227" s="7">
        <v>10.2819</v>
      </c>
      <c r="D227" s="7">
        <f t="shared" si="91"/>
        <v>2962.981720000003</v>
      </c>
      <c r="E227" s="7">
        <v>15</v>
      </c>
      <c r="F227" s="11">
        <f t="shared" si="80"/>
        <v>0</v>
      </c>
      <c r="G227" s="11">
        <v>10.2819</v>
      </c>
      <c r="H227" s="7">
        <v>23</v>
      </c>
      <c r="I227" s="7">
        <v>11.3</v>
      </c>
      <c r="J227" s="7">
        <v>19.981999999999999</v>
      </c>
      <c r="K227" s="11">
        <f t="shared" si="85"/>
        <v>0.76580731086102216</v>
      </c>
      <c r="L227" s="7">
        <f>$V$4*9.81*$V$10</f>
        <v>2844.9</v>
      </c>
      <c r="M227" s="7">
        <f t="shared" si="92"/>
        <v>85.402799034062397</v>
      </c>
      <c r="N227" s="7">
        <f t="shared" si="86"/>
        <v>2931.0686063449234</v>
      </c>
      <c r="O227" s="7">
        <f t="shared" si="87"/>
        <v>30465.081746868032</v>
      </c>
      <c r="P227" s="7">
        <f t="shared" si="88"/>
        <v>30.465081746868034</v>
      </c>
      <c r="Q227" s="2">
        <f t="shared" si="89"/>
        <v>81.782000828068774</v>
      </c>
      <c r="R227" s="7">
        <f>$W$9*$V$4*9.81</f>
        <v>3413.88</v>
      </c>
      <c r="S227" s="7">
        <f t="shared" si="90"/>
        <v>60</v>
      </c>
      <c r="T227" s="2"/>
      <c r="U227" s="2"/>
      <c r="V227" s="2"/>
      <c r="W227" s="2"/>
      <c r="X227" s="2"/>
      <c r="Y227" s="2"/>
      <c r="Z227" s="2"/>
      <c r="AA227" s="2"/>
      <c r="AB227" s="2"/>
    </row>
    <row r="228" spans="2:28" x14ac:dyDescent="0.25">
      <c r="B228" s="2">
        <v>226</v>
      </c>
      <c r="C228" s="7">
        <v>8.9407999999999994</v>
      </c>
      <c r="D228" s="7">
        <f t="shared" si="91"/>
        <v>2971.9225200000028</v>
      </c>
      <c r="E228" s="7">
        <v>15.4</v>
      </c>
      <c r="F228" s="11">
        <f t="shared" si="80"/>
        <v>-1.3411000000000008</v>
      </c>
      <c r="G228" s="11">
        <v>8.9407999999999994</v>
      </c>
      <c r="H228" s="7">
        <v>20</v>
      </c>
      <c r="I228" s="7">
        <v>21.8</v>
      </c>
      <c r="J228" s="7">
        <v>39.997</v>
      </c>
      <c r="K228" s="11">
        <f t="shared" si="85"/>
        <v>0.7637394247618382</v>
      </c>
      <c r="L228" s="7">
        <f>$V$4*9.81*$V$10</f>
        <v>2844.9</v>
      </c>
      <c r="M228" s="7">
        <f t="shared" si="92"/>
        <v>64.577036884377591</v>
      </c>
      <c r="N228" s="7">
        <f t="shared" si="86"/>
        <v>2132.402776309139</v>
      </c>
      <c r="O228" s="7">
        <f t="shared" si="87"/>
        <v>26571.364866816024</v>
      </c>
      <c r="P228" s="7">
        <f t="shared" si="88"/>
        <v>26.571364866816022</v>
      </c>
      <c r="Q228" s="2">
        <f t="shared" si="89"/>
        <v>81.899970756991081</v>
      </c>
      <c r="R228" s="7">
        <f>$W$10*$V$4*9.81</f>
        <v>4267.3500000000004</v>
      </c>
      <c r="S228" s="7">
        <f t="shared" si="90"/>
        <v>75</v>
      </c>
      <c r="T228" s="2"/>
      <c r="U228" s="2"/>
      <c r="V228" s="2"/>
      <c r="W228" s="2"/>
      <c r="X228" s="2"/>
      <c r="Y228" s="2"/>
      <c r="Z228" s="2"/>
      <c r="AA228" s="2"/>
      <c r="AB228" s="2"/>
    </row>
    <row r="229" spans="2:28" x14ac:dyDescent="0.25">
      <c r="B229" s="2">
        <v>227</v>
      </c>
      <c r="C229" s="7">
        <v>8.0467200000000005</v>
      </c>
      <c r="D229" s="7">
        <f t="shared" si="91"/>
        <v>2979.9692400000026</v>
      </c>
      <c r="E229" s="7">
        <v>15.8</v>
      </c>
      <c r="F229" s="11">
        <f t="shared" si="80"/>
        <v>-0.89407999999999888</v>
      </c>
      <c r="G229" s="11">
        <v>8.0467200000000005</v>
      </c>
      <c r="H229" s="7">
        <v>18</v>
      </c>
      <c r="I229" s="7">
        <v>21.8</v>
      </c>
      <c r="J229" s="7">
        <v>39.997</v>
      </c>
      <c r="K229" s="11">
        <f t="shared" si="85"/>
        <v>0.76191065668812041</v>
      </c>
      <c r="L229" s="7">
        <f>$V$4*9.81*$V$10</f>
        <v>2844.9</v>
      </c>
      <c r="M229" s="7">
        <f t="shared" si="92"/>
        <v>52.307399876345862</v>
      </c>
      <c r="N229" s="7">
        <f t="shared" si="86"/>
        <v>2379.4029105330346</v>
      </c>
      <c r="O229" s="7">
        <f t="shared" si="87"/>
        <v>23978.978082892823</v>
      </c>
      <c r="P229" s="7">
        <f t="shared" si="88"/>
        <v>23.978978082892823</v>
      </c>
      <c r="Q229" s="2">
        <f t="shared" si="89"/>
        <v>82.027456024019131</v>
      </c>
      <c r="R229" s="7">
        <f>$W$10*$V$4*9.81</f>
        <v>4267.3500000000004</v>
      </c>
      <c r="S229" s="7">
        <f t="shared" si="90"/>
        <v>75</v>
      </c>
      <c r="T229" s="2"/>
      <c r="U229" s="2"/>
      <c r="V229" s="2"/>
      <c r="W229" s="2"/>
      <c r="X229" s="2"/>
      <c r="Y229" s="2"/>
      <c r="Z229" s="2"/>
      <c r="AA229" s="2"/>
      <c r="AB229" s="2"/>
    </row>
    <row r="230" spans="2:28" x14ac:dyDescent="0.25">
      <c r="B230" s="2">
        <v>228</v>
      </c>
      <c r="C230" s="7">
        <v>7.1526399999999999</v>
      </c>
      <c r="D230" s="7">
        <f t="shared" si="91"/>
        <v>2987.1218800000024</v>
      </c>
      <c r="E230" s="7">
        <v>16.2</v>
      </c>
      <c r="F230" s="11">
        <f t="shared" si="80"/>
        <v>-0.89408000000000065</v>
      </c>
      <c r="G230" s="11">
        <v>7.1526399999999999</v>
      </c>
      <c r="H230" s="7">
        <v>16</v>
      </c>
      <c r="I230" s="7">
        <v>21.8</v>
      </c>
      <c r="J230" s="7">
        <v>39.997</v>
      </c>
      <c r="K230" s="11">
        <f t="shared" si="85"/>
        <v>0.76020412279357819</v>
      </c>
      <c r="L230" s="7">
        <f>$V$4*9.81*$V$10</f>
        <v>2844.9</v>
      </c>
      <c r="M230" s="7">
        <f t="shared" si="92"/>
        <v>41.329303606001666</v>
      </c>
      <c r="N230" s="7">
        <f t="shared" si="86"/>
        <v>2368.423107728795</v>
      </c>
      <c r="O230" s="7">
        <f t="shared" si="87"/>
        <v>21365.807443763217</v>
      </c>
      <c r="P230" s="7">
        <f t="shared" si="88"/>
        <v>21.365807443763217</v>
      </c>
      <c r="Q230" s="2">
        <f t="shared" si="89"/>
        <v>82.161517173998632</v>
      </c>
      <c r="R230" s="7">
        <f>$W$10*$V$4*9.81</f>
        <v>4267.3500000000004</v>
      </c>
      <c r="S230" s="7">
        <f t="shared" si="90"/>
        <v>75</v>
      </c>
      <c r="T230" s="2"/>
      <c r="U230" s="2"/>
      <c r="V230" s="2"/>
      <c r="W230" s="2"/>
      <c r="X230" s="2"/>
      <c r="Y230" s="2"/>
      <c r="Z230" s="2"/>
      <c r="AA230" s="2"/>
      <c r="AB230" s="2"/>
    </row>
    <row r="231" spans="2:28" x14ac:dyDescent="0.25">
      <c r="B231" s="2">
        <v>229</v>
      </c>
      <c r="C231" s="7">
        <v>6.7055999999999996</v>
      </c>
      <c r="D231" s="7">
        <f t="shared" si="91"/>
        <v>2993.8274800000022</v>
      </c>
      <c r="E231" s="7">
        <v>16.600000000000001</v>
      </c>
      <c r="F231" s="11">
        <f t="shared" si="81"/>
        <v>-0.44704000000000033</v>
      </c>
      <c r="G231" s="11">
        <v>6.7055999999999996</v>
      </c>
      <c r="H231" s="7">
        <v>15</v>
      </c>
      <c r="I231" s="7">
        <v>21.8</v>
      </c>
      <c r="J231" s="7">
        <v>39.997</v>
      </c>
      <c r="K231" s="11">
        <f t="shared" si="85"/>
        <v>0.75884438995791703</v>
      </c>
      <c r="L231" s="7">
        <f>$V$4*9.81*$V$10</f>
        <v>2844.9</v>
      </c>
      <c r="M231" s="7">
        <f t="shared" si="92"/>
        <v>36.3245832474624</v>
      </c>
      <c r="N231" s="7">
        <f t="shared" si="86"/>
        <v>2622.7002276374205</v>
      </c>
      <c r="O231" s="7">
        <f t="shared" si="87"/>
        <v>20075.409549888012</v>
      </c>
      <c r="P231" s="7">
        <f t="shared" si="88"/>
        <v>20.075409549888011</v>
      </c>
      <c r="Q231" s="2">
        <f t="shared" si="89"/>
        <v>82.302247983559369</v>
      </c>
      <c r="R231" s="7">
        <f>$W$10*$V$4*9.81</f>
        <v>4267.3500000000004</v>
      </c>
      <c r="S231" s="7">
        <f t="shared" si="90"/>
        <v>75</v>
      </c>
      <c r="T231" s="2"/>
      <c r="U231" s="2"/>
      <c r="V231" s="2"/>
      <c r="W231" s="2"/>
      <c r="X231" s="2"/>
      <c r="Y231" s="2"/>
      <c r="Z231" s="2"/>
      <c r="AA231" s="2"/>
      <c r="AB231" s="2"/>
    </row>
    <row r="232" spans="2:28" x14ac:dyDescent="0.25">
      <c r="B232" s="2">
        <v>230</v>
      </c>
      <c r="C232" s="7">
        <v>5.3644800000000004</v>
      </c>
      <c r="D232" s="7">
        <f t="shared" si="91"/>
        <v>2999.1919600000024</v>
      </c>
      <c r="E232" s="7">
        <v>17</v>
      </c>
      <c r="F232" s="11">
        <f t="shared" si="82"/>
        <v>-1.3411199999999992</v>
      </c>
      <c r="G232" s="11">
        <v>5.3644800000000004</v>
      </c>
      <c r="H232" s="7">
        <v>12</v>
      </c>
      <c r="I232" s="7">
        <v>21.8</v>
      </c>
      <c r="J232" s="7">
        <v>39.997</v>
      </c>
      <c r="K232" s="11">
        <f t="shared" si="85"/>
        <v>0.75771498940145787</v>
      </c>
      <c r="L232" s="7">
        <f>$V$4*9.81*$V$10</f>
        <v>2844.9</v>
      </c>
      <c r="M232" s="7">
        <f t="shared" si="92"/>
        <v>23.247733278375939</v>
      </c>
      <c r="N232" s="7">
        <f t="shared" si="86"/>
        <v>2091.0558482677779</v>
      </c>
      <c r="O232" s="7">
        <f t="shared" si="87"/>
        <v>16089.105285580814</v>
      </c>
      <c r="P232" s="7">
        <f t="shared" si="88"/>
        <v>16.089105285580814</v>
      </c>
      <c r="Q232" s="2">
        <f t="shared" si="89"/>
        <v>82.446625798950706</v>
      </c>
      <c r="R232" s="7">
        <f>$W$10*$V$4*9.81</f>
        <v>4267.3500000000004</v>
      </c>
      <c r="S232" s="7">
        <f t="shared" si="90"/>
        <v>75</v>
      </c>
      <c r="T232" s="2"/>
      <c r="U232" s="2"/>
      <c r="V232" s="2"/>
      <c r="W232" s="2"/>
      <c r="X232" s="2"/>
      <c r="Y232" s="2"/>
      <c r="Z232" s="2"/>
      <c r="AA232" s="2"/>
      <c r="AB232" s="2"/>
    </row>
    <row r="233" spans="2:28" x14ac:dyDescent="0.25">
      <c r="B233" s="2">
        <v>231</v>
      </c>
      <c r="C233" s="7">
        <v>4.4703999999999997</v>
      </c>
      <c r="D233" s="7">
        <f t="shared" si="91"/>
        <v>3003.6623600000025</v>
      </c>
      <c r="E233" s="7">
        <v>17.399999999999999</v>
      </c>
      <c r="F233" s="11">
        <f t="shared" si="82"/>
        <v>-0.89408000000000065</v>
      </c>
      <c r="G233" s="11">
        <v>4.4703999999999997</v>
      </c>
      <c r="H233" s="7">
        <v>10</v>
      </c>
      <c r="I233" s="7">
        <v>21.8</v>
      </c>
      <c r="J233" s="7">
        <v>39.997</v>
      </c>
      <c r="K233" s="11">
        <f t="shared" si="85"/>
        <v>0.75703896129704373</v>
      </c>
      <c r="L233" s="7">
        <f>$V$4*9.81*$V$10</f>
        <v>2844.9</v>
      </c>
      <c r="M233" s="7">
        <f t="shared" si="92"/>
        <v>16.144259221094398</v>
      </c>
      <c r="N233" s="7">
        <f t="shared" si="86"/>
        <v>2343.2348981823911</v>
      </c>
      <c r="O233" s="7">
        <f t="shared" si="87"/>
        <v>13427.572214144011</v>
      </c>
      <c r="P233" s="7">
        <f t="shared" si="88"/>
        <v>13.427572214144011</v>
      </c>
      <c r="Q233" s="2">
        <f t="shared" si="89"/>
        <v>82.60094561409808</v>
      </c>
      <c r="R233" s="7">
        <f>$W$10*$V$4*9.81</f>
        <v>4267.3500000000004</v>
      </c>
      <c r="S233" s="7">
        <f t="shared" si="90"/>
        <v>75</v>
      </c>
      <c r="T233" s="2"/>
      <c r="U233" s="2"/>
      <c r="V233" s="2"/>
      <c r="W233" s="2"/>
      <c r="X233" s="2"/>
      <c r="Y233" s="2"/>
      <c r="Z233" s="2"/>
      <c r="AA233" s="2"/>
      <c r="AB233" s="2"/>
    </row>
    <row r="234" spans="2:28" x14ac:dyDescent="0.25">
      <c r="B234" s="2">
        <v>232</v>
      </c>
      <c r="C234" s="7">
        <v>2.6822400000000002</v>
      </c>
      <c r="D234" s="7">
        <f t="shared" si="91"/>
        <v>3006.3446000000026</v>
      </c>
      <c r="E234" s="7">
        <v>17.8</v>
      </c>
      <c r="F234" s="11">
        <f t="shared" ref="F234" si="95">(G234-G233)</f>
        <v>-1.7881599999999995</v>
      </c>
      <c r="G234" s="11">
        <v>2.6822400000000002</v>
      </c>
      <c r="H234" s="7">
        <v>6</v>
      </c>
      <c r="I234" s="7">
        <v>21.8</v>
      </c>
      <c r="J234" s="7">
        <v>39.997</v>
      </c>
      <c r="K234" s="11">
        <f t="shared" si="85"/>
        <v>0.75670139940383896</v>
      </c>
      <c r="L234" s="7">
        <f>$V$4*9.81*$V$10</f>
        <v>2844.9</v>
      </c>
      <c r="M234" s="7">
        <f t="shared" si="92"/>
        <v>5.8119333195939848</v>
      </c>
      <c r="N234" s="7">
        <f t="shared" si="86"/>
        <v>1814.3358347189983</v>
      </c>
      <c r="O234" s="7">
        <f t="shared" si="87"/>
        <v>8063.7377399040079</v>
      </c>
      <c r="P234" s="7">
        <f t="shared" si="88"/>
        <v>8.063737739904008</v>
      </c>
      <c r="Q234" s="2">
        <f t="shared" si="89"/>
        <v>82.762188908736675</v>
      </c>
      <c r="R234" s="7">
        <f>$W$10*$V$4*9.81</f>
        <v>4267.3500000000004</v>
      </c>
      <c r="S234" s="7">
        <f t="shared" si="90"/>
        <v>75</v>
      </c>
      <c r="T234" s="2"/>
      <c r="U234" s="2"/>
      <c r="V234" s="2"/>
      <c r="W234" s="2"/>
      <c r="X234" s="2"/>
      <c r="Y234" s="2"/>
      <c r="Z234" s="2"/>
      <c r="AA234" s="2"/>
      <c r="AB234" s="2"/>
    </row>
    <row r="235" spans="2:28" x14ac:dyDescent="0.25">
      <c r="B235" s="2">
        <v>233</v>
      </c>
      <c r="C235" s="7">
        <v>1.3411200000000001</v>
      </c>
      <c r="D235" s="7">
        <f t="shared" si="91"/>
        <v>3007.6857200000027</v>
      </c>
      <c r="E235" s="7">
        <v>18.2</v>
      </c>
      <c r="F235" s="11">
        <f t="shared" ref="F235:F238" si="96">G235-G234</f>
        <v>-1.3411200000000001</v>
      </c>
      <c r="G235" s="11">
        <v>1.3411200000000001</v>
      </c>
      <c r="H235" s="7">
        <v>3</v>
      </c>
      <c r="I235" s="7">
        <v>21.8</v>
      </c>
      <c r="J235" s="7">
        <v>39.997</v>
      </c>
      <c r="K235" s="11">
        <f t="shared" si="85"/>
        <v>0.75647652533429577</v>
      </c>
      <c r="L235" s="7">
        <f>$V$4*9.81*$V$10</f>
        <v>2844.9</v>
      </c>
      <c r="M235" s="7">
        <f t="shared" si="92"/>
        <v>1.4529833298984962</v>
      </c>
      <c r="N235" s="7">
        <f t="shared" si="86"/>
        <v>2069.2598598552327</v>
      </c>
      <c r="O235" s="7">
        <f t="shared" si="87"/>
        <v>4033.667472806404</v>
      </c>
      <c r="P235" s="7">
        <f t="shared" si="88"/>
        <v>4.0336674728064041</v>
      </c>
      <c r="Q235" s="2">
        <f t="shared" si="89"/>
        <v>82.936718000252625</v>
      </c>
      <c r="R235" s="7">
        <f>$W$10*$V$4*9.81</f>
        <v>4267.3500000000004</v>
      </c>
      <c r="S235" s="7">
        <f t="shared" si="90"/>
        <v>75</v>
      </c>
      <c r="T235" s="2"/>
      <c r="U235" s="2"/>
      <c r="V235" s="2"/>
      <c r="W235" s="2"/>
      <c r="X235" s="2"/>
      <c r="Y235" s="2"/>
      <c r="Z235" s="2"/>
      <c r="AA235" s="2"/>
      <c r="AB235" s="2"/>
    </row>
    <row r="236" spans="2:28" x14ac:dyDescent="0.25">
      <c r="B236" s="2">
        <v>234</v>
      </c>
      <c r="C236" s="7">
        <v>0.89407999999999999</v>
      </c>
      <c r="D236" s="7">
        <f t="shared" si="91"/>
        <v>3008.5798000000027</v>
      </c>
      <c r="E236" s="7">
        <v>18.600000000000001</v>
      </c>
      <c r="F236" s="11">
        <f t="shared" si="96"/>
        <v>-0.4470400000000001</v>
      </c>
      <c r="G236" s="11">
        <v>0.89407999999999999</v>
      </c>
      <c r="H236" s="7">
        <v>2</v>
      </c>
      <c r="I236" s="7">
        <v>21.8</v>
      </c>
      <c r="J236" s="7">
        <v>39.997</v>
      </c>
      <c r="K236" s="11">
        <f t="shared" si="85"/>
        <v>0.75636413841257799</v>
      </c>
      <c r="L236" s="7">
        <f>$V$4*9.81*$V$10</f>
        <v>2844.9</v>
      </c>
      <c r="M236" s="7">
        <f t="shared" si="92"/>
        <v>0.64577036884377603</v>
      </c>
      <c r="N236" s="7">
        <f t="shared" si="86"/>
        <v>2587.0189345072563</v>
      </c>
      <c r="O236" s="7">
        <f t="shared" si="87"/>
        <v>2689.9110275840026</v>
      </c>
      <c r="P236" s="7">
        <f t="shared" si="88"/>
        <v>2.6899110275840026</v>
      </c>
      <c r="Q236" s="2">
        <f t="shared" si="89"/>
        <v>83.121502661909417</v>
      </c>
      <c r="R236" s="7">
        <f>$W$10*$V$4*9.81</f>
        <v>4267.3500000000004</v>
      </c>
      <c r="S236" s="7">
        <f t="shared" si="90"/>
        <v>75</v>
      </c>
      <c r="T236" s="2"/>
      <c r="U236" s="2"/>
      <c r="V236" s="2"/>
      <c r="W236" s="2"/>
      <c r="X236" s="2"/>
      <c r="Y236" s="2"/>
      <c r="Z236" s="2"/>
      <c r="AA236" s="2"/>
      <c r="AB236" s="2"/>
    </row>
    <row r="237" spans="2:28" x14ac:dyDescent="0.25">
      <c r="B237" s="2">
        <v>235</v>
      </c>
      <c r="C237" s="7">
        <v>0.44703999999999999</v>
      </c>
      <c r="D237" s="7">
        <f t="shared" si="91"/>
        <v>3009.0268400000027</v>
      </c>
      <c r="E237" s="7">
        <v>19</v>
      </c>
      <c r="F237" s="11">
        <f t="shared" si="96"/>
        <v>-0.44703999999999999</v>
      </c>
      <c r="G237" s="11">
        <v>0.44703999999999999</v>
      </c>
      <c r="H237" s="7">
        <v>1</v>
      </c>
      <c r="I237" s="7">
        <v>21.8</v>
      </c>
      <c r="J237" s="7">
        <v>39.997</v>
      </c>
      <c r="K237" s="11">
        <f t="shared" si="85"/>
        <v>-1.4179720861467859</v>
      </c>
      <c r="L237" s="7">
        <f>$V$4*9.81*$V$10</f>
        <v>2844.9</v>
      </c>
      <c r="M237" s="7">
        <f t="shared" si="92"/>
        <v>0.16144259221094401</v>
      </c>
      <c r="N237" s="7">
        <f t="shared" si="86"/>
        <v>2584.3602705060644</v>
      </c>
      <c r="O237" s="7">
        <f t="shared" si="87"/>
        <v>1345.1553585536012</v>
      </c>
      <c r="P237" s="7">
        <f t="shared" si="88"/>
        <v>1.3451553585536011</v>
      </c>
      <c r="Q237" s="2">
        <f t="shared" si="89"/>
        <v>83.310309215041627</v>
      </c>
      <c r="R237" s="7">
        <f>$W$10*$V$4*9.81</f>
        <v>4267.3500000000004</v>
      </c>
      <c r="S237" s="7">
        <f t="shared" si="90"/>
        <v>75</v>
      </c>
      <c r="T237" s="2"/>
      <c r="U237" s="2"/>
      <c r="V237" s="2"/>
      <c r="W237" s="2"/>
      <c r="X237" s="2"/>
      <c r="Y237" s="2"/>
      <c r="Z237" s="2"/>
      <c r="AA237" s="2"/>
      <c r="AB237" s="2"/>
    </row>
    <row r="238" spans="2:28" x14ac:dyDescent="0.25">
      <c r="B238" s="2">
        <v>236</v>
      </c>
      <c r="C238" s="7">
        <v>0.44703999999999999</v>
      </c>
      <c r="D238" s="7">
        <f t="shared" si="91"/>
        <v>3009.4738800000027</v>
      </c>
      <c r="E238" s="7">
        <v>18.25</v>
      </c>
      <c r="F238" s="11">
        <f t="shared" si="96"/>
        <v>0</v>
      </c>
      <c r="G238" s="11">
        <v>0.44703999999999999</v>
      </c>
      <c r="H238" s="7">
        <v>1</v>
      </c>
      <c r="I238" s="7">
        <v>-26.9</v>
      </c>
      <c r="J238" s="7">
        <v>-50.732999999999997</v>
      </c>
      <c r="K238" s="11">
        <f t="shared" si="85"/>
        <v>-1.4173404728843204</v>
      </c>
      <c r="L238" s="7">
        <f>$V$4*9.81*$V$10</f>
        <v>2844.9</v>
      </c>
      <c r="M238" s="7">
        <f t="shared" si="92"/>
        <v>0.16144259221094401</v>
      </c>
      <c r="N238" s="7">
        <f t="shared" si="86"/>
        <v>2843.6441021193264</v>
      </c>
      <c r="O238" s="7">
        <f t="shared" si="87"/>
        <v>1345.3552033152012</v>
      </c>
      <c r="P238" s="7">
        <f t="shared" si="88"/>
        <v>1.3453552033152012</v>
      </c>
      <c r="Q238" s="2">
        <f t="shared" si="89"/>
        <v>83.503168400586304</v>
      </c>
      <c r="R238" s="7">
        <f>$W$10*$V$4*9.81</f>
        <v>4267.3500000000004</v>
      </c>
      <c r="S238" s="7">
        <f t="shared" si="90"/>
        <v>75</v>
      </c>
      <c r="T238" s="2"/>
      <c r="U238" s="2"/>
      <c r="V238" s="2"/>
      <c r="W238" s="2"/>
      <c r="X238" s="2"/>
      <c r="Y238" s="2"/>
      <c r="Z238" s="2"/>
      <c r="AA238" s="2"/>
      <c r="AB238" s="2"/>
    </row>
    <row r="239" spans="2:28" x14ac:dyDescent="0.25">
      <c r="B239" s="2">
        <v>237</v>
      </c>
      <c r="C239" s="7">
        <v>1.3411200000000001</v>
      </c>
      <c r="D239" s="7">
        <f t="shared" si="91"/>
        <v>3010.8150000000028</v>
      </c>
      <c r="E239" s="7">
        <v>17.5</v>
      </c>
      <c r="F239" s="11">
        <f t="shared" ref="F239:F285" si="97">(G239-G238)</f>
        <v>0.8940800000000001</v>
      </c>
      <c r="G239" s="11">
        <v>1.3411200000000001</v>
      </c>
      <c r="H239" s="7">
        <v>3</v>
      </c>
      <c r="I239" s="7">
        <v>-26.9</v>
      </c>
      <c r="J239" s="7">
        <v>-50.732999999999997</v>
      </c>
      <c r="K239" s="11">
        <f t="shared" si="85"/>
        <v>-1.4158688945499684</v>
      </c>
      <c r="L239" s="7">
        <f>$V$4*9.81*$V$10</f>
        <v>2844.9</v>
      </c>
      <c r="M239" s="7">
        <f t="shared" si="92"/>
        <v>1.4529833298984962</v>
      </c>
      <c r="N239" s="7">
        <f t="shared" si="86"/>
        <v>3363.5035144353487</v>
      </c>
      <c r="O239" s="7">
        <f t="shared" si="87"/>
        <v>4037.8642128000042</v>
      </c>
      <c r="P239" s="7">
        <f t="shared" si="88"/>
        <v>4.0378642128000042</v>
      </c>
      <c r="Q239" s="2">
        <f t="shared" si="89"/>
        <v>83.696936827938359</v>
      </c>
      <c r="R239" s="7">
        <f>$W$10*$V$4*9.81</f>
        <v>4267.3500000000004</v>
      </c>
      <c r="S239" s="7">
        <f t="shared" si="90"/>
        <v>75</v>
      </c>
      <c r="T239" s="2"/>
      <c r="U239" s="2"/>
      <c r="V239" s="2"/>
      <c r="W239" s="2"/>
      <c r="X239" s="2"/>
      <c r="Y239" s="2"/>
      <c r="Z239" s="2"/>
      <c r="AA239" s="2"/>
      <c r="AB239" s="2"/>
    </row>
    <row r="240" spans="2:28" x14ac:dyDescent="0.25">
      <c r="B240" s="2">
        <v>238</v>
      </c>
      <c r="C240" s="7">
        <v>3.1292800000000001</v>
      </c>
      <c r="D240" s="7">
        <f t="shared" si="91"/>
        <v>3013.9442800000029</v>
      </c>
      <c r="E240" s="7">
        <v>16.75</v>
      </c>
      <c r="F240" s="11">
        <f t="shared" ref="F240:F289" si="98">G240-G239</f>
        <v>1.78816</v>
      </c>
      <c r="G240" s="11">
        <v>3.1292800000000001</v>
      </c>
      <c r="H240" s="7">
        <v>7</v>
      </c>
      <c r="I240" s="7">
        <v>-26.9</v>
      </c>
      <c r="J240" s="7">
        <v>-50.732999999999997</v>
      </c>
      <c r="K240" s="11">
        <f t="shared" si="85"/>
        <v>-1.413771932784649</v>
      </c>
      <c r="L240" s="7">
        <f>$V$4*9.81*$V$10</f>
        <v>2844.9</v>
      </c>
      <c r="M240" s="7">
        <f t="shared" si="92"/>
        <v>7.9106870183362563</v>
      </c>
      <c r="N240" s="7">
        <f t="shared" si="86"/>
        <v>3888.5297150855517</v>
      </c>
      <c r="O240" s="7">
        <f t="shared" si="87"/>
        <v>9431.4755565184096</v>
      </c>
      <c r="P240" s="7">
        <f t="shared" si="88"/>
        <v>9.431475556518409</v>
      </c>
      <c r="Q240" s="2">
        <f t="shared" si="89"/>
        <v>83.885256148541529</v>
      </c>
      <c r="R240" s="7">
        <f>$W$10*$V$4*9.81</f>
        <v>4267.3500000000004</v>
      </c>
      <c r="S240" s="7">
        <f t="shared" si="90"/>
        <v>75</v>
      </c>
      <c r="T240" s="2"/>
      <c r="U240" s="2"/>
      <c r="V240" s="2"/>
      <c r="W240" s="2"/>
      <c r="X240" s="2"/>
      <c r="Y240" s="2"/>
      <c r="Z240" s="2"/>
      <c r="AA240" s="2"/>
      <c r="AB240" s="2"/>
    </row>
    <row r="241" spans="2:28" x14ac:dyDescent="0.25">
      <c r="B241" s="2">
        <v>239</v>
      </c>
      <c r="C241" s="7">
        <v>4.4703999999999997</v>
      </c>
      <c r="D241" s="7">
        <f t="shared" si="91"/>
        <v>3018.414680000003</v>
      </c>
      <c r="E241" s="7">
        <v>16</v>
      </c>
      <c r="F241" s="11">
        <f t="shared" si="98"/>
        <v>1.3411199999999996</v>
      </c>
      <c r="G241" s="11">
        <v>4.4703999999999997</v>
      </c>
      <c r="H241" s="7">
        <v>10</v>
      </c>
      <c r="I241" s="7">
        <v>-26.9</v>
      </c>
      <c r="J241" s="7">
        <v>-50.732999999999997</v>
      </c>
      <c r="K241" s="11">
        <f t="shared" si="85"/>
        <v>-1.4110551506556481</v>
      </c>
      <c r="L241" s="7">
        <f>$V$4*9.81*$V$10</f>
        <v>2844.9</v>
      </c>
      <c r="M241" s="7">
        <f t="shared" si="92"/>
        <v>16.144259221094398</v>
      </c>
      <c r="N241" s="7">
        <f t="shared" si="86"/>
        <v>3637.4828040704388</v>
      </c>
      <c r="O241" s="7">
        <f t="shared" si="87"/>
        <v>13493.520985472012</v>
      </c>
      <c r="P241" s="7">
        <f t="shared" si="88"/>
        <v>13.493520985472012</v>
      </c>
      <c r="Q241" s="2">
        <f t="shared" si="89"/>
        <v>84.061686908238272</v>
      </c>
      <c r="R241" s="7">
        <f>$W$10*$V$4*9.81</f>
        <v>4267.3500000000004</v>
      </c>
      <c r="S241" s="7">
        <f t="shared" si="90"/>
        <v>75</v>
      </c>
      <c r="T241" s="2"/>
      <c r="U241" s="2"/>
      <c r="V241" s="2"/>
      <c r="W241" s="2"/>
      <c r="X241" s="2"/>
      <c r="Y241" s="2"/>
      <c r="Z241" s="2"/>
      <c r="AA241" s="2"/>
      <c r="AB241" s="2"/>
    </row>
    <row r="242" spans="2:28" x14ac:dyDescent="0.25">
      <c r="B242" s="2">
        <v>240</v>
      </c>
      <c r="C242" s="7">
        <v>5.8115199999999998</v>
      </c>
      <c r="D242" s="7">
        <f t="shared" si="91"/>
        <v>3024.2262000000032</v>
      </c>
      <c r="E242" s="7">
        <v>15.25</v>
      </c>
      <c r="F242" s="11">
        <f t="shared" si="98"/>
        <v>1.3411200000000001</v>
      </c>
      <c r="G242" s="11">
        <v>5.8115199999999998</v>
      </c>
      <c r="H242" s="7">
        <v>13</v>
      </c>
      <c r="I242" s="7">
        <v>-26.9</v>
      </c>
      <c r="J242" s="7">
        <v>-50.732999999999997</v>
      </c>
      <c r="K242" s="11">
        <f t="shared" si="85"/>
        <v>-1.4079333479067702</v>
      </c>
      <c r="L242" s="7">
        <f>$V$4*9.81*$V$10</f>
        <v>2844.9</v>
      </c>
      <c r="M242" s="7">
        <f t="shared" si="92"/>
        <v>27.283798083649533</v>
      </c>
      <c r="N242" s="7">
        <f t="shared" si="86"/>
        <v>3648.6254647357428</v>
      </c>
      <c r="O242" s="7">
        <f t="shared" si="87"/>
        <v>17575.35104582402</v>
      </c>
      <c r="P242" s="7">
        <f t="shared" si="88"/>
        <v>17.575351045824021</v>
      </c>
      <c r="Q242" s="2">
        <f t="shared" si="89"/>
        <v>84.229307254848166</v>
      </c>
      <c r="R242" s="7">
        <f>$W$10*$V$4*9.81</f>
        <v>4267.3500000000004</v>
      </c>
      <c r="S242" s="7">
        <f t="shared" si="90"/>
        <v>75</v>
      </c>
      <c r="T242" s="2"/>
      <c r="U242" s="2"/>
      <c r="V242" s="2"/>
      <c r="W242" s="2"/>
      <c r="X242" s="2"/>
      <c r="Y242" s="2"/>
      <c r="Z242" s="2"/>
      <c r="AA242" s="2"/>
      <c r="AB242" s="2"/>
    </row>
    <row r="243" spans="2:28" x14ac:dyDescent="0.25">
      <c r="B243" s="2">
        <v>241</v>
      </c>
      <c r="C243" s="7">
        <v>6.7055999999999996</v>
      </c>
      <c r="D243" s="7">
        <f t="shared" si="91"/>
        <v>3030.931800000003</v>
      </c>
      <c r="E243" s="7">
        <v>14.5</v>
      </c>
      <c r="F243" s="11">
        <f t="shared" si="98"/>
        <v>0.89407999999999976</v>
      </c>
      <c r="G243" s="11">
        <v>6.7055999999999996</v>
      </c>
      <c r="H243" s="7">
        <v>15</v>
      </c>
      <c r="I243" s="7">
        <v>-26.9</v>
      </c>
      <c r="J243" s="7">
        <v>-50.732999999999997</v>
      </c>
      <c r="K243" s="11">
        <f t="shared" si="85"/>
        <v>-1.4042053698627028</v>
      </c>
      <c r="L243" s="7">
        <f>$V$4*9.81*$V$10</f>
        <v>2844.9</v>
      </c>
      <c r="M243" s="7">
        <f t="shared" si="92"/>
        <v>36.3245832474624</v>
      </c>
      <c r="N243" s="7">
        <f t="shared" si="86"/>
        <v>3398.3867778775998</v>
      </c>
      <c r="O243" s="7">
        <f t="shared" si="87"/>
        <v>20324.216278080017</v>
      </c>
      <c r="P243" s="7">
        <f t="shared" si="88"/>
        <v>20.324216278080016</v>
      </c>
      <c r="Q243" s="2">
        <f t="shared" si="89"/>
        <v>84.388007150583945</v>
      </c>
      <c r="R243" s="7">
        <f>$W$10*$V$4*9.81</f>
        <v>4267.3500000000004</v>
      </c>
      <c r="S243" s="7">
        <f t="shared" si="90"/>
        <v>75</v>
      </c>
      <c r="T243" s="2"/>
      <c r="U243" s="2"/>
      <c r="V243" s="2"/>
      <c r="W243" s="2"/>
      <c r="X243" s="2"/>
      <c r="Y243" s="2"/>
      <c r="Z243" s="2"/>
      <c r="AA243" s="2"/>
      <c r="AB243" s="2"/>
    </row>
    <row r="244" spans="2:28" x14ac:dyDescent="0.25">
      <c r="B244" s="2">
        <v>242</v>
      </c>
      <c r="C244" s="7">
        <v>8.0467200000000005</v>
      </c>
      <c r="D244" s="7">
        <f t="shared" si="91"/>
        <v>3038.9785200000028</v>
      </c>
      <c r="E244" s="7">
        <v>13.75</v>
      </c>
      <c r="F244" s="11">
        <f t="shared" ref="F244:F290" si="99">(G244-G243)</f>
        <v>1.341120000000001</v>
      </c>
      <c r="G244" s="11">
        <v>8.0467200000000005</v>
      </c>
      <c r="H244" s="7">
        <v>18</v>
      </c>
      <c r="I244" s="7">
        <v>-26.9</v>
      </c>
      <c r="J244" s="7">
        <v>-50.732999999999997</v>
      </c>
      <c r="K244" s="11">
        <f t="shared" si="85"/>
        <v>-1.4002916400350469</v>
      </c>
      <c r="L244" s="7">
        <f>$V$4*9.81*$V$10</f>
        <v>2844.9</v>
      </c>
      <c r="M244" s="7">
        <f t="shared" si="92"/>
        <v>52.307399876345862</v>
      </c>
      <c r="N244" s="7">
        <f t="shared" si="86"/>
        <v>3673.6567082363117</v>
      </c>
      <c r="O244" s="7">
        <f t="shared" si="87"/>
        <v>24453.809236454425</v>
      </c>
      <c r="P244" s="7">
        <f t="shared" si="88"/>
        <v>24.453809236454426</v>
      </c>
      <c r="Q244" s="2">
        <f t="shared" si="89"/>
        <v>84.540904026174644</v>
      </c>
      <c r="R244" s="7">
        <f>$W$10*$V$4*9.81</f>
        <v>4267.3500000000004</v>
      </c>
      <c r="S244" s="7">
        <f t="shared" si="90"/>
        <v>75</v>
      </c>
      <c r="T244" s="2"/>
      <c r="U244" s="2"/>
      <c r="V244" s="2"/>
      <c r="W244" s="2"/>
      <c r="X244" s="2"/>
      <c r="Y244" s="2"/>
      <c r="Z244" s="2"/>
      <c r="AA244" s="2"/>
      <c r="AB244" s="2"/>
    </row>
    <row r="245" spans="2:28" x14ac:dyDescent="0.25">
      <c r="B245" s="2">
        <v>243</v>
      </c>
      <c r="C245" s="7">
        <v>8.49376</v>
      </c>
      <c r="D245" s="7">
        <f t="shared" si="91"/>
        <v>3047.4722800000027</v>
      </c>
      <c r="E245" s="7">
        <v>13</v>
      </c>
      <c r="F245" s="11">
        <f t="shared" ref="F245:F294" si="100">G245-G244</f>
        <v>0.44703999999999944</v>
      </c>
      <c r="G245" s="11">
        <v>8.49376</v>
      </c>
      <c r="H245" s="7">
        <v>19</v>
      </c>
      <c r="I245" s="7">
        <v>-26.9</v>
      </c>
      <c r="J245" s="7">
        <v>-50.732999999999997</v>
      </c>
      <c r="K245" s="11">
        <f t="shared" si="85"/>
        <v>-1.3959912425390031</v>
      </c>
      <c r="L245" s="7">
        <f>$V$4*9.81*$V$10</f>
        <v>2844.9</v>
      </c>
      <c r="M245" s="7">
        <f t="shared" si="92"/>
        <v>58.280775788150791</v>
      </c>
      <c r="N245" s="7">
        <f t="shared" si="86"/>
        <v>3161.0679845456116</v>
      </c>
      <c r="O245" s="7">
        <f t="shared" si="87"/>
        <v>25884.498152972821</v>
      </c>
      <c r="P245" s="7">
        <f t="shared" si="88"/>
        <v>25.884498152972821</v>
      </c>
      <c r="Q245" s="2">
        <f t="shared" si="89"/>
        <v>84.684653056772063</v>
      </c>
      <c r="R245" s="7">
        <f>$W$10*$V$4*9.81</f>
        <v>4267.3500000000004</v>
      </c>
      <c r="S245" s="7">
        <f t="shared" si="90"/>
        <v>75</v>
      </c>
      <c r="T245" s="2"/>
      <c r="U245" s="2"/>
      <c r="V245" s="2"/>
      <c r="W245" s="2"/>
      <c r="X245" s="2"/>
      <c r="Y245" s="2"/>
      <c r="Z245" s="2"/>
      <c r="AA245" s="2"/>
      <c r="AB245" s="2"/>
    </row>
    <row r="246" spans="2:28" x14ac:dyDescent="0.25">
      <c r="B246" s="2">
        <v>244</v>
      </c>
      <c r="C246" s="7">
        <v>9.3878400000000006</v>
      </c>
      <c r="D246" s="7">
        <f t="shared" si="91"/>
        <v>3056.8601200000026</v>
      </c>
      <c r="E246" s="7">
        <v>12.25</v>
      </c>
      <c r="F246" s="11">
        <f t="shared" si="100"/>
        <v>0.89408000000000065</v>
      </c>
      <c r="G246" s="11">
        <v>9.3878400000000006</v>
      </c>
      <c r="H246" s="7">
        <v>21</v>
      </c>
      <c r="I246" s="7">
        <v>-26.9</v>
      </c>
      <c r="J246" s="7">
        <v>-50.732999999999997</v>
      </c>
      <c r="K246" s="11">
        <f t="shared" si="85"/>
        <v>-1.3915143036594413</v>
      </c>
      <c r="L246" s="7">
        <f>$V$4*9.81*$V$10</f>
        <v>2844.9</v>
      </c>
      <c r="M246" s="7">
        <f t="shared" si="92"/>
        <v>71.196183165026312</v>
      </c>
      <c r="N246" s="7">
        <f t="shared" si="86"/>
        <v>3433.2710688613674</v>
      </c>
      <c r="O246" s="7">
        <f t="shared" si="87"/>
        <v>28697.313708940826</v>
      </c>
      <c r="P246" s="7">
        <f t="shared" si="88"/>
        <v>28.697313708940825</v>
      </c>
      <c r="Q246" s="2">
        <f t="shared" si="89"/>
        <v>84.825660622488599</v>
      </c>
      <c r="R246" s="7">
        <f>$W$10*$V$4*9.81</f>
        <v>4267.3500000000004</v>
      </c>
      <c r="S246" s="7">
        <f t="shared" si="90"/>
        <v>75</v>
      </c>
      <c r="T246" s="2"/>
      <c r="U246" s="2"/>
      <c r="V246" s="2"/>
      <c r="W246" s="2"/>
      <c r="X246" s="2"/>
      <c r="Y246" s="2"/>
      <c r="Z246" s="2"/>
      <c r="AA246" s="2"/>
      <c r="AB246" s="2"/>
    </row>
    <row r="247" spans="2:28" x14ac:dyDescent="0.25">
      <c r="B247" s="2">
        <v>245</v>
      </c>
      <c r="C247" s="7">
        <v>9.8348800000000001</v>
      </c>
      <c r="D247" s="7">
        <f t="shared" si="91"/>
        <v>3066.6950000000024</v>
      </c>
      <c r="E247" s="7">
        <v>11.5</v>
      </c>
      <c r="F247" s="11">
        <f t="shared" si="100"/>
        <v>0.44703999999999944</v>
      </c>
      <c r="G247" s="11">
        <v>9.8348800000000001</v>
      </c>
      <c r="H247" s="7">
        <v>22</v>
      </c>
      <c r="I247" s="7">
        <v>-26.9</v>
      </c>
      <c r="J247" s="7">
        <v>-50.732999999999997</v>
      </c>
      <c r="K247" s="11">
        <f t="shared" si="85"/>
        <v>-1.3868644765401745</v>
      </c>
      <c r="L247" s="7">
        <f>$V$4*9.81*$V$10</f>
        <v>2844.9</v>
      </c>
      <c r="M247" s="7">
        <f t="shared" si="92"/>
        <v>78.138214630096897</v>
      </c>
      <c r="N247" s="7">
        <f t="shared" si="86"/>
        <v>3180.9345501535563</v>
      </c>
      <c r="O247" s="7">
        <f t="shared" si="87"/>
        <v>30160.577321600023</v>
      </c>
      <c r="P247" s="7">
        <f t="shared" si="88"/>
        <v>30.160577321600023</v>
      </c>
      <c r="Q247" s="2">
        <f t="shared" si="89"/>
        <v>84.960584533338476</v>
      </c>
      <c r="R247" s="7">
        <f>$W$10*$V$4*9.81</f>
        <v>4267.3500000000004</v>
      </c>
      <c r="S247" s="7">
        <f t="shared" si="90"/>
        <v>75</v>
      </c>
      <c r="T247" s="2"/>
      <c r="U247" s="2"/>
      <c r="V247" s="2"/>
      <c r="W247" s="2"/>
      <c r="X247" s="2"/>
      <c r="Y247" s="2"/>
      <c r="Z247" s="2"/>
      <c r="AA247" s="2"/>
      <c r="AB247" s="2"/>
    </row>
    <row r="248" spans="2:28" x14ac:dyDescent="0.25">
      <c r="B248" s="2">
        <v>246</v>
      </c>
      <c r="C248" s="7">
        <v>10.2819</v>
      </c>
      <c r="D248" s="7">
        <f t="shared" si="91"/>
        <v>3076.9769000000024</v>
      </c>
      <c r="E248" s="7">
        <v>10.75</v>
      </c>
      <c r="F248" s="11">
        <f t="shared" si="100"/>
        <v>0.44702000000000019</v>
      </c>
      <c r="G248" s="11">
        <v>10.2819</v>
      </c>
      <c r="H248" s="7">
        <v>23</v>
      </c>
      <c r="I248" s="7">
        <v>-26.9</v>
      </c>
      <c r="J248" s="7">
        <v>-50.732999999999997</v>
      </c>
      <c r="K248" s="11">
        <f t="shared" si="85"/>
        <v>-1.3818454254807133</v>
      </c>
      <c r="L248" s="7">
        <f>$V$4*9.81*$V$10</f>
        <v>2844.9</v>
      </c>
      <c r="M248" s="7">
        <f t="shared" si="92"/>
        <v>85.402799034062397</v>
      </c>
      <c r="N248" s="7">
        <f t="shared" si="86"/>
        <v>3188.1925536085819</v>
      </c>
      <c r="O248" s="7">
        <f t="shared" si="87"/>
        <v>31637.168788110026</v>
      </c>
      <c r="P248" s="7">
        <f t="shared" si="88"/>
        <v>31.637168788110024</v>
      </c>
      <c r="Q248" s="2">
        <f t="shared" si="89"/>
        <v>85.092632743487243</v>
      </c>
      <c r="R248" s="7">
        <f>$W$10*$V$4*9.81</f>
        <v>4267.3500000000004</v>
      </c>
      <c r="S248" s="7">
        <f t="shared" si="90"/>
        <v>75</v>
      </c>
      <c r="T248" s="2"/>
      <c r="U248" s="2"/>
      <c r="V248" s="2"/>
      <c r="W248" s="2"/>
      <c r="X248" s="2"/>
      <c r="Y248" s="2"/>
      <c r="Z248" s="2"/>
      <c r="AA248" s="2"/>
      <c r="AB248" s="2"/>
    </row>
    <row r="249" spans="2:28" x14ac:dyDescent="0.25">
      <c r="B249" s="2">
        <v>247</v>
      </c>
      <c r="C249" s="7">
        <v>11.176</v>
      </c>
      <c r="D249" s="7">
        <f t="shared" si="91"/>
        <v>3088.1529000000023</v>
      </c>
      <c r="E249" s="7">
        <v>10</v>
      </c>
      <c r="F249" s="11">
        <f t="shared" ref="F249:F295" si="101">(G249-G248)</f>
        <v>0.89409999999999989</v>
      </c>
      <c r="G249" s="11">
        <v>11.176</v>
      </c>
      <c r="H249" s="7">
        <v>25</v>
      </c>
      <c r="I249" s="7">
        <v>-26.9</v>
      </c>
      <c r="J249" s="7">
        <v>-50.732999999999997</v>
      </c>
      <c r="K249" s="11">
        <f t="shared" si="85"/>
        <v>-1.3766640221843141</v>
      </c>
      <c r="L249" s="7">
        <f>$V$4*9.81*$V$10</f>
        <v>2844.9</v>
      </c>
      <c r="M249" s="7">
        <f t="shared" si="92"/>
        <v>100.90162013184001</v>
      </c>
      <c r="N249" s="7">
        <f t="shared" si="86"/>
        <v>3463.0029561096558</v>
      </c>
      <c r="O249" s="7">
        <f t="shared" si="87"/>
        <v>34513.196810400026</v>
      </c>
      <c r="P249" s="7">
        <f t="shared" si="88"/>
        <v>34.513196810400025</v>
      </c>
      <c r="Q249" s="2">
        <f t="shared" si="89"/>
        <v>85.22175222164033</v>
      </c>
      <c r="R249" s="7">
        <f>$W$10*$V$4*9.81</f>
        <v>4267.3500000000004</v>
      </c>
      <c r="S249" s="7">
        <f t="shared" si="90"/>
        <v>75</v>
      </c>
      <c r="T249" s="2"/>
      <c r="U249" s="2"/>
      <c r="V249" s="2"/>
      <c r="W249" s="2"/>
      <c r="X249" s="2"/>
      <c r="Y249" s="2"/>
      <c r="Z249" s="2"/>
      <c r="AA249" s="2"/>
      <c r="AB249" s="2"/>
    </row>
    <row r="250" spans="2:28" x14ac:dyDescent="0.25">
      <c r="B250" s="2">
        <v>248</v>
      </c>
      <c r="C250" s="7">
        <v>11.622999999999999</v>
      </c>
      <c r="D250" s="7">
        <f t="shared" si="91"/>
        <v>3099.7759000000024</v>
      </c>
      <c r="E250" s="7">
        <v>9.25</v>
      </c>
      <c r="F250" s="11">
        <f t="shared" ref="F250:F299" si="102">G250-G249</f>
        <v>0.44699999999999918</v>
      </c>
      <c r="G250" s="11">
        <v>11.622999999999999</v>
      </c>
      <c r="H250" s="7">
        <v>26</v>
      </c>
      <c r="I250" s="7">
        <v>-26.9</v>
      </c>
      <c r="J250" s="7">
        <v>-50.732999999999997</v>
      </c>
      <c r="K250" s="11">
        <f t="shared" si="85"/>
        <v>-1.37132427462232</v>
      </c>
      <c r="L250" s="7">
        <f>$V$4*9.81*$V$10</f>
        <v>2844.9</v>
      </c>
      <c r="M250" s="7">
        <f t="shared" si="92"/>
        <v>109.13444117135998</v>
      </c>
      <c r="N250" s="7">
        <f t="shared" si="86"/>
        <v>3211.9231168967376</v>
      </c>
      <c r="O250" s="7">
        <f t="shared" si="87"/>
        <v>36028.695285700029</v>
      </c>
      <c r="P250" s="7">
        <f t="shared" si="88"/>
        <v>36.028695285700032</v>
      </c>
      <c r="Q250" s="2">
        <f t="shared" si="89"/>
        <v>85.344533227478678</v>
      </c>
      <c r="R250" s="7">
        <f>$W$10*$V$4*9.81</f>
        <v>4267.3500000000004</v>
      </c>
      <c r="S250" s="7">
        <f t="shared" si="90"/>
        <v>75</v>
      </c>
      <c r="T250" s="2"/>
      <c r="U250" s="2"/>
      <c r="V250" s="2"/>
      <c r="W250" s="2"/>
      <c r="X250" s="2"/>
      <c r="Y250" s="2"/>
      <c r="Z250" s="2"/>
      <c r="AA250" s="2"/>
      <c r="AB250" s="2"/>
    </row>
    <row r="251" spans="2:28" x14ac:dyDescent="0.25">
      <c r="B251" s="2">
        <v>249</v>
      </c>
      <c r="C251" s="7">
        <v>12.0701</v>
      </c>
      <c r="D251" s="7">
        <f t="shared" si="91"/>
        <v>3111.8460000000023</v>
      </c>
      <c r="E251" s="7">
        <v>8.5</v>
      </c>
      <c r="F251" s="11">
        <f t="shared" si="102"/>
        <v>0.44710000000000072</v>
      </c>
      <c r="G251" s="11">
        <v>12.0701</v>
      </c>
      <c r="H251" s="7">
        <v>27</v>
      </c>
      <c r="I251" s="7">
        <v>-26.9</v>
      </c>
      <c r="J251" s="7">
        <v>-50.732999999999997</v>
      </c>
      <c r="K251" s="11">
        <f t="shared" si="85"/>
        <v>-1.3658303540381505</v>
      </c>
      <c r="L251" s="7">
        <f>$V$4*9.81*$V$10</f>
        <v>2844.9</v>
      </c>
      <c r="M251" s="7">
        <f t="shared" si="92"/>
        <v>117.6920397498384</v>
      </c>
      <c r="N251" s="7">
        <f t="shared" si="86"/>
        <v>3220.5442093958004</v>
      </c>
      <c r="O251" s="7">
        <f t="shared" si="87"/>
        <v>37560.292404600026</v>
      </c>
      <c r="P251" s="7">
        <f t="shared" si="88"/>
        <v>37.560292404600027</v>
      </c>
      <c r="Q251" s="2">
        <f t="shared" si="89"/>
        <v>85.464231863259698</v>
      </c>
      <c r="R251" s="7">
        <f>$W$10*$V$4*9.81</f>
        <v>4267.3500000000004</v>
      </c>
      <c r="S251" s="7">
        <f t="shared" si="90"/>
        <v>75</v>
      </c>
      <c r="T251" s="2"/>
      <c r="U251" s="2"/>
      <c r="V251" s="2"/>
      <c r="W251" s="2"/>
      <c r="X251" s="2"/>
      <c r="Y251" s="2"/>
      <c r="Z251" s="2"/>
      <c r="AA251" s="2"/>
      <c r="AB251" s="2"/>
    </row>
    <row r="252" spans="2:28" x14ac:dyDescent="0.25">
      <c r="B252" s="2">
        <v>250</v>
      </c>
      <c r="C252" s="7">
        <v>12.517099999999999</v>
      </c>
      <c r="D252" s="7">
        <f t="shared" si="91"/>
        <v>3124.3631000000023</v>
      </c>
      <c r="E252" s="7">
        <v>7.75</v>
      </c>
      <c r="F252" s="11">
        <f t="shared" si="102"/>
        <v>0.44699999999999918</v>
      </c>
      <c r="G252" s="11">
        <v>12.517099999999999</v>
      </c>
      <c r="H252" s="7">
        <v>28</v>
      </c>
      <c r="I252" s="7">
        <v>-26.9</v>
      </c>
      <c r="J252" s="7">
        <v>-50.732999999999997</v>
      </c>
      <c r="K252" s="11">
        <f t="shared" si="85"/>
        <v>-1.360186410692547</v>
      </c>
      <c r="L252" s="7">
        <f>$V$4*9.81*$V$10</f>
        <v>2844.9</v>
      </c>
      <c r="M252" s="7">
        <f t="shared" si="92"/>
        <v>126.57058782049437</v>
      </c>
      <c r="N252" s="7">
        <f t="shared" si="86"/>
        <v>3229.3704014098012</v>
      </c>
      <c r="O252" s="7">
        <f t="shared" si="87"/>
        <v>39107.965359010028</v>
      </c>
      <c r="P252" s="7">
        <f t="shared" si="88"/>
        <v>39.107965359010031</v>
      </c>
      <c r="Q252" s="2">
        <f t="shared" si="89"/>
        <v>85.580786460482699</v>
      </c>
      <c r="R252" s="7">
        <f>$W$10*$V$4*9.81</f>
        <v>4267.3500000000004</v>
      </c>
      <c r="S252" s="7">
        <f t="shared" si="90"/>
        <v>75</v>
      </c>
      <c r="T252" s="2"/>
      <c r="U252" s="2"/>
      <c r="V252" s="2"/>
      <c r="W252" s="2"/>
      <c r="X252" s="2"/>
      <c r="Y252" s="2"/>
      <c r="Z252" s="2"/>
      <c r="AA252" s="2"/>
      <c r="AB252" s="2"/>
    </row>
    <row r="253" spans="2:28" x14ac:dyDescent="0.25">
      <c r="B253" s="2">
        <v>251</v>
      </c>
      <c r="C253" s="7">
        <v>12.9642</v>
      </c>
      <c r="D253" s="7">
        <f t="shared" si="91"/>
        <v>3137.3273000000022</v>
      </c>
      <c r="E253" s="7">
        <v>7</v>
      </c>
      <c r="F253" s="11">
        <f t="shared" si="102"/>
        <v>0.44710000000000072</v>
      </c>
      <c r="G253" s="11">
        <v>12.9642</v>
      </c>
      <c r="H253" s="7">
        <v>29</v>
      </c>
      <c r="I253" s="7">
        <v>-26.9</v>
      </c>
      <c r="J253" s="7">
        <v>-50.732999999999997</v>
      </c>
      <c r="K253" s="11">
        <f t="shared" si="85"/>
        <v>-1.354396742128875</v>
      </c>
      <c r="L253" s="7">
        <f>$V$4*9.81*$V$10</f>
        <v>2844.9</v>
      </c>
      <c r="M253" s="7">
        <f t="shared" si="92"/>
        <v>135.7740578880576</v>
      </c>
      <c r="N253" s="7">
        <f t="shared" si="86"/>
        <v>3238.6376611459295</v>
      </c>
      <c r="O253" s="7">
        <f t="shared" si="87"/>
        <v>40672.938582660026</v>
      </c>
      <c r="P253" s="7">
        <f t="shared" si="88"/>
        <v>40.672938582660024</v>
      </c>
      <c r="Q253" s="2">
        <f t="shared" si="89"/>
        <v>85.694134804632654</v>
      </c>
      <c r="R253" s="7">
        <f>$W$10*$V$4*9.81</f>
        <v>4267.3500000000004</v>
      </c>
      <c r="S253" s="7">
        <f t="shared" si="90"/>
        <v>75</v>
      </c>
      <c r="T253" s="2"/>
      <c r="U253" s="2"/>
      <c r="V253" s="2"/>
      <c r="W253" s="2"/>
      <c r="X253" s="2"/>
      <c r="Y253" s="2"/>
      <c r="Z253" s="2"/>
      <c r="AA253" s="2"/>
      <c r="AB253" s="2"/>
    </row>
    <row r="254" spans="2:28" x14ac:dyDescent="0.25">
      <c r="B254" s="2">
        <v>252</v>
      </c>
      <c r="C254" s="7">
        <v>13.411199999999999</v>
      </c>
      <c r="D254" s="7">
        <f t="shared" si="91"/>
        <v>3150.7385000000022</v>
      </c>
      <c r="E254" s="7">
        <v>6.25</v>
      </c>
      <c r="F254" s="11">
        <f t="shared" ref="F254:F300" si="103">(G254-G253)</f>
        <v>0.44699999999999918</v>
      </c>
      <c r="G254" s="11">
        <v>13.411199999999999</v>
      </c>
      <c r="H254" s="3">
        <v>30</v>
      </c>
      <c r="I254" s="7">
        <v>-26.9</v>
      </c>
      <c r="J254" s="7">
        <v>-50.732999999999997</v>
      </c>
      <c r="K254" s="11">
        <f t="shared" si="85"/>
        <v>-1.3484656544235805</v>
      </c>
      <c r="L254" s="7">
        <f>$V$4*9.81*$V$10</f>
        <v>2844.9</v>
      </c>
      <c r="M254" s="7">
        <f t="shared" si="92"/>
        <v>145.2983329898496</v>
      </c>
      <c r="N254" s="7">
        <f t="shared" si="86"/>
        <v>3248.1098673354254</v>
      </c>
      <c r="O254" s="7">
        <f t="shared" si="87"/>
        <v>42255.184171200024</v>
      </c>
      <c r="P254" s="7">
        <f t="shared" si="88"/>
        <v>42.255184171200021</v>
      </c>
      <c r="Q254" s="2">
        <f t="shared" si="89"/>
        <v>85.804211079013996</v>
      </c>
      <c r="R254" s="7">
        <f>$W$10*$V$4*9.81</f>
        <v>4267.3500000000004</v>
      </c>
      <c r="S254" s="7">
        <f t="shared" si="90"/>
        <v>75</v>
      </c>
    </row>
    <row r="255" spans="2:28" x14ac:dyDescent="0.25">
      <c r="B255" s="2">
        <v>253</v>
      </c>
      <c r="C255" s="7">
        <v>13.8582</v>
      </c>
      <c r="D255" s="7">
        <f t="shared" si="91"/>
        <v>3164.5967000000023</v>
      </c>
      <c r="E255" s="7">
        <v>5.5</v>
      </c>
      <c r="F255" s="11">
        <f t="shared" ref="F255:F302" si="104">G255-G254</f>
        <v>0.44700000000000095</v>
      </c>
      <c r="G255" s="11">
        <v>13.8582</v>
      </c>
      <c r="H255" s="3">
        <v>31</v>
      </c>
      <c r="I255" s="7">
        <v>-26.9</v>
      </c>
      <c r="J255" s="7">
        <v>-50.732999999999997</v>
      </c>
      <c r="K255" s="11">
        <f t="shared" si="85"/>
        <v>-1.3425862863115636</v>
      </c>
      <c r="L255" s="7">
        <f>$V$4*9.81*$V$10</f>
        <v>2844.9</v>
      </c>
      <c r="M255" s="7">
        <f t="shared" si="92"/>
        <v>155.14543549676159</v>
      </c>
      <c r="N255" s="7">
        <f t="shared" si="86"/>
        <v>3257.9628492104507</v>
      </c>
      <c r="O255" s="7">
        <f t="shared" si="87"/>
        <v>43855.613987940029</v>
      </c>
      <c r="P255" s="7">
        <f t="shared" si="88"/>
        <v>43.855613987940032</v>
      </c>
      <c r="Q255" s="2">
        <f t="shared" si="89"/>
        <v>85.910948890062571</v>
      </c>
      <c r="R255" s="7">
        <f>$W$10*$V$4*9.81</f>
        <v>4267.3500000000004</v>
      </c>
      <c r="S255" s="7">
        <f t="shared" si="90"/>
        <v>75</v>
      </c>
    </row>
    <row r="256" spans="2:28" x14ac:dyDescent="0.25">
      <c r="B256" s="2">
        <v>254</v>
      </c>
      <c r="C256" s="7">
        <v>13.8582</v>
      </c>
      <c r="D256" s="7">
        <f t="shared" si="91"/>
        <v>3178.4549000000025</v>
      </c>
      <c r="E256" s="7">
        <v>4.75</v>
      </c>
      <c r="F256" s="11">
        <f t="shared" si="104"/>
        <v>0</v>
      </c>
      <c r="G256" s="11">
        <v>13.8582</v>
      </c>
      <c r="H256" s="3">
        <v>31</v>
      </c>
      <c r="I256" s="7">
        <v>-26.9</v>
      </c>
      <c r="J256" s="7">
        <v>-50.732999999999997</v>
      </c>
      <c r="K256" s="11">
        <f t="shared" si="85"/>
        <v>-1.3365707705683183</v>
      </c>
      <c r="L256" s="7">
        <f>$V$4*9.81*$V$10</f>
        <v>2844.9</v>
      </c>
      <c r="M256" s="7">
        <f t="shared" si="92"/>
        <v>155.14543549676159</v>
      </c>
      <c r="N256" s="7">
        <f t="shared" si="86"/>
        <v>2998.708864726193</v>
      </c>
      <c r="O256" s="7">
        <f t="shared" si="87"/>
        <v>44047.663695180032</v>
      </c>
      <c r="P256" s="7">
        <f t="shared" si="88"/>
        <v>44.047663695180034</v>
      </c>
      <c r="Q256" s="2">
        <f t="shared" si="89"/>
        <v>86.014278951247135</v>
      </c>
      <c r="R256" s="7">
        <f>$W$10*$V$4*9.81</f>
        <v>4267.3500000000004</v>
      </c>
      <c r="S256" s="7">
        <f t="shared" si="90"/>
        <v>75</v>
      </c>
    </row>
    <row r="257" spans="2:19" x14ac:dyDescent="0.25">
      <c r="B257" s="2">
        <v>255</v>
      </c>
      <c r="C257" s="7">
        <v>14.305300000000001</v>
      </c>
      <c r="D257" s="7">
        <f t="shared" si="91"/>
        <v>3192.7602000000024</v>
      </c>
      <c r="E257" s="7">
        <v>4</v>
      </c>
      <c r="F257" s="11">
        <f t="shared" ref="F257" si="105">(G257-G256)</f>
        <v>0.44710000000000072</v>
      </c>
      <c r="G257" s="11">
        <v>14.305300000000001</v>
      </c>
      <c r="H257" s="3">
        <v>32</v>
      </c>
      <c r="I257" s="7">
        <v>-26.9</v>
      </c>
      <c r="J257" s="7">
        <v>-50.732999999999997</v>
      </c>
      <c r="K257" s="11">
        <f t="shared" si="85"/>
        <v>-7.09658097080023E-2</v>
      </c>
      <c r="L257" s="7">
        <f>$V$4*9.81*$V$10</f>
        <v>2844.9</v>
      </c>
      <c r="M257" s="7">
        <f t="shared" si="92"/>
        <v>165.31767667942563</v>
      </c>
      <c r="N257" s="7">
        <f t="shared" si="86"/>
        <v>3269.4647108697181</v>
      </c>
      <c r="O257" s="7">
        <f t="shared" si="87"/>
        <v>45673.392489060039</v>
      </c>
      <c r="P257" s="7">
        <f t="shared" si="88"/>
        <v>45.673392489060042</v>
      </c>
      <c r="Q257" s="2">
        <f t="shared" si="89"/>
        <v>86.117644998675871</v>
      </c>
      <c r="R257" s="7">
        <f>$W$10*$V$4*9.81</f>
        <v>4267.3500000000004</v>
      </c>
      <c r="S257" s="7">
        <f t="shared" si="90"/>
        <v>75</v>
      </c>
    </row>
    <row r="258" spans="2:19" x14ac:dyDescent="0.25">
      <c r="B258" s="2">
        <v>256</v>
      </c>
      <c r="C258" s="7">
        <v>14.305300000000001</v>
      </c>
      <c r="D258" s="7">
        <f t="shared" si="91"/>
        <v>3207.0655000000024</v>
      </c>
      <c r="E258" s="7">
        <v>3.96</v>
      </c>
      <c r="F258" s="11">
        <f t="shared" ref="F258:F261" si="106">G258-G257</f>
        <v>0</v>
      </c>
      <c r="G258" s="11">
        <v>14.305300000000001</v>
      </c>
      <c r="H258" s="3">
        <v>32</v>
      </c>
      <c r="I258" s="7">
        <v>-2.2999999999999998</v>
      </c>
      <c r="J258" s="7">
        <v>-4.0164</v>
      </c>
      <c r="K258" s="11">
        <f t="shared" si="85"/>
        <v>-7.0650668340990583E-2</v>
      </c>
      <c r="L258" s="7">
        <f>$V$4*9.81*$V$10</f>
        <v>2844.9</v>
      </c>
      <c r="M258" s="7">
        <f t="shared" si="92"/>
        <v>165.31767667942563</v>
      </c>
      <c r="N258" s="7">
        <f t="shared" si="86"/>
        <v>3010.1470260110846</v>
      </c>
      <c r="O258" s="7">
        <f t="shared" si="87"/>
        <v>45878.034097150041</v>
      </c>
      <c r="P258" s="7">
        <f t="shared" si="88"/>
        <v>45.878034097150042</v>
      </c>
      <c r="Q258" s="2">
        <f t="shared" si="89"/>
        <v>86.217507350551472</v>
      </c>
      <c r="R258" s="7">
        <f>$W$10*$V$4*9.81</f>
        <v>4267.3500000000004</v>
      </c>
      <c r="S258" s="7">
        <f t="shared" si="90"/>
        <v>75</v>
      </c>
    </row>
    <row r="259" spans="2:19" x14ac:dyDescent="0.25">
      <c r="B259" s="2">
        <v>257</v>
      </c>
      <c r="C259" s="7">
        <v>14.305300000000001</v>
      </c>
      <c r="D259" s="7">
        <f t="shared" si="91"/>
        <v>3221.3708000000024</v>
      </c>
      <c r="E259" s="7">
        <v>3.92</v>
      </c>
      <c r="F259" s="11">
        <f t="shared" si="106"/>
        <v>0</v>
      </c>
      <c r="G259" s="11">
        <v>14.305300000000001</v>
      </c>
      <c r="H259" s="3">
        <v>32</v>
      </c>
      <c r="I259" s="7">
        <v>-2.2999999999999998</v>
      </c>
      <c r="J259" s="7">
        <v>-4.0164</v>
      </c>
      <c r="K259" s="11">
        <f t="shared" si="85"/>
        <v>-7.0328597819472552E-2</v>
      </c>
      <c r="L259" s="7">
        <f>$V$4*9.81*$V$10</f>
        <v>2844.9</v>
      </c>
      <c r="M259" s="7">
        <f t="shared" si="92"/>
        <v>165.31767667942563</v>
      </c>
      <c r="N259" s="7">
        <f t="shared" si="86"/>
        <v>3010.1473480816062</v>
      </c>
      <c r="O259" s="7">
        <f t="shared" si="87"/>
        <v>46082.675705240035</v>
      </c>
      <c r="P259" s="7">
        <f t="shared" si="88"/>
        <v>46.082675705240035</v>
      </c>
      <c r="Q259" s="2">
        <f t="shared" si="89"/>
        <v>86.317357531871778</v>
      </c>
      <c r="R259" s="7">
        <f>$W$10*$V$4*9.81</f>
        <v>4267.3500000000004</v>
      </c>
      <c r="S259" s="7">
        <f t="shared" si="90"/>
        <v>75</v>
      </c>
    </row>
    <row r="260" spans="2:19" x14ac:dyDescent="0.25">
      <c r="B260" s="2">
        <v>258</v>
      </c>
      <c r="C260" s="7">
        <v>14.7523</v>
      </c>
      <c r="D260" s="7">
        <f t="shared" si="91"/>
        <v>3236.1231000000025</v>
      </c>
      <c r="E260" s="7">
        <v>3.88</v>
      </c>
      <c r="F260" s="11">
        <f t="shared" si="106"/>
        <v>0.44699999999999918</v>
      </c>
      <c r="G260" s="11">
        <v>14.7523</v>
      </c>
      <c r="H260" s="3">
        <v>33</v>
      </c>
      <c r="I260" s="7">
        <v>-2.2999999999999998</v>
      </c>
      <c r="J260" s="7">
        <v>-4.0164</v>
      </c>
      <c r="K260" s="11">
        <f t="shared" ref="K260:K323" si="107">$V$4*9.81*SIN((E261-E260)/D261)</f>
        <v>-7.0009450375814838E-2</v>
      </c>
      <c r="L260" s="7">
        <f>$V$4*9.81*$V$10</f>
        <v>2844.9</v>
      </c>
      <c r="M260" s="7">
        <f t="shared" si="92"/>
        <v>175.8105062174736</v>
      </c>
      <c r="N260" s="7">
        <f t="shared" ref="N260:N323" si="108">($V$4*F260)+M260+L260+K260</f>
        <v>3279.9004967670976</v>
      </c>
      <c r="O260" s="7">
        <f t="shared" ref="O260:O323" si="109">G260*D260</f>
        <v>47740.258808130035</v>
      </c>
      <c r="P260" s="7">
        <f t="shared" ref="P260:P323" si="110">O260/1000</f>
        <v>47.740258808130037</v>
      </c>
      <c r="Q260" s="2">
        <f t="shared" ref="Q260:Q323" si="111">AVERAGE(P260:P919)</f>
        <v>86.417195452037106</v>
      </c>
      <c r="R260" s="7">
        <f>$W$10*$V$4*9.81</f>
        <v>4267.3500000000004</v>
      </c>
      <c r="S260" s="7">
        <f t="shared" ref="S260:S323" si="112">(R260/(9.81*$V$4))*100</f>
        <v>75</v>
      </c>
    </row>
    <row r="261" spans="2:19" x14ac:dyDescent="0.25">
      <c r="B261" s="2">
        <v>259</v>
      </c>
      <c r="C261" s="7">
        <v>14.7523</v>
      </c>
      <c r="D261" s="7">
        <f t="shared" ref="D261:D324" si="113">C261+D260</f>
        <v>3250.8754000000026</v>
      </c>
      <c r="E261" s="7">
        <v>3.84</v>
      </c>
      <c r="F261" s="11">
        <f t="shared" si="106"/>
        <v>0</v>
      </c>
      <c r="G261" s="11">
        <v>14.7523</v>
      </c>
      <c r="H261" s="3">
        <v>33</v>
      </c>
      <c r="I261" s="7">
        <v>-2.2999999999999998</v>
      </c>
      <c r="J261" s="7">
        <v>-4.0164</v>
      </c>
      <c r="K261" s="11">
        <f t="shared" si="107"/>
        <v>-6.9683645945374711E-2</v>
      </c>
      <c r="L261" s="7">
        <f>$V$4*9.81*$V$10</f>
        <v>2844.9</v>
      </c>
      <c r="M261" s="7">
        <f t="shared" ref="M261:M324" si="114">0.5*$V$5*$V$6*$V$7*(G261^2)</f>
        <v>175.8105062174736</v>
      </c>
      <c r="N261" s="7">
        <f t="shared" si="108"/>
        <v>3020.6408225715281</v>
      </c>
      <c r="O261" s="7">
        <f t="shared" si="109"/>
        <v>47957.889163420041</v>
      </c>
      <c r="P261" s="7">
        <f t="shared" si="110"/>
        <v>47.957889163420042</v>
      </c>
      <c r="Q261" s="2">
        <f t="shared" si="111"/>
        <v>86.513406737220947</v>
      </c>
      <c r="R261" s="7">
        <f>$W$10*$V$4*9.81</f>
        <v>4267.3500000000004</v>
      </c>
      <c r="S261" s="7">
        <f t="shared" si="112"/>
        <v>75</v>
      </c>
    </row>
    <row r="262" spans="2:19" x14ac:dyDescent="0.25">
      <c r="B262" s="2">
        <v>260</v>
      </c>
      <c r="C262" s="7">
        <v>15.199400000000001</v>
      </c>
      <c r="D262" s="7">
        <f t="shared" si="113"/>
        <v>3266.0748000000026</v>
      </c>
      <c r="E262" s="7">
        <v>3.8</v>
      </c>
      <c r="F262" s="11">
        <f t="shared" ref="F262:F308" si="115">(G262-G261)</f>
        <v>0.44710000000000072</v>
      </c>
      <c r="G262" s="11">
        <v>15.199400000000001</v>
      </c>
      <c r="H262" s="3">
        <v>34</v>
      </c>
      <c r="I262" s="7">
        <v>-2.2999999999999998</v>
      </c>
      <c r="J262" s="7">
        <v>-4.0164</v>
      </c>
      <c r="K262" s="11">
        <f t="shared" si="107"/>
        <v>-6.9360859873997455E-2</v>
      </c>
      <c r="L262" s="7">
        <f>$V$4*9.81*$V$10</f>
        <v>2844.9</v>
      </c>
      <c r="M262" s="7">
        <f t="shared" si="114"/>
        <v>186.62861888922242</v>
      </c>
      <c r="N262" s="7">
        <f t="shared" si="108"/>
        <v>3290.777258029349</v>
      </c>
      <c r="O262" s="7">
        <f t="shared" si="109"/>
        <v>49642.377315120044</v>
      </c>
      <c r="P262" s="7">
        <f t="shared" si="110"/>
        <v>49.642377315120044</v>
      </c>
      <c r="Q262" s="2">
        <f t="shared" si="111"/>
        <v>86.609555160098267</v>
      </c>
      <c r="R262" s="7">
        <f>$W$10*$V$4*9.81</f>
        <v>4267.3500000000004</v>
      </c>
      <c r="S262" s="7">
        <f t="shared" si="112"/>
        <v>75</v>
      </c>
    </row>
    <row r="263" spans="2:19" x14ac:dyDescent="0.25">
      <c r="B263" s="2">
        <v>261</v>
      </c>
      <c r="C263" s="7">
        <v>15.199400000000001</v>
      </c>
      <c r="D263" s="7">
        <f t="shared" si="113"/>
        <v>3281.2742000000026</v>
      </c>
      <c r="E263" s="7">
        <v>3.76</v>
      </c>
      <c r="F263" s="11">
        <f t="shared" ref="F263:F312" si="116">G263-G262</f>
        <v>0</v>
      </c>
      <c r="G263" s="11">
        <v>15.199400000000001</v>
      </c>
      <c r="H263" s="3">
        <v>34</v>
      </c>
      <c r="I263" s="7">
        <v>-2.2999999999999998</v>
      </c>
      <c r="J263" s="7">
        <v>-4.0164</v>
      </c>
      <c r="K263" s="11">
        <f t="shared" si="107"/>
        <v>-6.9041050410478783E-2</v>
      </c>
      <c r="L263" s="7">
        <f>$V$4*9.81*$V$10</f>
        <v>2844.9</v>
      </c>
      <c r="M263" s="7">
        <f t="shared" si="114"/>
        <v>186.62861888922242</v>
      </c>
      <c r="N263" s="7">
        <f t="shared" si="108"/>
        <v>3031.459577838812</v>
      </c>
      <c r="O263" s="7">
        <f t="shared" si="109"/>
        <v>49873.39907548004</v>
      </c>
      <c r="P263" s="7">
        <f t="shared" si="110"/>
        <v>49.873399075480037</v>
      </c>
      <c r="Q263" s="2">
        <f t="shared" si="111"/>
        <v>86.701973104710703</v>
      </c>
      <c r="R263" s="7">
        <f>$W$10*$V$4*9.81</f>
        <v>4267.3500000000004</v>
      </c>
      <c r="S263" s="7">
        <f t="shared" si="112"/>
        <v>75</v>
      </c>
    </row>
    <row r="264" spans="2:19" x14ac:dyDescent="0.25">
      <c r="B264" s="2">
        <v>262</v>
      </c>
      <c r="C264" s="7">
        <v>15.199400000000001</v>
      </c>
      <c r="D264" s="7">
        <f t="shared" si="113"/>
        <v>3296.4736000000025</v>
      </c>
      <c r="E264" s="7">
        <v>3.72</v>
      </c>
      <c r="F264" s="11">
        <f t="shared" si="116"/>
        <v>0</v>
      </c>
      <c r="G264" s="11">
        <v>15.199400000000001</v>
      </c>
      <c r="H264" s="3">
        <v>34</v>
      </c>
      <c r="I264" s="7">
        <v>-2.2999999999999998</v>
      </c>
      <c r="J264" s="7">
        <v>-4.0164</v>
      </c>
      <c r="K264" s="11">
        <f t="shared" si="107"/>
        <v>-6.8714901632328421E-2</v>
      </c>
      <c r="L264" s="7">
        <f>$V$4*9.81*$V$10</f>
        <v>2844.9</v>
      </c>
      <c r="M264" s="7">
        <f t="shared" si="114"/>
        <v>186.62861888922242</v>
      </c>
      <c r="N264" s="7">
        <f t="shared" si="108"/>
        <v>3031.4599039875902</v>
      </c>
      <c r="O264" s="7">
        <f t="shared" si="109"/>
        <v>50104.420835840043</v>
      </c>
      <c r="P264" s="7">
        <f t="shared" si="110"/>
        <v>50.104420835840045</v>
      </c>
      <c r="Q264" s="2">
        <f t="shared" si="111"/>
        <v>86.794275295260164</v>
      </c>
      <c r="R264" s="7">
        <f>$W$10*$V$4*9.81</f>
        <v>4267.3500000000004</v>
      </c>
      <c r="S264" s="7">
        <f t="shared" si="112"/>
        <v>75</v>
      </c>
    </row>
    <row r="265" spans="2:19" x14ac:dyDescent="0.25">
      <c r="B265" s="2">
        <v>263</v>
      </c>
      <c r="C265" s="7">
        <v>15.6464</v>
      </c>
      <c r="D265" s="7">
        <f t="shared" si="113"/>
        <v>3312.1200000000026</v>
      </c>
      <c r="E265" s="7">
        <v>3.68</v>
      </c>
      <c r="F265" s="11">
        <f t="shared" si="116"/>
        <v>0.44699999999999918</v>
      </c>
      <c r="G265" s="11">
        <v>15.6464</v>
      </c>
      <c r="H265" s="3">
        <v>35</v>
      </c>
      <c r="I265" s="7">
        <v>-2.2999999999999998</v>
      </c>
      <c r="J265" s="7">
        <v>-4.0164</v>
      </c>
      <c r="K265" s="11">
        <f t="shared" si="107"/>
        <v>-6.8391819808782103E-2</v>
      </c>
      <c r="L265" s="7">
        <f>$V$4*9.81*$V$10</f>
        <v>2844.9</v>
      </c>
      <c r="M265" s="7">
        <f t="shared" si="114"/>
        <v>197.7671754584064</v>
      </c>
      <c r="N265" s="7">
        <f t="shared" si="108"/>
        <v>3301.8587836385973</v>
      </c>
      <c r="O265" s="7">
        <f t="shared" si="109"/>
        <v>51822.754368000038</v>
      </c>
      <c r="P265" s="7">
        <f t="shared" si="110"/>
        <v>51.822754368000041</v>
      </c>
      <c r="Q265" s="2">
        <f t="shared" si="111"/>
        <v>86.886460859228549</v>
      </c>
      <c r="R265" s="7">
        <f>$W$10*$V$4*9.81</f>
        <v>4267.3500000000004</v>
      </c>
      <c r="S265" s="7">
        <f t="shared" si="112"/>
        <v>75</v>
      </c>
    </row>
    <row r="266" spans="2:19" x14ac:dyDescent="0.25">
      <c r="B266" s="2">
        <v>264</v>
      </c>
      <c r="C266" s="7">
        <v>15.6464</v>
      </c>
      <c r="D266" s="7">
        <f t="shared" si="113"/>
        <v>3327.7664000000027</v>
      </c>
      <c r="E266" s="7">
        <v>3.64</v>
      </c>
      <c r="F266" s="11">
        <f t="shared" si="116"/>
        <v>0</v>
      </c>
      <c r="G266" s="11">
        <v>15.6464</v>
      </c>
      <c r="H266" s="3">
        <v>35</v>
      </c>
      <c r="I266" s="7">
        <v>-2.2999999999999998</v>
      </c>
      <c r="J266" s="7">
        <v>-4.0164</v>
      </c>
      <c r="K266" s="11">
        <f t="shared" si="107"/>
        <v>-6.8071761881922183E-2</v>
      </c>
      <c r="L266" s="7">
        <f>$V$4*9.81*$V$10</f>
        <v>2844.9</v>
      </c>
      <c r="M266" s="7">
        <f t="shared" si="114"/>
        <v>197.7671754584064</v>
      </c>
      <c r="N266" s="7">
        <f t="shared" si="108"/>
        <v>3042.5991036965243</v>
      </c>
      <c r="O266" s="7">
        <f t="shared" si="109"/>
        <v>52067.564200960041</v>
      </c>
      <c r="P266" s="7">
        <f t="shared" si="110"/>
        <v>52.067564200960042</v>
      </c>
      <c r="Q266" s="2">
        <f t="shared" si="111"/>
        <v>86.974782538047776</v>
      </c>
      <c r="R266" s="7">
        <f>$W$10*$V$4*9.81</f>
        <v>4267.3500000000004</v>
      </c>
      <c r="S266" s="7">
        <f t="shared" si="112"/>
        <v>75</v>
      </c>
    </row>
    <row r="267" spans="2:19" x14ac:dyDescent="0.25">
      <c r="B267" s="2">
        <v>265</v>
      </c>
      <c r="C267" s="7">
        <v>15.6464</v>
      </c>
      <c r="D267" s="7">
        <f t="shared" si="113"/>
        <v>3343.4128000000028</v>
      </c>
      <c r="E267" s="7">
        <v>3.6</v>
      </c>
      <c r="F267" s="11">
        <f t="shared" ref="F267:F313" si="117">(G267-G266)</f>
        <v>0</v>
      </c>
      <c r="G267" s="11">
        <v>15.6464</v>
      </c>
      <c r="H267" s="3">
        <v>35</v>
      </c>
      <c r="I267" s="7">
        <v>-2.2999999999999998</v>
      </c>
      <c r="J267" s="7">
        <v>-4.0164</v>
      </c>
      <c r="K267" s="11">
        <f t="shared" si="107"/>
        <v>-6.7754685596080333E-2</v>
      </c>
      <c r="L267" s="7">
        <f>$V$4*9.81*$V$10</f>
        <v>2844.9</v>
      </c>
      <c r="M267" s="7">
        <f t="shared" si="114"/>
        <v>197.7671754584064</v>
      </c>
      <c r="N267" s="7">
        <f t="shared" si="108"/>
        <v>3042.5994207728104</v>
      </c>
      <c r="O267" s="7">
        <f t="shared" si="109"/>
        <v>52312.374033920045</v>
      </c>
      <c r="P267" s="7">
        <f t="shared" si="110"/>
        <v>52.312374033920044</v>
      </c>
      <c r="Q267" s="2">
        <f t="shared" si="111"/>
        <v>87.062932079303039</v>
      </c>
      <c r="R267" s="7">
        <f>$W$10*$V$4*9.81</f>
        <v>4267.3500000000004</v>
      </c>
      <c r="S267" s="7">
        <f t="shared" si="112"/>
        <v>75</v>
      </c>
    </row>
    <row r="268" spans="2:19" x14ac:dyDescent="0.25">
      <c r="B268" s="2">
        <v>266</v>
      </c>
      <c r="C268" s="7">
        <v>15.6464</v>
      </c>
      <c r="D268" s="7">
        <f t="shared" si="113"/>
        <v>3359.0592000000029</v>
      </c>
      <c r="E268" s="7">
        <v>3.56</v>
      </c>
      <c r="F268" s="11">
        <f t="shared" ref="F268:F317" si="118">G268-G267</f>
        <v>0</v>
      </c>
      <c r="G268" s="11">
        <v>15.6464</v>
      </c>
      <c r="H268" s="3">
        <v>35</v>
      </c>
      <c r="I268" s="7">
        <v>-2.2999999999999998</v>
      </c>
      <c r="J268" s="7">
        <v>-4.0164</v>
      </c>
      <c r="K268" s="11">
        <f t="shared" si="107"/>
        <v>-6.7440549479240774E-2</v>
      </c>
      <c r="L268" s="7">
        <f>$V$4*9.81*$V$10</f>
        <v>2844.9</v>
      </c>
      <c r="M268" s="7">
        <f t="shared" si="114"/>
        <v>197.7671754584064</v>
      </c>
      <c r="N268" s="7">
        <f t="shared" si="108"/>
        <v>3042.5997349089271</v>
      </c>
      <c r="O268" s="7">
        <f t="shared" si="109"/>
        <v>52557.183866880041</v>
      </c>
      <c r="P268" s="7">
        <f t="shared" si="110"/>
        <v>52.557183866880038</v>
      </c>
      <c r="Q268" s="2">
        <f t="shared" si="111"/>
        <v>87.150908175620472</v>
      </c>
      <c r="R268" s="7">
        <f>$W$10*$V$4*9.81</f>
        <v>4267.3500000000004</v>
      </c>
      <c r="S268" s="7">
        <f t="shared" si="112"/>
        <v>75</v>
      </c>
    </row>
    <row r="269" spans="2:19" x14ac:dyDescent="0.25">
      <c r="B269" s="2">
        <v>267</v>
      </c>
      <c r="C269" s="7">
        <v>15.6464</v>
      </c>
      <c r="D269" s="7">
        <f t="shared" si="113"/>
        <v>3374.705600000003</v>
      </c>
      <c r="E269" s="7">
        <v>3.52</v>
      </c>
      <c r="F269" s="11">
        <f t="shared" si="118"/>
        <v>0</v>
      </c>
      <c r="G269" s="11">
        <v>15.6464</v>
      </c>
      <c r="H269" s="3">
        <v>35</v>
      </c>
      <c r="I269" s="7">
        <v>-2.2999999999999998</v>
      </c>
      <c r="J269" s="7">
        <v>-4.0164</v>
      </c>
      <c r="K269" s="11">
        <f t="shared" si="107"/>
        <v>-6.7129312824957404E-2</v>
      </c>
      <c r="L269" s="7">
        <f>$V$4*9.81*$V$10</f>
        <v>2844.9</v>
      </c>
      <c r="M269" s="7">
        <f t="shared" si="114"/>
        <v>197.7671754584064</v>
      </c>
      <c r="N269" s="7">
        <f t="shared" si="108"/>
        <v>3042.6000461455815</v>
      </c>
      <c r="O269" s="7">
        <f t="shared" si="109"/>
        <v>52801.993699840044</v>
      </c>
      <c r="P269" s="7">
        <f t="shared" si="110"/>
        <v>52.801993699840047</v>
      </c>
      <c r="Q269" s="2">
        <f t="shared" si="111"/>
        <v>87.238709506353317</v>
      </c>
      <c r="R269" s="7">
        <f>$W$10*$V$4*9.81</f>
        <v>4267.3500000000004</v>
      </c>
      <c r="S269" s="7">
        <f t="shared" si="112"/>
        <v>75</v>
      </c>
    </row>
    <row r="270" spans="2:19" x14ac:dyDescent="0.25">
      <c r="B270" s="2">
        <v>268</v>
      </c>
      <c r="C270" s="7">
        <v>15.6464</v>
      </c>
      <c r="D270" s="7">
        <f t="shared" si="113"/>
        <v>3390.352000000003</v>
      </c>
      <c r="E270" s="7">
        <v>3.48</v>
      </c>
      <c r="F270" s="11">
        <f t="shared" si="118"/>
        <v>0</v>
      </c>
      <c r="G270" s="11">
        <v>15.6464</v>
      </c>
      <c r="H270" s="3">
        <v>35</v>
      </c>
      <c r="I270" s="7">
        <v>-2.2999999999999998</v>
      </c>
      <c r="J270" s="7">
        <v>-4.0164</v>
      </c>
      <c r="K270" s="11">
        <f t="shared" si="107"/>
        <v>-6.6820935674769655E-2</v>
      </c>
      <c r="L270" s="7">
        <f>$V$4*9.81*$V$10</f>
        <v>2844.9</v>
      </c>
      <c r="M270" s="7">
        <f t="shared" si="114"/>
        <v>197.7671754584064</v>
      </c>
      <c r="N270" s="7">
        <f t="shared" si="108"/>
        <v>3042.6003545227313</v>
      </c>
      <c r="O270" s="7">
        <f t="shared" si="109"/>
        <v>53046.803532800048</v>
      </c>
      <c r="P270" s="7">
        <f t="shared" si="110"/>
        <v>53.046803532800048</v>
      </c>
      <c r="Q270" s="2">
        <f t="shared" si="111"/>
        <v>87.326334737413148</v>
      </c>
      <c r="R270" s="7">
        <f>$W$10*$V$4*9.81</f>
        <v>4267.3500000000004</v>
      </c>
      <c r="S270" s="7">
        <f t="shared" si="112"/>
        <v>75</v>
      </c>
    </row>
    <row r="271" spans="2:19" x14ac:dyDescent="0.25">
      <c r="B271" s="2">
        <v>269</v>
      </c>
      <c r="C271" s="7">
        <v>15.6464</v>
      </c>
      <c r="D271" s="7">
        <f t="shared" si="113"/>
        <v>3405.9984000000031</v>
      </c>
      <c r="E271" s="7">
        <v>3.44</v>
      </c>
      <c r="F271" s="11">
        <f t="shared" si="118"/>
        <v>0</v>
      </c>
      <c r="G271" s="11">
        <v>15.6464</v>
      </c>
      <c r="H271" s="3">
        <v>35</v>
      </c>
      <c r="I271" s="7">
        <v>-2.2999999999999998</v>
      </c>
      <c r="J271" s="7">
        <v>-4.0164</v>
      </c>
      <c r="K271" s="11">
        <f t="shared" si="107"/>
        <v>-6.6515378801100589E-2</v>
      </c>
      <c r="L271" s="7">
        <f>$V$4*9.81*$V$10</f>
        <v>2844.9</v>
      </c>
      <c r="M271" s="7">
        <f t="shared" si="114"/>
        <v>197.7671754584064</v>
      </c>
      <c r="N271" s="7">
        <f t="shared" si="108"/>
        <v>3042.6006600796054</v>
      </c>
      <c r="O271" s="7">
        <f t="shared" si="109"/>
        <v>53291.613365760051</v>
      </c>
      <c r="P271" s="7">
        <f t="shared" si="110"/>
        <v>53.29161336576005</v>
      </c>
      <c r="Q271" s="2">
        <f t="shared" si="111"/>
        <v>87.413782521098383</v>
      </c>
      <c r="R271" s="7">
        <f>$W$10*$V$4*9.81</f>
        <v>4267.3500000000004</v>
      </c>
      <c r="S271" s="7">
        <f t="shared" si="112"/>
        <v>75</v>
      </c>
    </row>
    <row r="272" spans="2:19" x14ac:dyDescent="0.25">
      <c r="B272" s="2">
        <v>270</v>
      </c>
      <c r="C272" s="7">
        <v>15.6464</v>
      </c>
      <c r="D272" s="7">
        <f t="shared" si="113"/>
        <v>3421.6448000000032</v>
      </c>
      <c r="E272" s="7">
        <v>3.4</v>
      </c>
      <c r="F272" s="11">
        <f t="shared" ref="F272:F318" si="119">(G272-G271)</f>
        <v>0</v>
      </c>
      <c r="G272" s="11">
        <v>15.6464</v>
      </c>
      <c r="H272" s="3">
        <v>35</v>
      </c>
      <c r="I272" s="7">
        <v>-2.2999999999999998</v>
      </c>
      <c r="J272" s="7">
        <v>-4.0164</v>
      </c>
      <c r="K272" s="11">
        <f t="shared" si="107"/>
        <v>-6.6212603690622193E-2</v>
      </c>
      <c r="L272" s="7">
        <f>$V$4*9.81*$V$10</f>
        <v>2844.9</v>
      </c>
      <c r="M272" s="7">
        <f t="shared" si="114"/>
        <v>197.7671754584064</v>
      </c>
      <c r="N272" s="7">
        <f t="shared" si="108"/>
        <v>3042.6009628547158</v>
      </c>
      <c r="O272" s="7">
        <f t="shared" si="109"/>
        <v>53536.423198720047</v>
      </c>
      <c r="P272" s="7">
        <f t="shared" si="110"/>
        <v>53.536423198720044</v>
      </c>
      <c r="Q272" s="2">
        <f t="shared" si="111"/>
        <v>87.501051495920208</v>
      </c>
      <c r="R272" s="7">
        <f>$W$10*$V$4*9.81</f>
        <v>4267.3500000000004</v>
      </c>
      <c r="S272" s="7">
        <f t="shared" si="112"/>
        <v>75</v>
      </c>
    </row>
    <row r="273" spans="2:19" x14ac:dyDescent="0.25">
      <c r="B273" s="2">
        <v>271</v>
      </c>
      <c r="C273" s="7">
        <v>15.6464</v>
      </c>
      <c r="D273" s="7">
        <f t="shared" si="113"/>
        <v>3437.2912000000033</v>
      </c>
      <c r="E273" s="7">
        <v>3.36</v>
      </c>
      <c r="F273" s="11">
        <f t="shared" ref="F273:F322" si="120">G273-G272</f>
        <v>0</v>
      </c>
      <c r="G273" s="11">
        <v>15.6464</v>
      </c>
      <c r="H273" s="3">
        <v>35</v>
      </c>
      <c r="I273" s="7">
        <v>-2.2999999999999998</v>
      </c>
      <c r="J273" s="7">
        <v>-4.0164</v>
      </c>
      <c r="K273" s="11">
        <f t="shared" si="107"/>
        <v>-6.591257252807281E-2</v>
      </c>
      <c r="L273" s="7">
        <f>$V$4*9.81*$V$10</f>
        <v>2844.9</v>
      </c>
      <c r="M273" s="7">
        <f t="shared" si="114"/>
        <v>197.7671754584064</v>
      </c>
      <c r="N273" s="7">
        <f t="shared" si="108"/>
        <v>3042.6012628858784</v>
      </c>
      <c r="O273" s="7">
        <f t="shared" si="109"/>
        <v>53781.233031680051</v>
      </c>
      <c r="P273" s="7">
        <f t="shared" si="110"/>
        <v>53.781233031680053</v>
      </c>
      <c r="Q273" s="2">
        <f t="shared" si="111"/>
        <v>87.588140286425855</v>
      </c>
      <c r="R273" s="7">
        <f>$W$10*$V$4*9.81</f>
        <v>4267.3500000000004</v>
      </c>
      <c r="S273" s="7">
        <f t="shared" si="112"/>
        <v>75</v>
      </c>
    </row>
    <row r="274" spans="2:19" x14ac:dyDescent="0.25">
      <c r="B274" s="2">
        <v>272</v>
      </c>
      <c r="C274" s="7">
        <v>15.6464</v>
      </c>
      <c r="D274" s="7">
        <f t="shared" si="113"/>
        <v>3452.9376000000034</v>
      </c>
      <c r="E274" s="7">
        <v>3.32</v>
      </c>
      <c r="F274" s="11">
        <f t="shared" si="120"/>
        <v>0</v>
      </c>
      <c r="G274" s="11">
        <v>15.6464</v>
      </c>
      <c r="H274" s="3">
        <v>35</v>
      </c>
      <c r="I274" s="7">
        <v>-2.2999999999999998</v>
      </c>
      <c r="J274" s="7">
        <v>-4.0164</v>
      </c>
      <c r="K274" s="11">
        <f t="shared" si="107"/>
        <v>-6.5615248180512689E-2</v>
      </c>
      <c r="L274" s="7">
        <f>$V$4*9.81*$V$10</f>
        <v>2844.9</v>
      </c>
      <c r="M274" s="7">
        <f t="shared" si="114"/>
        <v>197.7671754584064</v>
      </c>
      <c r="N274" s="7">
        <f t="shared" si="108"/>
        <v>3042.6015602102257</v>
      </c>
      <c r="O274" s="7">
        <f t="shared" si="109"/>
        <v>54026.042864640054</v>
      </c>
      <c r="P274" s="7">
        <f t="shared" si="110"/>
        <v>54.026042864640054</v>
      </c>
      <c r="Q274" s="2">
        <f t="shared" si="111"/>
        <v>87.675047503019044</v>
      </c>
      <c r="R274" s="7">
        <f>$W$10*$V$4*9.81</f>
        <v>4267.3500000000004</v>
      </c>
      <c r="S274" s="7">
        <f t="shared" si="112"/>
        <v>75</v>
      </c>
    </row>
    <row r="275" spans="2:19" x14ac:dyDescent="0.25">
      <c r="B275" s="2">
        <v>273</v>
      </c>
      <c r="C275" s="7">
        <v>15.6464</v>
      </c>
      <c r="D275" s="7">
        <f t="shared" si="113"/>
        <v>3468.5840000000035</v>
      </c>
      <c r="E275" s="7">
        <v>3.28</v>
      </c>
      <c r="F275" s="11">
        <f t="shared" si="120"/>
        <v>0</v>
      </c>
      <c r="G275" s="11">
        <v>15.6464</v>
      </c>
      <c r="H275" s="3">
        <v>35</v>
      </c>
      <c r="I275" s="7">
        <v>-2.2999999999999998</v>
      </c>
      <c r="J275" s="7">
        <v>-4.0164</v>
      </c>
      <c r="K275" s="11">
        <f t="shared" si="107"/>
        <v>-6.5320594182003033E-2</v>
      </c>
      <c r="L275" s="7">
        <f>$V$4*9.81*$V$10</f>
        <v>2844.9</v>
      </c>
      <c r="M275" s="7">
        <f t="shared" si="114"/>
        <v>197.7671754584064</v>
      </c>
      <c r="N275" s="7">
        <f t="shared" si="108"/>
        <v>3042.6018548642242</v>
      </c>
      <c r="O275" s="7">
        <f t="shared" si="109"/>
        <v>54270.85269760005</v>
      </c>
      <c r="P275" s="7">
        <f t="shared" si="110"/>
        <v>54.270852697600048</v>
      </c>
      <c r="Q275" s="2">
        <f t="shared" si="111"/>
        <v>87.761771741777764</v>
      </c>
      <c r="R275" s="7">
        <f>$W$10*$V$4*9.81</f>
        <v>4267.3500000000004</v>
      </c>
      <c r="S275" s="7">
        <f t="shared" si="112"/>
        <v>75</v>
      </c>
    </row>
    <row r="276" spans="2:19" x14ac:dyDescent="0.25">
      <c r="B276" s="2">
        <v>274</v>
      </c>
      <c r="C276" s="7">
        <v>15.6464</v>
      </c>
      <c r="D276" s="7">
        <f t="shared" si="113"/>
        <v>3484.2304000000036</v>
      </c>
      <c r="E276" s="7">
        <v>3.24</v>
      </c>
      <c r="F276" s="11">
        <f t="shared" si="120"/>
        <v>0</v>
      </c>
      <c r="G276" s="11">
        <v>15.6464</v>
      </c>
      <c r="H276" s="3">
        <v>35</v>
      </c>
      <c r="I276" s="7">
        <v>-2.2999999999999998</v>
      </c>
      <c r="J276" s="7">
        <v>-4.0164</v>
      </c>
      <c r="K276" s="11">
        <f t="shared" si="107"/>
        <v>-6.5028574718700161E-2</v>
      </c>
      <c r="L276" s="7">
        <f>$V$4*9.81*$V$10</f>
        <v>2844.9</v>
      </c>
      <c r="M276" s="7">
        <f t="shared" si="114"/>
        <v>197.7671754584064</v>
      </c>
      <c r="N276" s="7">
        <f t="shared" si="108"/>
        <v>3042.6021468836875</v>
      </c>
      <c r="O276" s="7">
        <f t="shared" si="109"/>
        <v>54515.662530560054</v>
      </c>
      <c r="P276" s="7">
        <f t="shared" si="110"/>
        <v>54.515662530560057</v>
      </c>
      <c r="Q276" s="2">
        <f t="shared" si="111"/>
        <v>87.848311584269169</v>
      </c>
      <c r="R276" s="7">
        <f>$W$10*$V$4*9.81</f>
        <v>4267.3500000000004</v>
      </c>
      <c r="S276" s="7">
        <f t="shared" si="112"/>
        <v>75</v>
      </c>
    </row>
    <row r="277" spans="2:19" x14ac:dyDescent="0.25">
      <c r="B277" s="2">
        <v>275</v>
      </c>
      <c r="C277" s="7">
        <v>15.6464</v>
      </c>
      <c r="D277" s="7">
        <f t="shared" si="113"/>
        <v>3499.8768000000036</v>
      </c>
      <c r="E277" s="7">
        <v>3.2</v>
      </c>
      <c r="F277" s="11">
        <f t="shared" ref="F277:F323" si="121">(G277-G276)</f>
        <v>0</v>
      </c>
      <c r="G277" s="11">
        <v>15.6464</v>
      </c>
      <c r="H277" s="3">
        <v>35</v>
      </c>
      <c r="I277" s="7">
        <v>-2.2999999999999998</v>
      </c>
      <c r="J277" s="7">
        <v>-4.0164</v>
      </c>
      <c r="K277" s="11">
        <f t="shared" si="107"/>
        <v>-6.473915461433713E-2</v>
      </c>
      <c r="L277" s="7">
        <f>$V$4*9.81*$V$10</f>
        <v>2844.9</v>
      </c>
      <c r="M277" s="7">
        <f t="shared" si="114"/>
        <v>197.7671754584064</v>
      </c>
      <c r="N277" s="7">
        <f t="shared" si="108"/>
        <v>3042.6024363037918</v>
      </c>
      <c r="O277" s="7">
        <f t="shared" si="109"/>
        <v>54760.472363520057</v>
      </c>
      <c r="P277" s="7">
        <f t="shared" si="110"/>
        <v>54.760472363520059</v>
      </c>
      <c r="Q277" s="2">
        <f t="shared" si="111"/>
        <v>87.934665597361686</v>
      </c>
      <c r="R277" s="7">
        <f>$W$10*$V$4*9.81</f>
        <v>4267.3500000000004</v>
      </c>
      <c r="S277" s="7">
        <f t="shared" si="112"/>
        <v>75</v>
      </c>
    </row>
    <row r="278" spans="2:19" x14ac:dyDescent="0.25">
      <c r="B278" s="2">
        <v>276</v>
      </c>
      <c r="C278" s="7">
        <v>15.6464</v>
      </c>
      <c r="D278" s="7">
        <f t="shared" si="113"/>
        <v>3515.5232000000037</v>
      </c>
      <c r="E278" s="7">
        <v>3.16</v>
      </c>
      <c r="F278" s="11">
        <f t="shared" ref="F278:F325" si="122">G278-G277</f>
        <v>0</v>
      </c>
      <c r="G278" s="11">
        <v>15.6464</v>
      </c>
      <c r="H278" s="3">
        <v>35</v>
      </c>
      <c r="I278" s="7">
        <v>-2.2999999999999998</v>
      </c>
      <c r="J278" s="7">
        <v>-4.0164</v>
      </c>
      <c r="K278" s="11">
        <f t="shared" si="107"/>
        <v>-6.4452299316105535E-2</v>
      </c>
      <c r="L278" s="7">
        <f>$V$4*9.81*$V$10</f>
        <v>2844.9</v>
      </c>
      <c r="M278" s="7">
        <f t="shared" si="114"/>
        <v>197.7671754584064</v>
      </c>
      <c r="N278" s="7">
        <f t="shared" si="108"/>
        <v>3042.6027231590901</v>
      </c>
      <c r="O278" s="7">
        <f t="shared" si="109"/>
        <v>55005.282196480061</v>
      </c>
      <c r="P278" s="7">
        <f t="shared" si="110"/>
        <v>55.00528219648006</v>
      </c>
      <c r="Q278" s="2">
        <f t="shared" si="111"/>
        <v>88.020832333034008</v>
      </c>
      <c r="R278" s="7">
        <f>$W$10*$V$4*9.81</f>
        <v>4267.3500000000004</v>
      </c>
      <c r="S278" s="7">
        <f t="shared" si="112"/>
        <v>75</v>
      </c>
    </row>
    <row r="279" spans="2:19" x14ac:dyDescent="0.25">
      <c r="B279" s="2">
        <v>277</v>
      </c>
      <c r="C279" s="7">
        <v>15.6464</v>
      </c>
      <c r="D279" s="7">
        <f t="shared" si="113"/>
        <v>3531.1696000000038</v>
      </c>
      <c r="E279" s="7">
        <v>3.12</v>
      </c>
      <c r="F279" s="11">
        <f t="shared" si="122"/>
        <v>0</v>
      </c>
      <c r="G279" s="11">
        <v>15.6464</v>
      </c>
      <c r="H279" s="3">
        <v>35</v>
      </c>
      <c r="I279" s="7">
        <v>-2.2999999999999998</v>
      </c>
      <c r="J279" s="7">
        <v>-4.0164</v>
      </c>
      <c r="K279" s="11">
        <f t="shared" si="107"/>
        <v>-6.4167974880900369E-2</v>
      </c>
      <c r="L279" s="7">
        <f>$V$4*9.81*$V$10</f>
        <v>2844.9</v>
      </c>
      <c r="M279" s="7">
        <f t="shared" si="114"/>
        <v>197.7671754584064</v>
      </c>
      <c r="N279" s="7">
        <f t="shared" si="108"/>
        <v>3042.6030074835253</v>
      </c>
      <c r="O279" s="7">
        <f t="shared" si="109"/>
        <v>55250.092029440057</v>
      </c>
      <c r="P279" s="7">
        <f t="shared" si="110"/>
        <v>55.250092029440054</v>
      </c>
      <c r="Q279" s="2">
        <f t="shared" si="111"/>
        <v>88.106810328181282</v>
      </c>
      <c r="R279" s="7">
        <f>$W$10*$V$4*9.81</f>
        <v>4267.3500000000004</v>
      </c>
      <c r="S279" s="7">
        <f t="shared" si="112"/>
        <v>75</v>
      </c>
    </row>
    <row r="280" spans="2:19" x14ac:dyDescent="0.25">
      <c r="B280" s="2">
        <v>278</v>
      </c>
      <c r="C280" s="7">
        <v>15.6464</v>
      </c>
      <c r="D280" s="7">
        <f t="shared" si="113"/>
        <v>3546.8160000000039</v>
      </c>
      <c r="E280" s="7">
        <v>3.08</v>
      </c>
      <c r="F280" s="11">
        <f t="shared" ref="F280" si="123">(G280-G279)</f>
        <v>0</v>
      </c>
      <c r="G280" s="11">
        <v>15.6464</v>
      </c>
      <c r="H280" s="3">
        <v>35</v>
      </c>
      <c r="I280" s="7">
        <v>-2.2999999999999998</v>
      </c>
      <c r="J280" s="7">
        <v>-4.0164</v>
      </c>
      <c r="K280" s="11">
        <f t="shared" si="107"/>
        <v>-6.3886147961931553E-2</v>
      </c>
      <c r="L280" s="7">
        <f>$V$4*9.81*$V$10</f>
        <v>2844.9</v>
      </c>
      <c r="M280" s="7">
        <f t="shared" si="114"/>
        <v>197.7671754584064</v>
      </c>
      <c r="N280" s="7">
        <f t="shared" si="108"/>
        <v>3042.6032893104443</v>
      </c>
      <c r="O280" s="7">
        <f t="shared" si="109"/>
        <v>55494.90186240006</v>
      </c>
      <c r="P280" s="7">
        <f t="shared" si="110"/>
        <v>55.494901862400063</v>
      </c>
      <c r="Q280" s="2">
        <f t="shared" si="111"/>
        <v>88.192598104418209</v>
      </c>
      <c r="R280" s="7">
        <f>$W$10*$V$4*9.81</f>
        <v>4267.3500000000004</v>
      </c>
      <c r="S280" s="7">
        <f t="shared" si="112"/>
        <v>75</v>
      </c>
    </row>
    <row r="281" spans="2:19" x14ac:dyDescent="0.25">
      <c r="B281" s="2">
        <v>279</v>
      </c>
      <c r="C281" s="7">
        <v>15.6464</v>
      </c>
      <c r="D281" s="7">
        <f t="shared" si="113"/>
        <v>3562.462400000004</v>
      </c>
      <c r="E281" s="7">
        <v>3.04</v>
      </c>
      <c r="F281" s="11">
        <f t="shared" ref="F281:F284" si="124">G281-G280</f>
        <v>0</v>
      </c>
      <c r="G281" s="11">
        <v>15.6464</v>
      </c>
      <c r="H281" s="3">
        <v>35</v>
      </c>
      <c r="I281" s="7">
        <v>-2.2999999999999998</v>
      </c>
      <c r="J281" s="7">
        <v>-4.0164</v>
      </c>
      <c r="K281" s="11">
        <f t="shared" si="107"/>
        <v>-6.3606785795686113E-2</v>
      </c>
      <c r="L281" s="7">
        <f>$V$4*9.81*$V$10</f>
        <v>2844.9</v>
      </c>
      <c r="M281" s="7">
        <f t="shared" si="114"/>
        <v>197.7671754584064</v>
      </c>
      <c r="N281" s="7">
        <f t="shared" si="108"/>
        <v>3042.6035686726104</v>
      </c>
      <c r="O281" s="7">
        <f t="shared" si="109"/>
        <v>55739.711695360063</v>
      </c>
      <c r="P281" s="7">
        <f t="shared" si="110"/>
        <v>55.739711695360064</v>
      </c>
      <c r="Q281" s="2">
        <f t="shared" si="111"/>
        <v>88.278194167878993</v>
      </c>
      <c r="R281" s="7">
        <f>$W$10*$V$4*9.81</f>
        <v>4267.3500000000004</v>
      </c>
      <c r="S281" s="7">
        <f t="shared" si="112"/>
        <v>75</v>
      </c>
    </row>
    <row r="282" spans="2:19" x14ac:dyDescent="0.25">
      <c r="B282" s="2">
        <v>280</v>
      </c>
      <c r="C282" s="7">
        <v>15.6464</v>
      </c>
      <c r="D282" s="7">
        <f t="shared" si="113"/>
        <v>3578.1088000000041</v>
      </c>
      <c r="E282" s="7">
        <v>3</v>
      </c>
      <c r="F282" s="11">
        <f t="shared" si="124"/>
        <v>0</v>
      </c>
      <c r="G282" s="11">
        <v>15.6464</v>
      </c>
      <c r="H282" s="3">
        <v>35</v>
      </c>
      <c r="I282" s="7">
        <v>-2.2999999999999998</v>
      </c>
      <c r="J282" s="7">
        <v>-4.0164</v>
      </c>
      <c r="K282" s="11">
        <f t="shared" si="107"/>
        <v>-6.3329856189230899E-2</v>
      </c>
      <c r="L282" s="7">
        <f>$V$4*9.81*$V$10</f>
        <v>2844.9</v>
      </c>
      <c r="M282" s="7">
        <f t="shared" si="114"/>
        <v>197.7671754584064</v>
      </c>
      <c r="N282" s="7">
        <f t="shared" si="108"/>
        <v>3042.603845602217</v>
      </c>
      <c r="O282" s="7">
        <f t="shared" si="109"/>
        <v>55984.52152832006</v>
      </c>
      <c r="P282" s="7">
        <f t="shared" si="110"/>
        <v>55.984521528320059</v>
      </c>
      <c r="Q282" s="2">
        <f t="shared" si="111"/>
        <v>88.363597009014214</v>
      </c>
      <c r="R282" s="7">
        <f>$W$10*$V$4*9.81</f>
        <v>4267.3500000000004</v>
      </c>
      <c r="S282" s="7">
        <f t="shared" si="112"/>
        <v>75</v>
      </c>
    </row>
    <row r="283" spans="2:19" x14ac:dyDescent="0.25">
      <c r="B283" s="2">
        <v>281</v>
      </c>
      <c r="C283" s="7">
        <v>15.6464</v>
      </c>
      <c r="D283" s="7">
        <f t="shared" si="113"/>
        <v>3593.7552000000042</v>
      </c>
      <c r="E283" s="7">
        <v>2.96</v>
      </c>
      <c r="F283" s="11">
        <f t="shared" si="124"/>
        <v>0</v>
      </c>
      <c r="G283" s="11">
        <v>15.6464</v>
      </c>
      <c r="H283" s="3">
        <v>35</v>
      </c>
      <c r="I283" s="7">
        <v>-2.2999999999999998</v>
      </c>
      <c r="J283" s="7">
        <v>-4.0164</v>
      </c>
      <c r="K283" s="11">
        <f t="shared" si="107"/>
        <v>-6.3055327507845441E-2</v>
      </c>
      <c r="L283" s="7">
        <f>$V$4*9.81*$V$10</f>
        <v>2844.9</v>
      </c>
      <c r="M283" s="7">
        <f t="shared" si="114"/>
        <v>197.7671754584064</v>
      </c>
      <c r="N283" s="7">
        <f t="shared" si="108"/>
        <v>3042.6041201308985</v>
      </c>
      <c r="O283" s="7">
        <f t="shared" si="109"/>
        <v>56229.331361280063</v>
      </c>
      <c r="P283" s="7">
        <f t="shared" si="110"/>
        <v>56.22933136128006</v>
      </c>
      <c r="Q283" s="2">
        <f t="shared" si="111"/>
        <v>88.448805102384455</v>
      </c>
      <c r="R283" s="7">
        <f>$W$10*$V$4*9.81</f>
        <v>4267.3500000000004</v>
      </c>
      <c r="S283" s="7">
        <f t="shared" si="112"/>
        <v>75</v>
      </c>
    </row>
    <row r="284" spans="2:19" x14ac:dyDescent="0.25">
      <c r="B284" s="2">
        <v>282</v>
      </c>
      <c r="C284" s="7">
        <v>15.6464</v>
      </c>
      <c r="D284" s="7">
        <f t="shared" si="113"/>
        <v>3609.4016000000042</v>
      </c>
      <c r="E284" s="7">
        <v>2.92</v>
      </c>
      <c r="F284" s="11">
        <f t="shared" si="124"/>
        <v>0</v>
      </c>
      <c r="G284" s="11">
        <v>15.6464</v>
      </c>
      <c r="H284" s="3">
        <v>35</v>
      </c>
      <c r="I284" s="7">
        <v>-2.2999999999999998</v>
      </c>
      <c r="J284" s="7">
        <v>-4.0164</v>
      </c>
      <c r="K284" s="11">
        <f t="shared" si="107"/>
        <v>-6.2783168662975355E-2</v>
      </c>
      <c r="L284" s="7">
        <f>$V$4*9.81*$V$10</f>
        <v>2844.9</v>
      </c>
      <c r="M284" s="7">
        <f t="shared" si="114"/>
        <v>197.7671754584064</v>
      </c>
      <c r="N284" s="7">
        <f t="shared" si="108"/>
        <v>3042.6043922897434</v>
      </c>
      <c r="O284" s="7">
        <f t="shared" si="109"/>
        <v>56474.141194240066</v>
      </c>
      <c r="P284" s="7">
        <f t="shared" si="110"/>
        <v>56.474141194240069</v>
      </c>
      <c r="Q284" s="2">
        <f t="shared" si="111"/>
        <v>88.53381690645071</v>
      </c>
      <c r="R284" s="7">
        <f>$W$10*$V$4*9.81</f>
        <v>4267.3500000000004</v>
      </c>
      <c r="S284" s="7">
        <f t="shared" si="112"/>
        <v>75</v>
      </c>
    </row>
    <row r="285" spans="2:19" x14ac:dyDescent="0.25">
      <c r="B285" s="2">
        <v>283</v>
      </c>
      <c r="C285" s="7">
        <v>15.6464</v>
      </c>
      <c r="D285" s="7">
        <f t="shared" si="113"/>
        <v>3625.0480000000043</v>
      </c>
      <c r="E285" s="7">
        <v>2.88</v>
      </c>
      <c r="F285" s="11">
        <f t="shared" si="97"/>
        <v>0</v>
      </c>
      <c r="G285" s="11">
        <v>15.6464</v>
      </c>
      <c r="H285" s="3">
        <v>35</v>
      </c>
      <c r="I285" s="7">
        <v>-2.2999999999999998</v>
      </c>
      <c r="J285" s="7">
        <v>-4.0164</v>
      </c>
      <c r="K285" s="11">
        <f t="shared" si="107"/>
        <v>-6.2513349100496066E-2</v>
      </c>
      <c r="L285" s="7">
        <f>$V$4*9.81*$V$10</f>
        <v>2844.9</v>
      </c>
      <c r="M285" s="7">
        <f t="shared" si="114"/>
        <v>197.7671754584064</v>
      </c>
      <c r="N285" s="7">
        <f t="shared" si="108"/>
        <v>3042.604662109306</v>
      </c>
      <c r="O285" s="7">
        <f t="shared" si="109"/>
        <v>56718.95102720007</v>
      </c>
      <c r="P285" s="7">
        <f t="shared" si="110"/>
        <v>56.71895102720007</v>
      </c>
      <c r="Q285" s="2">
        <f t="shared" si="111"/>
        <v>88.618630863361318</v>
      </c>
      <c r="R285" s="7">
        <f>$W$10*$V$4*9.81</f>
        <v>4267.3500000000004</v>
      </c>
      <c r="S285" s="7">
        <f t="shared" si="112"/>
        <v>75</v>
      </c>
    </row>
    <row r="286" spans="2:19" x14ac:dyDescent="0.25">
      <c r="B286" s="2">
        <v>284</v>
      </c>
      <c r="C286" s="7">
        <v>15.6464</v>
      </c>
      <c r="D286" s="7">
        <f t="shared" si="113"/>
        <v>3640.6944000000044</v>
      </c>
      <c r="E286" s="7">
        <v>2.84</v>
      </c>
      <c r="F286" s="11">
        <f t="shared" si="98"/>
        <v>0</v>
      </c>
      <c r="G286" s="11">
        <v>15.6464</v>
      </c>
      <c r="H286" s="3">
        <v>35</v>
      </c>
      <c r="I286" s="7">
        <v>-2.2999999999999998</v>
      </c>
      <c r="J286" s="7">
        <v>-4.0164</v>
      </c>
      <c r="K286" s="11">
        <f t="shared" si="107"/>
        <v>-6.2245838789278113E-2</v>
      </c>
      <c r="L286" s="7">
        <f>$V$4*9.81*$V$10</f>
        <v>2844.9</v>
      </c>
      <c r="M286" s="7">
        <f t="shared" si="114"/>
        <v>197.7671754584064</v>
      </c>
      <c r="N286" s="7">
        <f t="shared" si="108"/>
        <v>3042.604929619617</v>
      </c>
      <c r="O286" s="7">
        <f t="shared" si="109"/>
        <v>56963.760860160066</v>
      </c>
      <c r="P286" s="7">
        <f t="shared" si="110"/>
        <v>56.963760860160065</v>
      </c>
      <c r="Q286" s="2">
        <f t="shared" si="111"/>
        <v>88.70324539873576</v>
      </c>
      <c r="R286" s="7">
        <f>$W$10*$V$4*9.81</f>
        <v>4267.3500000000004</v>
      </c>
      <c r="S286" s="7">
        <f t="shared" si="112"/>
        <v>75</v>
      </c>
    </row>
    <row r="287" spans="2:19" x14ac:dyDescent="0.25">
      <c r="B287" s="2">
        <v>285</v>
      </c>
      <c r="C287" s="7">
        <v>15.6464</v>
      </c>
      <c r="D287" s="7">
        <f t="shared" si="113"/>
        <v>3656.3408000000045</v>
      </c>
      <c r="E287" s="7">
        <v>2.8</v>
      </c>
      <c r="F287" s="11">
        <f t="shared" si="98"/>
        <v>0</v>
      </c>
      <c r="G287" s="11">
        <v>15.6464</v>
      </c>
      <c r="H287" s="3">
        <v>35</v>
      </c>
      <c r="I287" s="7">
        <v>-2.2999999999999998</v>
      </c>
      <c r="J287" s="7">
        <v>-4.0164</v>
      </c>
      <c r="K287" s="11">
        <f t="shared" si="107"/>
        <v>-6.1980608210044627E-2</v>
      </c>
      <c r="L287" s="7">
        <f>$V$4*9.81*$V$10</f>
        <v>2844.9</v>
      </c>
      <c r="M287" s="7">
        <f t="shared" si="114"/>
        <v>197.7671754584064</v>
      </c>
      <c r="N287" s="7">
        <f t="shared" si="108"/>
        <v>3042.6051948501963</v>
      </c>
      <c r="O287" s="7">
        <f t="shared" si="109"/>
        <v>57208.570693120069</v>
      </c>
      <c r="P287" s="7">
        <f t="shared" si="110"/>
        <v>57.208570693120066</v>
      </c>
      <c r="Q287" s="2">
        <f t="shared" si="111"/>
        <v>88.787658921444731</v>
      </c>
      <c r="R287" s="7">
        <f>$W$10*$V$4*9.81</f>
        <v>4267.3500000000004</v>
      </c>
      <c r="S287" s="7">
        <f t="shared" si="112"/>
        <v>75</v>
      </c>
    </row>
    <row r="288" spans="2:19" x14ac:dyDescent="0.25">
      <c r="B288" s="2">
        <v>286</v>
      </c>
      <c r="C288" s="7">
        <v>15.6464</v>
      </c>
      <c r="D288" s="7">
        <f t="shared" si="113"/>
        <v>3671.9872000000046</v>
      </c>
      <c r="E288" s="7">
        <v>2.76</v>
      </c>
      <c r="F288" s="11">
        <f t="shared" si="98"/>
        <v>0</v>
      </c>
      <c r="G288" s="11">
        <v>15.6464</v>
      </c>
      <c r="H288" s="3">
        <v>35</v>
      </c>
      <c r="I288" s="7">
        <v>-2.2999999999999998</v>
      </c>
      <c r="J288" s="7">
        <v>-4.0164</v>
      </c>
      <c r="K288" s="11">
        <f t="shared" si="107"/>
        <v>-6.1717628344511874E-2</v>
      </c>
      <c r="L288" s="7">
        <f>$V$4*9.81*$V$10</f>
        <v>2844.9</v>
      </c>
      <c r="M288" s="7">
        <f t="shared" si="114"/>
        <v>197.7671754584064</v>
      </c>
      <c r="N288" s="7">
        <f t="shared" si="108"/>
        <v>3042.6054578300618</v>
      </c>
      <c r="O288" s="7">
        <f t="shared" si="109"/>
        <v>57453.380526080073</v>
      </c>
      <c r="P288" s="7">
        <f t="shared" si="110"/>
        <v>57.453380526080075</v>
      </c>
      <c r="Q288" s="2">
        <f t="shared" si="111"/>
        <v>88.87186982338693</v>
      </c>
      <c r="R288" s="7">
        <f>$W$10*$V$4*9.81</f>
        <v>4267.3500000000004</v>
      </c>
      <c r="S288" s="7">
        <f t="shared" si="112"/>
        <v>75</v>
      </c>
    </row>
    <row r="289" spans="2:19" x14ac:dyDescent="0.25">
      <c r="B289" s="2">
        <v>287</v>
      </c>
      <c r="C289" s="7">
        <v>15.6464</v>
      </c>
      <c r="D289" s="7">
        <f t="shared" si="113"/>
        <v>3687.6336000000047</v>
      </c>
      <c r="E289" s="7">
        <v>2.72</v>
      </c>
      <c r="F289" s="11">
        <f t="shared" si="98"/>
        <v>0</v>
      </c>
      <c r="G289" s="11">
        <v>15.6464</v>
      </c>
      <c r="H289" s="3">
        <v>35</v>
      </c>
      <c r="I289" s="7">
        <v>-2.2999999999999998</v>
      </c>
      <c r="J289" s="7">
        <v>-4.0164</v>
      </c>
      <c r="K289" s="11">
        <f t="shared" si="107"/>
        <v>-6.1456870664809177E-2</v>
      </c>
      <c r="L289" s="7">
        <f>$V$4*9.81*$V$10</f>
        <v>2844.9</v>
      </c>
      <c r="M289" s="7">
        <f t="shared" si="114"/>
        <v>197.7671754584064</v>
      </c>
      <c r="N289" s="7">
        <f t="shared" si="108"/>
        <v>3042.6057185877416</v>
      </c>
      <c r="O289" s="7">
        <f t="shared" si="109"/>
        <v>57698.190359040069</v>
      </c>
      <c r="P289" s="7">
        <f t="shared" si="110"/>
        <v>57.698190359040069</v>
      </c>
      <c r="Q289" s="2">
        <f t="shared" si="111"/>
        <v>88.955876479262088</v>
      </c>
      <c r="R289" s="7">
        <f>$W$10*$V$4*9.81</f>
        <v>4267.3500000000004</v>
      </c>
      <c r="S289" s="7">
        <f t="shared" si="112"/>
        <v>75</v>
      </c>
    </row>
    <row r="290" spans="2:19" x14ac:dyDescent="0.25">
      <c r="B290" s="2">
        <v>288</v>
      </c>
      <c r="C290" s="7">
        <v>15.6464</v>
      </c>
      <c r="D290" s="7">
        <f t="shared" si="113"/>
        <v>3703.2800000000047</v>
      </c>
      <c r="E290" s="7">
        <v>2.68</v>
      </c>
      <c r="F290" s="11">
        <f t="shared" si="99"/>
        <v>0</v>
      </c>
      <c r="G290" s="11">
        <v>15.6464</v>
      </c>
      <c r="H290" s="3">
        <v>35</v>
      </c>
      <c r="I290" s="7">
        <v>-2.2999999999999998</v>
      </c>
      <c r="J290" s="7">
        <v>-4.0164</v>
      </c>
      <c r="K290" s="11">
        <f t="shared" si="107"/>
        <v>-6.1198307123155674E-2</v>
      </c>
      <c r="L290" s="7">
        <f>$V$4*9.81*$V$10</f>
        <v>2844.9</v>
      </c>
      <c r="M290" s="7">
        <f t="shared" si="114"/>
        <v>197.7671754584064</v>
      </c>
      <c r="N290" s="7">
        <f t="shared" si="108"/>
        <v>3042.6059771512832</v>
      </c>
      <c r="O290" s="7">
        <f t="shared" si="109"/>
        <v>57943.000192000072</v>
      </c>
      <c r="P290" s="7">
        <f t="shared" si="110"/>
        <v>57.943000192000071</v>
      </c>
      <c r="Q290" s="2">
        <f t="shared" si="111"/>
        <v>89.039677246340446</v>
      </c>
      <c r="R290" s="7">
        <f>$W$10*$V$4*9.81</f>
        <v>4267.3500000000004</v>
      </c>
      <c r="S290" s="7">
        <f t="shared" si="112"/>
        <v>75</v>
      </c>
    </row>
    <row r="291" spans="2:19" x14ac:dyDescent="0.25">
      <c r="B291" s="2">
        <v>289</v>
      </c>
      <c r="C291" s="7">
        <v>15.6464</v>
      </c>
      <c r="D291" s="7">
        <f t="shared" si="113"/>
        <v>3718.9264000000048</v>
      </c>
      <c r="E291" s="7">
        <v>2.64</v>
      </c>
      <c r="F291" s="11">
        <f t="shared" si="100"/>
        <v>0</v>
      </c>
      <c r="G291" s="11">
        <v>15.6464</v>
      </c>
      <c r="H291" s="3">
        <v>35</v>
      </c>
      <c r="I291" s="7">
        <v>-2.2999999999999998</v>
      </c>
      <c r="J291" s="7">
        <v>-4.0164</v>
      </c>
      <c r="K291" s="11">
        <f t="shared" si="107"/>
        <v>-6.0941910141810156E-2</v>
      </c>
      <c r="L291" s="7">
        <f>$V$4*9.81*$V$10</f>
        <v>2844.9</v>
      </c>
      <c r="M291" s="7">
        <f t="shared" si="114"/>
        <v>197.7671754584064</v>
      </c>
      <c r="N291" s="7">
        <f t="shared" si="108"/>
        <v>3042.6062335482643</v>
      </c>
      <c r="O291" s="7">
        <f t="shared" si="109"/>
        <v>58187.810024960076</v>
      </c>
      <c r="P291" s="7">
        <f t="shared" si="110"/>
        <v>58.187810024960079</v>
      </c>
      <c r="Q291" s="2">
        <f t="shared" si="111"/>
        <v>89.123270464228455</v>
      </c>
      <c r="R291" s="7">
        <f>$W$10*$V$4*9.81</f>
        <v>4267.3500000000004</v>
      </c>
      <c r="S291" s="7">
        <f t="shared" si="112"/>
        <v>75</v>
      </c>
    </row>
    <row r="292" spans="2:19" x14ac:dyDescent="0.25">
      <c r="B292" s="2">
        <v>290</v>
      </c>
      <c r="C292" s="7">
        <v>15.6464</v>
      </c>
      <c r="D292" s="7">
        <f t="shared" si="113"/>
        <v>3734.5728000000049</v>
      </c>
      <c r="E292" s="7">
        <v>2.6</v>
      </c>
      <c r="F292" s="11">
        <f t="shared" si="100"/>
        <v>0</v>
      </c>
      <c r="G292" s="11">
        <v>15.6464</v>
      </c>
      <c r="H292" s="3">
        <v>35</v>
      </c>
      <c r="I292" s="7">
        <v>-2.2999999999999998</v>
      </c>
      <c r="J292" s="7">
        <v>-4.0164</v>
      </c>
      <c r="K292" s="11">
        <f t="shared" si="107"/>
        <v>-6.0687652603262386E-2</v>
      </c>
      <c r="L292" s="7">
        <f>$V$4*9.81*$V$10</f>
        <v>2844.9</v>
      </c>
      <c r="M292" s="7">
        <f t="shared" si="114"/>
        <v>197.7671754584064</v>
      </c>
      <c r="N292" s="7">
        <f t="shared" si="108"/>
        <v>3042.6064878058032</v>
      </c>
      <c r="O292" s="7">
        <f t="shared" si="109"/>
        <v>58432.619857920079</v>
      </c>
      <c r="P292" s="7">
        <f t="shared" si="110"/>
        <v>58.432619857920081</v>
      </c>
      <c r="Q292" s="2">
        <f t="shared" si="111"/>
        <v>89.20665445463078</v>
      </c>
      <c r="R292" s="7">
        <f>$W$10*$V$4*9.81</f>
        <v>4267.3500000000004</v>
      </c>
      <c r="S292" s="7">
        <f t="shared" si="112"/>
        <v>75</v>
      </c>
    </row>
    <row r="293" spans="2:19" x14ac:dyDescent="0.25">
      <c r="B293" s="2">
        <v>291</v>
      </c>
      <c r="C293" s="7">
        <v>15.6464</v>
      </c>
      <c r="D293" s="7">
        <f t="shared" si="113"/>
        <v>3750.219200000005</v>
      </c>
      <c r="E293" s="7">
        <v>2.56</v>
      </c>
      <c r="F293" s="11">
        <f t="shared" si="100"/>
        <v>0</v>
      </c>
      <c r="G293" s="11">
        <v>15.6464</v>
      </c>
      <c r="H293" s="3">
        <v>35</v>
      </c>
      <c r="I293" s="7">
        <v>-2.2999999999999998</v>
      </c>
      <c r="J293" s="7">
        <v>-4.0164</v>
      </c>
      <c r="K293" s="11">
        <f t="shared" si="107"/>
        <v>-6.0435507840672906E-2</v>
      </c>
      <c r="L293" s="7">
        <f>$V$4*9.81*$V$10</f>
        <v>2844.9</v>
      </c>
      <c r="M293" s="7">
        <f t="shared" si="114"/>
        <v>197.7671754584064</v>
      </c>
      <c r="N293" s="7">
        <f t="shared" si="108"/>
        <v>3042.6067399505655</v>
      </c>
      <c r="O293" s="7">
        <f t="shared" si="109"/>
        <v>58677.429690880075</v>
      </c>
      <c r="P293" s="7">
        <f t="shared" si="110"/>
        <v>58.677429690880075</v>
      </c>
      <c r="Q293" s="2">
        <f t="shared" si="111"/>
        <v>89.289827521108379</v>
      </c>
      <c r="R293" s="7">
        <f>$W$10*$V$4*9.81</f>
        <v>4267.3500000000004</v>
      </c>
      <c r="S293" s="7">
        <f t="shared" si="112"/>
        <v>75</v>
      </c>
    </row>
    <row r="294" spans="2:19" x14ac:dyDescent="0.25">
      <c r="B294" s="2">
        <v>292</v>
      </c>
      <c r="C294" s="7">
        <v>15.6464</v>
      </c>
      <c r="D294" s="7">
        <f t="shared" si="113"/>
        <v>3765.8656000000051</v>
      </c>
      <c r="E294" s="7">
        <v>2.52</v>
      </c>
      <c r="F294" s="11">
        <f t="shared" si="100"/>
        <v>0</v>
      </c>
      <c r="G294" s="11">
        <v>15.6464</v>
      </c>
      <c r="H294" s="3">
        <v>35</v>
      </c>
      <c r="I294" s="7">
        <v>-2.2999999999999998</v>
      </c>
      <c r="J294" s="7">
        <v>-4.0164</v>
      </c>
      <c r="K294" s="11">
        <f t="shared" si="107"/>
        <v>-6.0185449628549562E-2</v>
      </c>
      <c r="L294" s="7">
        <f>$V$4*9.81*$V$10</f>
        <v>2844.9</v>
      </c>
      <c r="M294" s="7">
        <f t="shared" si="114"/>
        <v>197.7671754584064</v>
      </c>
      <c r="N294" s="7">
        <f t="shared" si="108"/>
        <v>3042.6069900087778</v>
      </c>
      <c r="O294" s="7">
        <f t="shared" si="109"/>
        <v>58922.239523840079</v>
      </c>
      <c r="P294" s="7">
        <f t="shared" si="110"/>
        <v>58.922239523840076</v>
      </c>
      <c r="Q294" s="2">
        <f t="shared" si="111"/>
        <v>89.372787948832581</v>
      </c>
      <c r="R294" s="7">
        <f>$W$10*$V$4*9.81</f>
        <v>4267.3500000000004</v>
      </c>
      <c r="S294" s="7">
        <f t="shared" si="112"/>
        <v>75</v>
      </c>
    </row>
    <row r="295" spans="2:19" x14ac:dyDescent="0.25">
      <c r="B295" s="2">
        <v>293</v>
      </c>
      <c r="C295" s="7">
        <v>15.6464</v>
      </c>
      <c r="D295" s="7">
        <f t="shared" si="113"/>
        <v>3781.5120000000052</v>
      </c>
      <c r="E295" s="7">
        <v>2.48</v>
      </c>
      <c r="F295" s="11">
        <f t="shared" si="101"/>
        <v>0</v>
      </c>
      <c r="G295" s="11">
        <v>15.6464</v>
      </c>
      <c r="H295" s="3">
        <v>35</v>
      </c>
      <c r="I295" s="7">
        <v>-2.2999999999999998</v>
      </c>
      <c r="J295" s="7">
        <v>-4.0164</v>
      </c>
      <c r="K295" s="11">
        <f t="shared" si="107"/>
        <v>-5.9937452173654544E-2</v>
      </c>
      <c r="L295" s="7">
        <f>$V$4*9.81*$V$10</f>
        <v>2844.9</v>
      </c>
      <c r="M295" s="7">
        <f t="shared" si="114"/>
        <v>197.7671754584064</v>
      </c>
      <c r="N295" s="7">
        <f t="shared" si="108"/>
        <v>3042.6072380062328</v>
      </c>
      <c r="O295" s="7">
        <f t="shared" si="109"/>
        <v>59167.049356800082</v>
      </c>
      <c r="P295" s="7">
        <f t="shared" si="110"/>
        <v>59.167049356800085</v>
      </c>
      <c r="Q295" s="2">
        <f t="shared" si="111"/>
        <v>89.455534004335277</v>
      </c>
      <c r="R295" s="7">
        <f>$W$10*$V$4*9.81</f>
        <v>4267.3500000000004</v>
      </c>
      <c r="S295" s="7">
        <f t="shared" si="112"/>
        <v>75</v>
      </c>
    </row>
    <row r="296" spans="2:19" x14ac:dyDescent="0.25">
      <c r="B296" s="2">
        <v>294</v>
      </c>
      <c r="C296" s="7">
        <v>15.6464</v>
      </c>
      <c r="D296" s="7">
        <f t="shared" si="113"/>
        <v>3797.1584000000053</v>
      </c>
      <c r="E296" s="7">
        <v>2.44</v>
      </c>
      <c r="F296" s="11">
        <f t="shared" si="102"/>
        <v>0</v>
      </c>
      <c r="G296" s="11">
        <v>15.6464</v>
      </c>
      <c r="H296" s="3">
        <v>35</v>
      </c>
      <c r="I296" s="7">
        <v>-2.2999999999999998</v>
      </c>
      <c r="J296" s="7">
        <v>-4.0164</v>
      </c>
      <c r="K296" s="11">
        <f t="shared" si="107"/>
        <v>-5.9691490106135281E-2</v>
      </c>
      <c r="L296" s="7">
        <f>$V$4*9.81*$V$10</f>
        <v>2844.9</v>
      </c>
      <c r="M296" s="7">
        <f t="shared" si="114"/>
        <v>197.7671754584064</v>
      </c>
      <c r="N296" s="7">
        <f t="shared" si="108"/>
        <v>3042.6074839683001</v>
      </c>
      <c r="O296" s="7">
        <f t="shared" si="109"/>
        <v>59411.859189760078</v>
      </c>
      <c r="P296" s="7">
        <f t="shared" si="110"/>
        <v>59.411859189760079</v>
      </c>
      <c r="Q296" s="2">
        <f t="shared" si="111"/>
        <v>89.538063935255011</v>
      </c>
      <c r="R296" s="7">
        <f>$W$10*$V$4*9.81</f>
        <v>4267.3500000000004</v>
      </c>
      <c r="S296" s="7">
        <f t="shared" si="112"/>
        <v>75</v>
      </c>
    </row>
    <row r="297" spans="2:19" x14ac:dyDescent="0.25">
      <c r="B297" s="2">
        <v>295</v>
      </c>
      <c r="C297" s="7">
        <v>15.6464</v>
      </c>
      <c r="D297" s="7">
        <f t="shared" si="113"/>
        <v>3812.8048000000053</v>
      </c>
      <c r="E297" s="7">
        <v>2.4</v>
      </c>
      <c r="F297" s="11">
        <f t="shared" si="102"/>
        <v>0</v>
      </c>
      <c r="G297" s="11">
        <v>15.6464</v>
      </c>
      <c r="H297" s="3">
        <v>35</v>
      </c>
      <c r="I297" s="7">
        <v>-2.2999999999999998</v>
      </c>
      <c r="J297" s="7">
        <v>-4.0164</v>
      </c>
      <c r="K297" s="11">
        <f t="shared" si="107"/>
        <v>-5.9447538470872807E-2</v>
      </c>
      <c r="L297" s="7">
        <f>$V$4*9.81*$V$10</f>
        <v>2844.9</v>
      </c>
      <c r="M297" s="7">
        <f t="shared" si="114"/>
        <v>197.7671754584064</v>
      </c>
      <c r="N297" s="7">
        <f t="shared" si="108"/>
        <v>3042.6077279199353</v>
      </c>
      <c r="O297" s="7">
        <f t="shared" si="109"/>
        <v>59656.669022720082</v>
      </c>
      <c r="P297" s="7">
        <f t="shared" si="110"/>
        <v>59.656669022720081</v>
      </c>
      <c r="Q297" s="2">
        <f t="shared" si="111"/>
        <v>89.620375970078769</v>
      </c>
      <c r="R297" s="7">
        <f>$W$10*$V$4*9.81</f>
        <v>4267.3500000000004</v>
      </c>
      <c r="S297" s="7">
        <f t="shared" si="112"/>
        <v>75</v>
      </c>
    </row>
    <row r="298" spans="2:19" x14ac:dyDescent="0.25">
      <c r="B298" s="2">
        <v>296</v>
      </c>
      <c r="C298" s="7">
        <v>15.6464</v>
      </c>
      <c r="D298" s="7">
        <f t="shared" si="113"/>
        <v>3828.4512000000054</v>
      </c>
      <c r="E298" s="7">
        <v>2.36</v>
      </c>
      <c r="F298" s="11">
        <f t="shared" si="102"/>
        <v>0</v>
      </c>
      <c r="G298" s="11">
        <v>15.6464</v>
      </c>
      <c r="H298" s="3">
        <v>35</v>
      </c>
      <c r="I298" s="7">
        <v>-2.2999999999999998</v>
      </c>
      <c r="J298" s="7">
        <v>-4.0164</v>
      </c>
      <c r="K298" s="11">
        <f t="shared" si="107"/>
        <v>-5.9205572719041463E-2</v>
      </c>
      <c r="L298" s="7">
        <f>$V$4*9.81*$V$10</f>
        <v>2844.9</v>
      </c>
      <c r="M298" s="7">
        <f t="shared" si="114"/>
        <v>197.7671754584064</v>
      </c>
      <c r="N298" s="7">
        <f t="shared" si="108"/>
        <v>3042.6079698856875</v>
      </c>
      <c r="O298" s="7">
        <f t="shared" si="109"/>
        <v>59901.478855680085</v>
      </c>
      <c r="P298" s="7">
        <f t="shared" si="110"/>
        <v>59.901478855680082</v>
      </c>
      <c r="Q298" s="2">
        <f t="shared" si="111"/>
        <v>89.702468317879763</v>
      </c>
      <c r="R298" s="7">
        <f>$W$10*$V$4*9.81</f>
        <v>4267.3500000000004</v>
      </c>
      <c r="S298" s="7">
        <f t="shared" si="112"/>
        <v>75</v>
      </c>
    </row>
    <row r="299" spans="2:19" x14ac:dyDescent="0.25">
      <c r="B299" s="2">
        <v>297</v>
      </c>
      <c r="C299" s="7">
        <v>15.6464</v>
      </c>
      <c r="D299" s="7">
        <f t="shared" si="113"/>
        <v>3844.0976000000055</v>
      </c>
      <c r="E299" s="7">
        <v>2.3199999999999998</v>
      </c>
      <c r="F299" s="11">
        <f t="shared" si="102"/>
        <v>0</v>
      </c>
      <c r="G299" s="11">
        <v>15.6464</v>
      </c>
      <c r="H299" s="3">
        <v>35</v>
      </c>
      <c r="I299" s="7">
        <v>-2.2999999999999998</v>
      </c>
      <c r="J299" s="7">
        <v>-4.0164</v>
      </c>
      <c r="K299" s="11">
        <f t="shared" si="107"/>
        <v>-5.8965568699873884E-2</v>
      </c>
      <c r="L299" s="7">
        <f>$V$4*9.81*$V$10</f>
        <v>2844.9</v>
      </c>
      <c r="M299" s="7">
        <f t="shared" si="114"/>
        <v>197.7671754584064</v>
      </c>
      <c r="N299" s="7">
        <f t="shared" si="108"/>
        <v>3042.6082098897064</v>
      </c>
      <c r="O299" s="7">
        <f t="shared" si="109"/>
        <v>60146.288688640088</v>
      </c>
      <c r="P299" s="7">
        <f t="shared" si="110"/>
        <v>60.146288688640091</v>
      </c>
      <c r="Q299" s="2">
        <f t="shared" si="111"/>
        <v>89.784339168050636</v>
      </c>
      <c r="R299" s="7">
        <f>$W$10*$V$4*9.81</f>
        <v>4267.3500000000004</v>
      </c>
      <c r="S299" s="7">
        <f t="shared" si="112"/>
        <v>75</v>
      </c>
    </row>
    <row r="300" spans="2:19" x14ac:dyDescent="0.25">
      <c r="B300" s="2">
        <v>298</v>
      </c>
      <c r="C300" s="7">
        <v>15.6464</v>
      </c>
      <c r="D300" s="7">
        <f t="shared" si="113"/>
        <v>3859.7440000000056</v>
      </c>
      <c r="E300" s="7">
        <v>2.2799999999999998</v>
      </c>
      <c r="F300" s="11">
        <f t="shared" si="103"/>
        <v>0</v>
      </c>
      <c r="G300" s="11">
        <v>15.6464</v>
      </c>
      <c r="H300" s="3">
        <v>35</v>
      </c>
      <c r="I300" s="7">
        <v>-2.2999999999999998</v>
      </c>
      <c r="J300" s="7">
        <v>-4.0164</v>
      </c>
      <c r="K300" s="11">
        <f t="shared" si="107"/>
        <v>-5.8727502652624698E-2</v>
      </c>
      <c r="L300" s="7">
        <f>$V$4*9.81*$V$10</f>
        <v>2844.9</v>
      </c>
      <c r="M300" s="7">
        <f t="shared" si="114"/>
        <v>197.7671754584064</v>
      </c>
      <c r="N300" s="7">
        <f t="shared" si="108"/>
        <v>3042.6084479557535</v>
      </c>
      <c r="O300" s="7">
        <f t="shared" si="109"/>
        <v>60391.098521600084</v>
      </c>
      <c r="P300" s="7">
        <f t="shared" si="110"/>
        <v>60.391098521600085</v>
      </c>
      <c r="Q300" s="2">
        <f t="shared" si="111"/>
        <v>89.865986690032486</v>
      </c>
      <c r="R300" s="7">
        <f>$W$10*$V$4*9.81</f>
        <v>4267.3500000000004</v>
      </c>
      <c r="S300" s="7">
        <f t="shared" si="112"/>
        <v>75</v>
      </c>
    </row>
    <row r="301" spans="2:19" x14ac:dyDescent="0.25">
      <c r="B301" s="2">
        <v>299</v>
      </c>
      <c r="C301" s="7">
        <v>15.6464</v>
      </c>
      <c r="D301" s="7">
        <f t="shared" si="113"/>
        <v>3875.3904000000057</v>
      </c>
      <c r="E301" s="7">
        <v>2.2400000000000002</v>
      </c>
      <c r="F301" s="11">
        <f t="shared" si="104"/>
        <v>0</v>
      </c>
      <c r="G301" s="11">
        <v>15.6464</v>
      </c>
      <c r="H301" s="3">
        <v>35</v>
      </c>
      <c r="I301" s="7">
        <v>-2.2999999999999998</v>
      </c>
      <c r="J301" s="7">
        <v>-4.0164</v>
      </c>
      <c r="K301" s="11">
        <f t="shared" si="107"/>
        <v>-5.8491351198732243E-2</v>
      </c>
      <c r="L301" s="7">
        <f>$V$4*9.81*$V$10</f>
        <v>2844.9</v>
      </c>
      <c r="M301" s="7">
        <f t="shared" si="114"/>
        <v>197.7671754584064</v>
      </c>
      <c r="N301" s="7">
        <f t="shared" si="108"/>
        <v>3042.6086841072074</v>
      </c>
      <c r="O301" s="7">
        <f t="shared" si="109"/>
        <v>60635.908354560088</v>
      </c>
      <c r="P301" s="7">
        <f t="shared" si="110"/>
        <v>60.635908354560087</v>
      </c>
      <c r="Q301" s="2">
        <f t="shared" si="111"/>
        <v>89.947409033039207</v>
      </c>
      <c r="R301" s="7">
        <f>$W$10*$V$4*9.81</f>
        <v>4267.3500000000004</v>
      </c>
      <c r="S301" s="7">
        <f t="shared" si="112"/>
        <v>75</v>
      </c>
    </row>
    <row r="302" spans="2:19" x14ac:dyDescent="0.25">
      <c r="B302" s="2">
        <v>300</v>
      </c>
      <c r="C302" s="7">
        <v>15.6464</v>
      </c>
      <c r="D302" s="7">
        <f t="shared" si="113"/>
        <v>3891.0368000000058</v>
      </c>
      <c r="E302" s="7">
        <v>2.2000000000000002</v>
      </c>
      <c r="F302" s="11">
        <f t="shared" si="104"/>
        <v>0</v>
      </c>
      <c r="G302" s="11">
        <v>15.6464</v>
      </c>
      <c r="H302" s="3">
        <v>35</v>
      </c>
      <c r="I302" s="7">
        <v>-2.2999999999999998</v>
      </c>
      <c r="J302" s="7">
        <v>-4.0164</v>
      </c>
      <c r="K302" s="11">
        <f t="shared" si="107"/>
        <v>-5.8257091334158684E-2</v>
      </c>
      <c r="L302" s="7">
        <f>$V$4*9.81*$V$10</f>
        <v>2844.9</v>
      </c>
      <c r="M302" s="7">
        <f t="shared" si="114"/>
        <v>197.7671754584064</v>
      </c>
      <c r="N302" s="7">
        <f t="shared" si="108"/>
        <v>3042.608918367072</v>
      </c>
      <c r="O302" s="7">
        <f t="shared" si="109"/>
        <v>60880.718187520091</v>
      </c>
      <c r="P302" s="7">
        <f t="shared" si="110"/>
        <v>60.880718187520088</v>
      </c>
      <c r="Q302" s="2">
        <f t="shared" si="111"/>
        <v>90.02860432577738</v>
      </c>
      <c r="R302" s="7">
        <f>$W$10*$V$4*9.81</f>
        <v>4267.3500000000004</v>
      </c>
      <c r="S302" s="7">
        <f t="shared" si="112"/>
        <v>75</v>
      </c>
    </row>
    <row r="303" spans="2:19" x14ac:dyDescent="0.25">
      <c r="B303" s="2">
        <v>301</v>
      </c>
      <c r="C303" s="7">
        <v>15.6464</v>
      </c>
      <c r="D303" s="7">
        <f t="shared" si="113"/>
        <v>3906.6832000000059</v>
      </c>
      <c r="E303" s="7">
        <v>2.16</v>
      </c>
      <c r="F303" s="11">
        <f t="shared" ref="F303" si="125">(G303-G302)</f>
        <v>0</v>
      </c>
      <c r="G303" s="11">
        <v>15.6464</v>
      </c>
      <c r="H303" s="3">
        <v>35</v>
      </c>
      <c r="I303" s="7">
        <v>-2.2999999999999998</v>
      </c>
      <c r="J303" s="7">
        <v>-4.0164</v>
      </c>
      <c r="K303" s="11">
        <f t="shared" si="107"/>
        <v>-5.8024700421926541E-2</v>
      </c>
      <c r="L303" s="7">
        <f>$V$4*9.81*$V$10</f>
        <v>2844.9</v>
      </c>
      <c r="M303" s="7">
        <f t="shared" si="114"/>
        <v>197.7671754584064</v>
      </c>
      <c r="N303" s="7">
        <f t="shared" si="108"/>
        <v>3042.6091507579845</v>
      </c>
      <c r="O303" s="7">
        <f t="shared" si="109"/>
        <v>61125.528020480087</v>
      </c>
      <c r="P303" s="7">
        <f t="shared" si="110"/>
        <v>61.12552802048009</v>
      </c>
      <c r="Q303" s="2">
        <f t="shared" si="111"/>
        <v>90.109570676161425</v>
      </c>
      <c r="R303" s="7">
        <f>$W$10*$V$4*9.81</f>
        <v>4267.3500000000004</v>
      </c>
      <c r="S303" s="7">
        <f t="shared" si="112"/>
        <v>75</v>
      </c>
    </row>
    <row r="304" spans="2:19" x14ac:dyDescent="0.25">
      <c r="B304" s="2">
        <v>302</v>
      </c>
      <c r="C304" s="7">
        <v>15.6464</v>
      </c>
      <c r="D304" s="7">
        <f t="shared" si="113"/>
        <v>3922.3296000000059</v>
      </c>
      <c r="E304" s="7">
        <v>2.12</v>
      </c>
      <c r="F304" s="11">
        <f t="shared" ref="F304:F307" si="126">G304-G303</f>
        <v>0</v>
      </c>
      <c r="G304" s="11">
        <v>15.6464</v>
      </c>
      <c r="H304" s="3">
        <v>35</v>
      </c>
      <c r="I304" s="7">
        <v>-2.2999999999999998</v>
      </c>
      <c r="J304" s="7">
        <v>-4.0164</v>
      </c>
      <c r="K304" s="11">
        <f t="shared" si="107"/>
        <v>-5.7794156184823427E-2</v>
      </c>
      <c r="L304" s="7">
        <f>$V$4*9.81*$V$10</f>
        <v>2844.9</v>
      </c>
      <c r="M304" s="7">
        <f t="shared" si="114"/>
        <v>197.7671754584064</v>
      </c>
      <c r="N304" s="7">
        <f t="shared" si="108"/>
        <v>3042.6093813022217</v>
      </c>
      <c r="O304" s="7">
        <f t="shared" si="109"/>
        <v>61370.337853440091</v>
      </c>
      <c r="P304" s="7">
        <f t="shared" si="110"/>
        <v>61.370337853440091</v>
      </c>
      <c r="Q304" s="2">
        <f t="shared" si="111"/>
        <v>90.190306171024048</v>
      </c>
      <c r="R304" s="7">
        <f>$W$10*$V$4*9.81</f>
        <v>4267.3500000000004</v>
      </c>
      <c r="S304" s="7">
        <f t="shared" si="112"/>
        <v>75</v>
      </c>
    </row>
    <row r="305" spans="2:19" x14ac:dyDescent="0.25">
      <c r="B305" s="2">
        <v>303</v>
      </c>
      <c r="C305" s="7">
        <v>15.6464</v>
      </c>
      <c r="D305" s="7">
        <f t="shared" si="113"/>
        <v>3937.976000000006</v>
      </c>
      <c r="E305" s="7">
        <v>2.08</v>
      </c>
      <c r="F305" s="11">
        <f t="shared" si="126"/>
        <v>0</v>
      </c>
      <c r="G305" s="11">
        <v>15.6464</v>
      </c>
      <c r="H305" s="3">
        <v>35</v>
      </c>
      <c r="I305" s="7">
        <v>-2.2999999999999998</v>
      </c>
      <c r="J305" s="7">
        <v>-4.0164</v>
      </c>
      <c r="K305" s="11">
        <f t="shared" si="107"/>
        <v>-5.7565436698283866E-2</v>
      </c>
      <c r="L305" s="7">
        <f>$V$4*9.81*$V$10</f>
        <v>2844.9</v>
      </c>
      <c r="M305" s="7">
        <f t="shared" si="114"/>
        <v>197.7671754584064</v>
      </c>
      <c r="N305" s="7">
        <f t="shared" si="108"/>
        <v>3042.6096100217078</v>
      </c>
      <c r="O305" s="7">
        <f t="shared" si="109"/>
        <v>61615.147686400094</v>
      </c>
      <c r="P305" s="7">
        <f t="shared" si="110"/>
        <v>61.615147686400093</v>
      </c>
      <c r="Q305" s="2">
        <f t="shared" si="111"/>
        <v>90.270808875821771</v>
      </c>
      <c r="R305" s="7">
        <f>$W$10*$V$4*9.81</f>
        <v>4267.3500000000004</v>
      </c>
      <c r="S305" s="7">
        <f t="shared" si="112"/>
        <v>75</v>
      </c>
    </row>
    <row r="306" spans="2:19" x14ac:dyDescent="0.25">
      <c r="B306" s="2">
        <v>304</v>
      </c>
      <c r="C306" s="7">
        <v>15.6464</v>
      </c>
      <c r="D306" s="7">
        <f t="shared" si="113"/>
        <v>3953.6224000000061</v>
      </c>
      <c r="E306" s="7">
        <v>2.04</v>
      </c>
      <c r="F306" s="11">
        <f t="shared" si="126"/>
        <v>0</v>
      </c>
      <c r="G306" s="11">
        <v>15.6464</v>
      </c>
      <c r="H306" s="3">
        <v>35</v>
      </c>
      <c r="I306" s="7">
        <v>-2.2999999999999998</v>
      </c>
      <c r="J306" s="7">
        <v>-4.0164</v>
      </c>
      <c r="K306" s="11">
        <f t="shared" si="107"/>
        <v>-5.7338520383438805E-2</v>
      </c>
      <c r="L306" s="7">
        <f>$V$4*9.81*$V$10</f>
        <v>2844.9</v>
      </c>
      <c r="M306" s="7">
        <f t="shared" si="114"/>
        <v>197.7671754584064</v>
      </c>
      <c r="N306" s="7">
        <f t="shared" si="108"/>
        <v>3042.6098369380229</v>
      </c>
      <c r="O306" s="7">
        <f t="shared" si="109"/>
        <v>61859.957519360098</v>
      </c>
      <c r="P306" s="7">
        <f t="shared" si="110"/>
        <v>61.859957519360094</v>
      </c>
      <c r="Q306" s="2">
        <f t="shared" si="111"/>
        <v>90.351076834335544</v>
      </c>
      <c r="R306" s="7">
        <f>$W$10*$V$4*9.81</f>
        <v>4267.3500000000004</v>
      </c>
      <c r="S306" s="7">
        <f t="shared" si="112"/>
        <v>75</v>
      </c>
    </row>
    <row r="307" spans="2:19" x14ac:dyDescent="0.25">
      <c r="B307" s="2">
        <v>305</v>
      </c>
      <c r="C307" s="7">
        <v>15.6464</v>
      </c>
      <c r="D307" s="7">
        <f t="shared" si="113"/>
        <v>3969.2688000000062</v>
      </c>
      <c r="E307" s="7">
        <v>2</v>
      </c>
      <c r="F307" s="11">
        <f t="shared" si="126"/>
        <v>0</v>
      </c>
      <c r="G307" s="11">
        <v>15.6464</v>
      </c>
      <c r="H307" s="3">
        <v>35</v>
      </c>
      <c r="I307" s="7">
        <v>-2.2999999999999998</v>
      </c>
      <c r="J307" s="7">
        <v>-4.0164</v>
      </c>
      <c r="K307" s="11">
        <f t="shared" si="107"/>
        <v>-5.7113386000328906E-2</v>
      </c>
      <c r="L307" s="7">
        <f>$V$4*9.81*$V$10</f>
        <v>2844.9</v>
      </c>
      <c r="M307" s="7">
        <f t="shared" si="114"/>
        <v>197.7671754584064</v>
      </c>
      <c r="N307" s="7">
        <f t="shared" si="108"/>
        <v>3042.610062072406</v>
      </c>
      <c r="O307" s="7">
        <f t="shared" si="109"/>
        <v>62104.767352320094</v>
      </c>
      <c r="P307" s="7">
        <f t="shared" si="110"/>
        <v>62.104767352320096</v>
      </c>
      <c r="Q307" s="2">
        <f t="shared" si="111"/>
        <v>90.431108068366385</v>
      </c>
      <c r="R307" s="7">
        <f>$W$10*$V$4*9.81</f>
        <v>4267.3500000000004</v>
      </c>
      <c r="S307" s="7">
        <f t="shared" si="112"/>
        <v>75</v>
      </c>
    </row>
    <row r="308" spans="2:19" x14ac:dyDescent="0.25">
      <c r="B308" s="2">
        <v>306</v>
      </c>
      <c r="C308" s="7">
        <v>15.6464</v>
      </c>
      <c r="D308" s="7">
        <f t="shared" si="113"/>
        <v>3984.9152000000063</v>
      </c>
      <c r="E308" s="7">
        <v>1.96</v>
      </c>
      <c r="F308" s="11">
        <f t="shared" si="115"/>
        <v>0</v>
      </c>
      <c r="G308" s="11">
        <v>15.6464</v>
      </c>
      <c r="H308" s="3">
        <v>35</v>
      </c>
      <c r="I308" s="7">
        <v>-2.2999999999999998</v>
      </c>
      <c r="J308" s="7">
        <v>-4.0164</v>
      </c>
      <c r="K308" s="11">
        <f t="shared" si="107"/>
        <v>-5.6890012641277098E-2</v>
      </c>
      <c r="L308" s="7">
        <f>$V$4*9.81*$V$10</f>
        <v>2844.9</v>
      </c>
      <c r="M308" s="7">
        <f t="shared" si="114"/>
        <v>197.7671754584064</v>
      </c>
      <c r="N308" s="7">
        <f t="shared" si="108"/>
        <v>3042.6102854457649</v>
      </c>
      <c r="O308" s="7">
        <f t="shared" si="109"/>
        <v>62349.577185280097</v>
      </c>
      <c r="P308" s="7">
        <f t="shared" si="110"/>
        <v>62.349577185280097</v>
      </c>
      <c r="Q308" s="2">
        <f t="shared" si="111"/>
        <v>90.510900577425659</v>
      </c>
      <c r="R308" s="7">
        <f>$W$10*$V$4*9.81</f>
        <v>4267.3500000000004</v>
      </c>
      <c r="S308" s="7">
        <f t="shared" si="112"/>
        <v>75</v>
      </c>
    </row>
    <row r="309" spans="2:19" x14ac:dyDescent="0.25">
      <c r="B309" s="2">
        <v>307</v>
      </c>
      <c r="C309" s="7">
        <v>15.6464</v>
      </c>
      <c r="D309" s="7">
        <f t="shared" si="113"/>
        <v>4000.5616000000064</v>
      </c>
      <c r="E309" s="7">
        <v>1.92</v>
      </c>
      <c r="F309" s="11">
        <f t="shared" si="116"/>
        <v>0</v>
      </c>
      <c r="G309" s="11">
        <v>15.6464</v>
      </c>
      <c r="H309" s="3">
        <v>35</v>
      </c>
      <c r="I309" s="7">
        <v>-2.2999999999999998</v>
      </c>
      <c r="J309" s="7">
        <v>-4.0164</v>
      </c>
      <c r="K309" s="11">
        <f t="shared" si="107"/>
        <v>-5.666837972441597E-2</v>
      </c>
      <c r="L309" s="7">
        <f>$V$4*9.81*$V$10</f>
        <v>2844.9</v>
      </c>
      <c r="M309" s="7">
        <f t="shared" si="114"/>
        <v>197.7671754584064</v>
      </c>
      <c r="N309" s="7">
        <f t="shared" si="108"/>
        <v>3042.6105070786821</v>
      </c>
      <c r="O309" s="7">
        <f t="shared" si="109"/>
        <v>62594.387018240101</v>
      </c>
      <c r="P309" s="7">
        <f t="shared" si="110"/>
        <v>62.594387018240099</v>
      </c>
      <c r="Q309" s="2">
        <f t="shared" si="111"/>
        <v>90.590452338420434</v>
      </c>
      <c r="R309" s="7">
        <f>$W$10*$V$4*9.81</f>
        <v>4267.3500000000004</v>
      </c>
      <c r="S309" s="7">
        <f t="shared" si="112"/>
        <v>75</v>
      </c>
    </row>
    <row r="310" spans="2:19" x14ac:dyDescent="0.25">
      <c r="B310" s="2">
        <v>308</v>
      </c>
      <c r="C310" s="7">
        <v>15.6464</v>
      </c>
      <c r="D310" s="7">
        <f t="shared" si="113"/>
        <v>4016.2080000000065</v>
      </c>
      <c r="E310" s="7">
        <v>1.88</v>
      </c>
      <c r="F310" s="11">
        <f t="shared" si="116"/>
        <v>0</v>
      </c>
      <c r="G310" s="11">
        <v>15.6464</v>
      </c>
      <c r="H310" s="3">
        <v>35</v>
      </c>
      <c r="I310" s="7">
        <v>-2.2999999999999998</v>
      </c>
      <c r="J310" s="7">
        <v>-4.0164</v>
      </c>
      <c r="K310" s="11">
        <f t="shared" si="107"/>
        <v>-5.6448466987365685E-2</v>
      </c>
      <c r="L310" s="7">
        <f>$V$4*9.81*$V$10</f>
        <v>2844.9</v>
      </c>
      <c r="M310" s="7">
        <f t="shared" si="114"/>
        <v>197.7671754584064</v>
      </c>
      <c r="N310" s="7">
        <f t="shared" si="108"/>
        <v>3042.6107269914191</v>
      </c>
      <c r="O310" s="7">
        <f t="shared" si="109"/>
        <v>62839.196851200104</v>
      </c>
      <c r="P310" s="7">
        <f t="shared" si="110"/>
        <v>62.839196851200107</v>
      </c>
      <c r="Q310" s="2">
        <f t="shared" si="111"/>
        <v>90.669761305333125</v>
      </c>
      <c r="R310" s="7">
        <f>$W$10*$V$4*9.81</f>
        <v>4267.3500000000004</v>
      </c>
      <c r="S310" s="7">
        <f t="shared" si="112"/>
        <v>75</v>
      </c>
    </row>
    <row r="311" spans="2:19" x14ac:dyDescent="0.25">
      <c r="B311" s="2">
        <v>309</v>
      </c>
      <c r="C311" s="7">
        <v>15.6464</v>
      </c>
      <c r="D311" s="7">
        <f t="shared" si="113"/>
        <v>4031.8544000000065</v>
      </c>
      <c r="E311" s="7">
        <v>1.84</v>
      </c>
      <c r="F311" s="11">
        <f t="shared" si="116"/>
        <v>0</v>
      </c>
      <c r="G311" s="11">
        <v>15.6464</v>
      </c>
      <c r="H311" s="3">
        <v>35</v>
      </c>
      <c r="I311" s="7">
        <v>-2.2999999999999998</v>
      </c>
      <c r="J311" s="7">
        <v>-4.0164</v>
      </c>
      <c r="K311" s="11">
        <f t="shared" si="107"/>
        <v>-5.6230254481060303E-2</v>
      </c>
      <c r="L311" s="7">
        <f>$V$4*9.81*$V$10</f>
        <v>2844.9</v>
      </c>
      <c r="M311" s="7">
        <f t="shared" si="114"/>
        <v>197.7671754584064</v>
      </c>
      <c r="N311" s="7">
        <f t="shared" si="108"/>
        <v>3042.6109452039254</v>
      </c>
      <c r="O311" s="7">
        <f t="shared" si="109"/>
        <v>63084.0066841601</v>
      </c>
      <c r="P311" s="7">
        <f t="shared" si="110"/>
        <v>63.084006684160101</v>
      </c>
      <c r="Q311" s="2">
        <f t="shared" si="111"/>
        <v>90.748825408895996</v>
      </c>
      <c r="R311" s="7">
        <f>$W$10*$V$4*9.81</f>
        <v>4267.3500000000004</v>
      </c>
      <c r="S311" s="7">
        <f t="shared" si="112"/>
        <v>75</v>
      </c>
    </row>
    <row r="312" spans="2:19" x14ac:dyDescent="0.25">
      <c r="B312" s="2">
        <v>310</v>
      </c>
      <c r="C312" s="7">
        <v>15.6464</v>
      </c>
      <c r="D312" s="7">
        <f t="shared" si="113"/>
        <v>4047.5008000000066</v>
      </c>
      <c r="E312" s="7">
        <v>1.8</v>
      </c>
      <c r="F312" s="11">
        <f t="shared" si="116"/>
        <v>0</v>
      </c>
      <c r="G312" s="11">
        <v>15.6464</v>
      </c>
      <c r="H312" s="3">
        <v>35</v>
      </c>
      <c r="I312" s="7">
        <v>-2.2999999999999998</v>
      </c>
      <c r="J312" s="7">
        <v>-4.0164</v>
      </c>
      <c r="K312" s="11">
        <f t="shared" si="107"/>
        <v>-5.6013722563712093E-2</v>
      </c>
      <c r="L312" s="7">
        <f>$V$4*9.81*$V$10</f>
        <v>2844.9</v>
      </c>
      <c r="M312" s="7">
        <f t="shared" si="114"/>
        <v>197.7671754584064</v>
      </c>
      <c r="N312" s="7">
        <f t="shared" si="108"/>
        <v>3042.6111617358424</v>
      </c>
      <c r="O312" s="7">
        <f t="shared" si="109"/>
        <v>63328.816517120104</v>
      </c>
      <c r="P312" s="7">
        <f t="shared" si="110"/>
        <v>63.328816517120103</v>
      </c>
      <c r="Q312" s="2">
        <f t="shared" si="111"/>
        <v>90.827642556259931</v>
      </c>
      <c r="R312" s="7">
        <f>$W$10*$V$4*9.81</f>
        <v>4267.3500000000004</v>
      </c>
      <c r="S312" s="7">
        <f t="shared" si="112"/>
        <v>75</v>
      </c>
    </row>
    <row r="313" spans="2:19" x14ac:dyDescent="0.25">
      <c r="B313" s="2">
        <v>311</v>
      </c>
      <c r="C313" s="7">
        <v>15.6464</v>
      </c>
      <c r="D313" s="7">
        <f t="shared" si="113"/>
        <v>4063.1472000000067</v>
      </c>
      <c r="E313" s="7">
        <v>1.76</v>
      </c>
      <c r="F313" s="11">
        <f t="shared" si="117"/>
        <v>0</v>
      </c>
      <c r="G313" s="11">
        <v>15.6464</v>
      </c>
      <c r="H313" s="3">
        <v>35</v>
      </c>
      <c r="I313" s="7">
        <v>-2.2999999999999998</v>
      </c>
      <c r="J313" s="7">
        <v>-4.0164</v>
      </c>
      <c r="K313" s="11">
        <f t="shared" si="107"/>
        <v>-5.579885189492103E-2</v>
      </c>
      <c r="L313" s="7">
        <f>$V$4*9.81*$V$10</f>
        <v>2844.9</v>
      </c>
      <c r="M313" s="7">
        <f t="shared" si="114"/>
        <v>197.7671754584064</v>
      </c>
      <c r="N313" s="7">
        <f t="shared" si="108"/>
        <v>3042.6113766065114</v>
      </c>
      <c r="O313" s="7">
        <f t="shared" si="109"/>
        <v>63573.626350080107</v>
      </c>
      <c r="P313" s="7">
        <f t="shared" si="110"/>
        <v>63.573626350080104</v>
      </c>
      <c r="Q313" s="2">
        <f t="shared" si="111"/>
        <v>90.906210630657469</v>
      </c>
      <c r="R313" s="7">
        <f>$W$10*$V$4*9.81</f>
        <v>4267.3500000000004</v>
      </c>
      <c r="S313" s="7">
        <f t="shared" si="112"/>
        <v>75</v>
      </c>
    </row>
    <row r="314" spans="2:19" x14ac:dyDescent="0.25">
      <c r="B314" s="2">
        <v>312</v>
      </c>
      <c r="C314" s="7">
        <v>15.6464</v>
      </c>
      <c r="D314" s="7">
        <f t="shared" si="113"/>
        <v>4078.7936000000068</v>
      </c>
      <c r="E314" s="7">
        <v>1.72</v>
      </c>
      <c r="F314" s="11">
        <f t="shared" si="118"/>
        <v>0</v>
      </c>
      <c r="G314" s="11">
        <v>15.6464</v>
      </c>
      <c r="H314" s="3">
        <v>35</v>
      </c>
      <c r="I314" s="7">
        <v>-2.2999999999999998</v>
      </c>
      <c r="J314" s="7">
        <v>-4.0164</v>
      </c>
      <c r="K314" s="11">
        <f t="shared" si="107"/>
        <v>-5.5585623429914612E-2</v>
      </c>
      <c r="L314" s="7">
        <f>$V$4*9.81*$V$10</f>
        <v>2844.9</v>
      </c>
      <c r="M314" s="7">
        <f t="shared" si="114"/>
        <v>197.7671754584064</v>
      </c>
      <c r="N314" s="7">
        <f t="shared" si="108"/>
        <v>3042.6115898349763</v>
      </c>
      <c r="O314" s="7">
        <f t="shared" si="109"/>
        <v>63818.436183040103</v>
      </c>
      <c r="P314" s="7">
        <f t="shared" si="110"/>
        <v>63.818436183040106</v>
      </c>
      <c r="Q314" s="2">
        <f t="shared" si="111"/>
        <v>90.984527491060277</v>
      </c>
      <c r="R314" s="7">
        <f>$W$10*$V$4*9.81</f>
        <v>4267.3500000000004</v>
      </c>
      <c r="S314" s="7">
        <f t="shared" si="112"/>
        <v>75</v>
      </c>
    </row>
    <row r="315" spans="2:19" x14ac:dyDescent="0.25">
      <c r="B315" s="2">
        <v>313</v>
      </c>
      <c r="C315" s="7">
        <v>15.6464</v>
      </c>
      <c r="D315" s="7">
        <f t="shared" si="113"/>
        <v>4094.4400000000069</v>
      </c>
      <c r="E315" s="7">
        <v>1.68</v>
      </c>
      <c r="F315" s="11">
        <f t="shared" si="118"/>
        <v>0</v>
      </c>
      <c r="G315" s="11">
        <v>15.6464</v>
      </c>
      <c r="H315" s="3">
        <v>35</v>
      </c>
      <c r="I315" s="7">
        <v>-2.2999999999999998</v>
      </c>
      <c r="J315" s="7">
        <v>-4.0164</v>
      </c>
      <c r="K315" s="11">
        <f t="shared" si="107"/>
        <v>-5.5374018413921207E-2</v>
      </c>
      <c r="L315" s="7">
        <f>$V$4*9.81*$V$10</f>
        <v>2844.9</v>
      </c>
      <c r="M315" s="7">
        <f t="shared" si="114"/>
        <v>197.7671754584064</v>
      </c>
      <c r="N315" s="7">
        <f t="shared" si="108"/>
        <v>3042.6118014399922</v>
      </c>
      <c r="O315" s="7">
        <f t="shared" si="109"/>
        <v>64063.246016000106</v>
      </c>
      <c r="P315" s="7">
        <f t="shared" si="110"/>
        <v>64.063246016000107</v>
      </c>
      <c r="Q315" s="2">
        <f t="shared" si="111"/>
        <v>91.062590971830446</v>
      </c>
      <c r="R315" s="7">
        <f>$W$10*$V$4*9.81</f>
        <v>4267.3500000000004</v>
      </c>
      <c r="S315" s="7">
        <f t="shared" si="112"/>
        <v>75</v>
      </c>
    </row>
    <row r="316" spans="2:19" x14ac:dyDescent="0.25">
      <c r="B316" s="2">
        <v>314</v>
      </c>
      <c r="C316" s="7">
        <v>15.6464</v>
      </c>
      <c r="D316" s="7">
        <f t="shared" si="113"/>
        <v>4110.0864000000065</v>
      </c>
      <c r="E316" s="7">
        <v>1.64</v>
      </c>
      <c r="F316" s="11">
        <f t="shared" si="118"/>
        <v>0</v>
      </c>
      <c r="G316" s="11">
        <v>15.6464</v>
      </c>
      <c r="H316" s="3">
        <v>35</v>
      </c>
      <c r="I316" s="7">
        <v>-2.2999999999999998</v>
      </c>
      <c r="J316" s="7">
        <v>-4.0164</v>
      </c>
      <c r="K316" s="11">
        <f t="shared" si="107"/>
        <v>-5.5164018376670711E-2</v>
      </c>
      <c r="L316" s="7">
        <f>$V$4*9.81*$V$10</f>
        <v>2844.9</v>
      </c>
      <c r="M316" s="7">
        <f t="shared" si="114"/>
        <v>197.7671754584064</v>
      </c>
      <c r="N316" s="7">
        <f t="shared" si="108"/>
        <v>3042.6120114400296</v>
      </c>
      <c r="O316" s="7">
        <f t="shared" si="109"/>
        <v>64308.055848960103</v>
      </c>
      <c r="P316" s="7">
        <f t="shared" si="110"/>
        <v>64.308055848960109</v>
      </c>
      <c r="Q316" s="2">
        <f t="shared" si="111"/>
        <v>91.140398882365986</v>
      </c>
      <c r="R316" s="7">
        <f>$W$10*$V$4*9.81</f>
        <v>4267.3500000000004</v>
      </c>
      <c r="S316" s="7">
        <f t="shared" si="112"/>
        <v>75</v>
      </c>
    </row>
    <row r="317" spans="2:19" x14ac:dyDescent="0.25">
      <c r="B317" s="2">
        <v>315</v>
      </c>
      <c r="C317" s="7">
        <v>15.6464</v>
      </c>
      <c r="D317" s="7">
        <f t="shared" si="113"/>
        <v>4125.7328000000061</v>
      </c>
      <c r="E317" s="7">
        <v>1.6</v>
      </c>
      <c r="F317" s="11">
        <f t="shared" si="118"/>
        <v>0</v>
      </c>
      <c r="G317" s="11">
        <v>15.6464</v>
      </c>
      <c r="H317" s="3">
        <v>35</v>
      </c>
      <c r="I317" s="7">
        <v>-2.2999999999999998</v>
      </c>
      <c r="J317" s="7">
        <v>-4.0164</v>
      </c>
      <c r="K317" s="11">
        <f t="shared" si="107"/>
        <v>-5.4955605127021752E-2</v>
      </c>
      <c r="L317" s="7">
        <f>$V$4*9.81*$V$10</f>
        <v>2844.9</v>
      </c>
      <c r="M317" s="7">
        <f t="shared" si="114"/>
        <v>197.7671754584064</v>
      </c>
      <c r="N317" s="7">
        <f t="shared" si="108"/>
        <v>3042.6122198532794</v>
      </c>
      <c r="O317" s="7">
        <f t="shared" si="109"/>
        <v>64552.865681920099</v>
      </c>
      <c r="P317" s="7">
        <f t="shared" si="110"/>
        <v>64.552865681920096</v>
      </c>
      <c r="Q317" s="2">
        <f t="shared" si="111"/>
        <v>91.217949006739985</v>
      </c>
      <c r="R317" s="7">
        <f>$W$10*$V$4*9.81</f>
        <v>4267.3500000000004</v>
      </c>
      <c r="S317" s="7">
        <f t="shared" si="112"/>
        <v>75</v>
      </c>
    </row>
    <row r="318" spans="2:19" x14ac:dyDescent="0.25">
      <c r="B318" s="2">
        <v>316</v>
      </c>
      <c r="C318" s="7">
        <v>15.6464</v>
      </c>
      <c r="D318" s="7">
        <f t="shared" si="113"/>
        <v>4141.3792000000058</v>
      </c>
      <c r="E318" s="7">
        <v>1.56</v>
      </c>
      <c r="F318" s="11">
        <f t="shared" si="119"/>
        <v>0</v>
      </c>
      <c r="G318" s="11">
        <v>15.6464</v>
      </c>
      <c r="H318" s="3">
        <v>35</v>
      </c>
      <c r="I318" s="7">
        <v>-2.2999999999999998</v>
      </c>
      <c r="J318" s="7">
        <v>-4.0164</v>
      </c>
      <c r="K318" s="11">
        <f t="shared" si="107"/>
        <v>-5.4748760747705731E-2</v>
      </c>
      <c r="L318" s="7">
        <f>$V$4*9.81*$V$10</f>
        <v>2844.9</v>
      </c>
      <c r="M318" s="7">
        <f t="shared" si="114"/>
        <v>197.7671754584064</v>
      </c>
      <c r="N318" s="7">
        <f t="shared" si="108"/>
        <v>3042.6124266976585</v>
      </c>
      <c r="O318" s="7">
        <f t="shared" si="109"/>
        <v>64797.675514880088</v>
      </c>
      <c r="P318" s="7">
        <f t="shared" si="110"/>
        <v>64.797675514880083</v>
      </c>
      <c r="Q318" s="2">
        <f t="shared" si="111"/>
        <v>91.295239103333657</v>
      </c>
      <c r="R318" s="7">
        <f>$W$10*$V$4*9.81</f>
        <v>4267.3500000000004</v>
      </c>
      <c r="S318" s="7">
        <f t="shared" si="112"/>
        <v>75</v>
      </c>
    </row>
    <row r="319" spans="2:19" x14ac:dyDescent="0.25">
      <c r="B319" s="2">
        <v>317</v>
      </c>
      <c r="C319" s="7">
        <v>15.6464</v>
      </c>
      <c r="D319" s="7">
        <f t="shared" si="113"/>
        <v>4157.0256000000054</v>
      </c>
      <c r="E319" s="7">
        <v>1.52</v>
      </c>
      <c r="F319" s="11">
        <f t="shared" si="120"/>
        <v>0</v>
      </c>
      <c r="G319" s="11">
        <v>15.6464</v>
      </c>
      <c r="H319" s="3">
        <v>35</v>
      </c>
      <c r="I319" s="7">
        <v>-2.2999999999999998</v>
      </c>
      <c r="J319" s="7">
        <v>-4.0164</v>
      </c>
      <c r="K319" s="11">
        <f t="shared" si="107"/>
        <v>-5.4543467590195009E-2</v>
      </c>
      <c r="L319" s="7">
        <f>$V$4*9.81*$V$10</f>
        <v>2844.9</v>
      </c>
      <c r="M319" s="7">
        <f t="shared" si="114"/>
        <v>197.7671754584064</v>
      </c>
      <c r="N319" s="7">
        <f t="shared" si="108"/>
        <v>3042.6126319908162</v>
      </c>
      <c r="O319" s="7">
        <f t="shared" si="109"/>
        <v>65042.485347840084</v>
      </c>
      <c r="P319" s="7">
        <f t="shared" si="110"/>
        <v>65.042485347840085</v>
      </c>
      <c r="Q319" s="2">
        <f t="shared" si="111"/>
        <v>91.37226690446289</v>
      </c>
      <c r="R319" s="7">
        <f>$W$10*$V$4*9.81</f>
        <v>4267.3500000000004</v>
      </c>
      <c r="S319" s="7">
        <f t="shared" si="112"/>
        <v>75</v>
      </c>
    </row>
    <row r="320" spans="2:19" x14ac:dyDescent="0.25">
      <c r="B320" s="2">
        <v>318</v>
      </c>
      <c r="C320" s="7">
        <v>15.6464</v>
      </c>
      <c r="D320" s="7">
        <f t="shared" si="113"/>
        <v>4172.672000000005</v>
      </c>
      <c r="E320" s="7">
        <v>1.48</v>
      </c>
      <c r="F320" s="11">
        <f t="shared" si="120"/>
        <v>0</v>
      </c>
      <c r="G320" s="11">
        <v>15.6464</v>
      </c>
      <c r="H320" s="3">
        <v>35</v>
      </c>
      <c r="I320" s="7">
        <v>-2.2999999999999998</v>
      </c>
      <c r="J320" s="7">
        <v>-4.0164</v>
      </c>
      <c r="K320" s="11">
        <f t="shared" si="107"/>
        <v>-5.4339708269681736E-2</v>
      </c>
      <c r="L320" s="7">
        <f>$V$4*9.81*$V$10</f>
        <v>2844.9</v>
      </c>
      <c r="M320" s="7">
        <f t="shared" si="114"/>
        <v>197.7671754584064</v>
      </c>
      <c r="N320" s="7">
        <f t="shared" si="108"/>
        <v>3042.6128357501366</v>
      </c>
      <c r="O320" s="7">
        <f t="shared" si="109"/>
        <v>65287.29518080008</v>
      </c>
      <c r="P320" s="7">
        <f t="shared" si="110"/>
        <v>65.287295180800086</v>
      </c>
      <c r="Q320" s="2">
        <f t="shared" si="111"/>
        <v>91.449030115998241</v>
      </c>
      <c r="R320" s="7">
        <f>$W$10*$V$4*9.81</f>
        <v>4267.3500000000004</v>
      </c>
      <c r="S320" s="7">
        <f t="shared" si="112"/>
        <v>75</v>
      </c>
    </row>
    <row r="321" spans="2:19" x14ac:dyDescent="0.25">
      <c r="B321" s="2">
        <v>319</v>
      </c>
      <c r="C321" s="7">
        <v>15.6464</v>
      </c>
      <c r="D321" s="7">
        <f t="shared" si="113"/>
        <v>4188.3184000000047</v>
      </c>
      <c r="E321" s="7">
        <v>1.44</v>
      </c>
      <c r="F321" s="11">
        <f t="shared" si="120"/>
        <v>0</v>
      </c>
      <c r="G321" s="11">
        <v>15.6464</v>
      </c>
      <c r="H321" s="3">
        <v>35</v>
      </c>
      <c r="I321" s="7">
        <v>-2.2999999999999998</v>
      </c>
      <c r="J321" s="7">
        <v>-4.0164</v>
      </c>
      <c r="K321" s="11">
        <f t="shared" si="107"/>
        <v>-5.4143222611443484E-2</v>
      </c>
      <c r="L321" s="7">
        <f>$V$4*9.81*$V$10</f>
        <v>2844.9</v>
      </c>
      <c r="M321" s="7">
        <f t="shared" si="114"/>
        <v>197.7671754584064</v>
      </c>
      <c r="N321" s="7">
        <f t="shared" si="108"/>
        <v>3042.6130322357949</v>
      </c>
      <c r="O321" s="7">
        <f t="shared" si="109"/>
        <v>65532.105013760069</v>
      </c>
      <c r="P321" s="7">
        <f t="shared" si="110"/>
        <v>65.532105013760074</v>
      </c>
      <c r="Q321" s="2">
        <f t="shared" si="111"/>
        <v>91.525526416978352</v>
      </c>
      <c r="R321" s="7">
        <f>$W$10*$V$4*9.81</f>
        <v>4267.3500000000004</v>
      </c>
      <c r="S321" s="7">
        <f t="shared" si="112"/>
        <v>75</v>
      </c>
    </row>
    <row r="322" spans="2:19" x14ac:dyDescent="0.25">
      <c r="B322" s="2">
        <v>320</v>
      </c>
      <c r="C322" s="7">
        <v>15.199400000000001</v>
      </c>
      <c r="D322" s="7">
        <f t="shared" si="113"/>
        <v>4203.5178000000051</v>
      </c>
      <c r="E322" s="7">
        <v>1.4</v>
      </c>
      <c r="F322" s="11">
        <f t="shared" si="120"/>
        <v>-0.44699999999999918</v>
      </c>
      <c r="G322" s="11">
        <v>15.199400000000001</v>
      </c>
      <c r="H322" s="3">
        <v>34</v>
      </c>
      <c r="I322" s="7">
        <v>-2.2999999999999998</v>
      </c>
      <c r="J322" s="7">
        <v>-4.0164</v>
      </c>
      <c r="K322" s="11">
        <f t="shared" si="107"/>
        <v>-5.3948152769422081E-2</v>
      </c>
      <c r="L322" s="7">
        <f>$V$4*9.81*$V$10</f>
        <v>2844.9</v>
      </c>
      <c r="M322" s="7">
        <f t="shared" si="114"/>
        <v>186.62861888922242</v>
      </c>
      <c r="N322" s="7">
        <f t="shared" si="108"/>
        <v>2772.2146707364536</v>
      </c>
      <c r="O322" s="7">
        <f t="shared" si="109"/>
        <v>63890.94844932008</v>
      </c>
      <c r="P322" s="7">
        <f t="shared" si="110"/>
        <v>63.890948449320078</v>
      </c>
      <c r="Q322" s="2">
        <f t="shared" si="111"/>
        <v>91.601753459216525</v>
      </c>
      <c r="R322" s="7">
        <f>$W$10*$V$4*9.81</f>
        <v>4267.3500000000004</v>
      </c>
      <c r="S322" s="7">
        <f t="shared" si="112"/>
        <v>75</v>
      </c>
    </row>
    <row r="323" spans="2:19" x14ac:dyDescent="0.25">
      <c r="B323" s="2">
        <v>321</v>
      </c>
      <c r="C323" s="7">
        <v>15.199400000000001</v>
      </c>
      <c r="D323" s="7">
        <f t="shared" si="113"/>
        <v>4218.7172000000055</v>
      </c>
      <c r="E323" s="7">
        <v>1.36</v>
      </c>
      <c r="F323" s="11">
        <f t="shared" si="121"/>
        <v>0</v>
      </c>
      <c r="G323" s="11">
        <v>15.199400000000001</v>
      </c>
      <c r="H323" s="3">
        <v>34</v>
      </c>
      <c r="I323" s="7">
        <v>-2.2999999999999998</v>
      </c>
      <c r="J323" s="7">
        <v>-4.0164</v>
      </c>
      <c r="K323" s="11">
        <f t="shared" si="107"/>
        <v>-5.3760160548366666E-2</v>
      </c>
      <c r="L323" s="7">
        <f>$V$4*9.81*$V$10</f>
        <v>2844.9</v>
      </c>
      <c r="M323" s="7">
        <f t="shared" si="114"/>
        <v>186.62861888922242</v>
      </c>
      <c r="N323" s="7">
        <f t="shared" si="108"/>
        <v>3031.474858728674</v>
      </c>
      <c r="O323" s="7">
        <f t="shared" si="109"/>
        <v>64121.97020968009</v>
      </c>
      <c r="P323" s="7">
        <f t="shared" si="110"/>
        <v>64.121970209680086</v>
      </c>
      <c r="Q323" s="2">
        <f t="shared" si="111"/>
        <v>91.68325582689269</v>
      </c>
      <c r="R323" s="7">
        <f>$W$10*$V$4*9.81</f>
        <v>4267.3500000000004</v>
      </c>
      <c r="S323" s="7">
        <f t="shared" si="112"/>
        <v>75</v>
      </c>
    </row>
    <row r="324" spans="2:19" x14ac:dyDescent="0.25">
      <c r="B324" s="2">
        <v>322</v>
      </c>
      <c r="C324" s="7">
        <v>14.7523</v>
      </c>
      <c r="D324" s="7">
        <f t="shared" si="113"/>
        <v>4233.4695000000056</v>
      </c>
      <c r="E324" s="7">
        <v>1.32</v>
      </c>
      <c r="F324" s="11">
        <f t="shared" si="122"/>
        <v>-0.44710000000000072</v>
      </c>
      <c r="G324" s="11">
        <v>14.7523</v>
      </c>
      <c r="H324" s="3">
        <v>33</v>
      </c>
      <c r="I324" s="7">
        <v>-2.2999999999999998</v>
      </c>
      <c r="J324" s="7">
        <v>-4.0164</v>
      </c>
      <c r="K324" s="11">
        <f t="shared" ref="K324:K387" si="127">$V$4*9.81*SIN((E325-E324)/D325)</f>
        <v>-5.3579111584878825E-2</v>
      </c>
      <c r="L324" s="7">
        <f>$V$4*9.81*$V$10</f>
        <v>2844.9</v>
      </c>
      <c r="M324" s="7">
        <f t="shared" si="114"/>
        <v>175.8105062174736</v>
      </c>
      <c r="N324" s="7">
        <f t="shared" ref="N324:N387" si="128">($V$4*F324)+M324+L324+K324</f>
        <v>2761.3389271058882</v>
      </c>
      <c r="O324" s="7">
        <f t="shared" ref="O324:O387" si="129">G324*D324</f>
        <v>62453.412104850082</v>
      </c>
      <c r="P324" s="7">
        <f t="shared" ref="P324:P387" si="130">O324/1000</f>
        <v>62.453412104850081</v>
      </c>
      <c r="Q324" s="2">
        <f t="shared" ref="Q324:Q387" si="131">AVERAGE(P324:P983)</f>
        <v>91.764557554377092</v>
      </c>
      <c r="R324" s="7">
        <f>$W$10*$V$4*9.81</f>
        <v>4267.3500000000004</v>
      </c>
      <c r="S324" s="7">
        <f t="shared" ref="S324:S387" si="132">(R324/(9.81*$V$4))*100</f>
        <v>75</v>
      </c>
    </row>
    <row r="325" spans="2:19" x14ac:dyDescent="0.25">
      <c r="B325" s="2">
        <v>323</v>
      </c>
      <c r="C325" s="7">
        <v>14.305300000000001</v>
      </c>
      <c r="D325" s="7">
        <f t="shared" ref="D325:D388" si="133">C325+D324</f>
        <v>4247.7748000000056</v>
      </c>
      <c r="E325" s="7">
        <v>1.28</v>
      </c>
      <c r="F325" s="11">
        <f t="shared" si="122"/>
        <v>-0.44699999999999918</v>
      </c>
      <c r="G325" s="11">
        <v>14.305300000000001</v>
      </c>
      <c r="H325" s="3">
        <v>32</v>
      </c>
      <c r="I325" s="7">
        <v>-2.2999999999999998</v>
      </c>
      <c r="J325" s="7">
        <v>-4.0164</v>
      </c>
      <c r="K325" s="11">
        <f t="shared" si="127"/>
        <v>-5.3404880241132498E-2</v>
      </c>
      <c r="L325" s="7">
        <f>$V$4*9.81*$V$10</f>
        <v>2844.9</v>
      </c>
      <c r="M325" s="7">
        <f t="shared" ref="M325:M388" si="134">0.5*$V$5*$V$6*$V$7*(G325^2)</f>
        <v>165.31767667942563</v>
      </c>
      <c r="N325" s="7">
        <f t="shared" si="128"/>
        <v>2750.9042717991852</v>
      </c>
      <c r="O325" s="7">
        <f t="shared" si="129"/>
        <v>60765.692846440084</v>
      </c>
      <c r="P325" s="7">
        <f t="shared" si="130"/>
        <v>60.765692846440082</v>
      </c>
      <c r="Q325" s="2">
        <f t="shared" si="131"/>
        <v>91.851276919612388</v>
      </c>
      <c r="R325" s="7">
        <f>$W$10*$V$4*9.81</f>
        <v>4267.3500000000004</v>
      </c>
      <c r="S325" s="7">
        <f t="shared" si="132"/>
        <v>75</v>
      </c>
    </row>
    <row r="326" spans="2:19" x14ac:dyDescent="0.25">
      <c r="B326" s="2">
        <v>324</v>
      </c>
      <c r="C326" s="7">
        <v>13.8582</v>
      </c>
      <c r="D326" s="7">
        <f t="shared" si="133"/>
        <v>4261.6330000000053</v>
      </c>
      <c r="E326" s="7">
        <v>1.24</v>
      </c>
      <c r="F326" s="11">
        <f t="shared" ref="F326" si="135">(G326-G325)</f>
        <v>-0.44710000000000072</v>
      </c>
      <c r="G326" s="11">
        <v>13.8582</v>
      </c>
      <c r="H326" s="3">
        <v>31</v>
      </c>
      <c r="I326" s="7">
        <v>-2.2999999999999998</v>
      </c>
      <c r="J326" s="7">
        <v>-4.0164</v>
      </c>
      <c r="K326" s="11">
        <f t="shared" si="127"/>
        <v>-5.323734430551131E-2</v>
      </c>
      <c r="L326" s="7">
        <f>$V$4*9.81*$V$10</f>
        <v>2844.9</v>
      </c>
      <c r="M326" s="7">
        <f t="shared" si="134"/>
        <v>155.14543549676159</v>
      </c>
      <c r="N326" s="7">
        <f t="shared" si="128"/>
        <v>2740.6741981524556</v>
      </c>
      <c r="O326" s="7">
        <f t="shared" si="129"/>
        <v>59058.562440600072</v>
      </c>
      <c r="P326" s="7">
        <f t="shared" si="130"/>
        <v>59.05856244060007</v>
      </c>
      <c r="Q326" s="2">
        <f t="shared" si="131"/>
        <v>91.943519008850288</v>
      </c>
      <c r="R326" s="7">
        <f>$W$10*$V$4*9.81</f>
        <v>4267.3500000000004</v>
      </c>
      <c r="S326" s="7">
        <f t="shared" si="132"/>
        <v>75</v>
      </c>
    </row>
    <row r="327" spans="2:19" x14ac:dyDescent="0.25">
      <c r="B327" s="2">
        <v>325</v>
      </c>
      <c r="C327" s="7">
        <v>13.411199999999999</v>
      </c>
      <c r="D327" s="7">
        <f t="shared" si="133"/>
        <v>4275.0442000000048</v>
      </c>
      <c r="E327" s="7">
        <v>1.2</v>
      </c>
      <c r="F327" s="11">
        <f t="shared" ref="F327:F330" si="136">G327-G326</f>
        <v>-0.44700000000000095</v>
      </c>
      <c r="G327" s="11">
        <v>13.411199999999999</v>
      </c>
      <c r="H327" s="3">
        <v>30</v>
      </c>
      <c r="I327" s="7">
        <v>-2.2999999999999998</v>
      </c>
      <c r="J327" s="7">
        <v>-4.0164</v>
      </c>
      <c r="K327" s="11">
        <f t="shared" si="127"/>
        <v>-5.3070856233388815E-2</v>
      </c>
      <c r="L327" s="7">
        <f>$V$4*9.81*$V$10</f>
        <v>2844.9</v>
      </c>
      <c r="M327" s="7">
        <f t="shared" si="134"/>
        <v>145.2983329898496</v>
      </c>
      <c r="N327" s="7">
        <f t="shared" si="128"/>
        <v>2730.8852621336159</v>
      </c>
      <c r="O327" s="7">
        <f t="shared" si="129"/>
        <v>57333.472775040063</v>
      </c>
      <c r="P327" s="7">
        <f t="shared" si="130"/>
        <v>57.333472775040065</v>
      </c>
      <c r="Q327" s="2">
        <f t="shared" si="131"/>
        <v>92.04139090339865</v>
      </c>
      <c r="R327" s="7">
        <f>$W$10*$V$4*9.81</f>
        <v>4267.3500000000004</v>
      </c>
      <c r="S327" s="7">
        <f t="shared" si="132"/>
        <v>75</v>
      </c>
    </row>
    <row r="328" spans="2:19" x14ac:dyDescent="0.25">
      <c r="B328" s="2">
        <v>326</v>
      </c>
      <c r="C328" s="7">
        <v>13.411199999999999</v>
      </c>
      <c r="D328" s="7">
        <f t="shared" si="133"/>
        <v>4288.4554000000044</v>
      </c>
      <c r="E328" s="7">
        <v>1.1599999999999999</v>
      </c>
      <c r="F328" s="11">
        <f t="shared" si="136"/>
        <v>0</v>
      </c>
      <c r="G328" s="11">
        <v>13.411199999999999</v>
      </c>
      <c r="H328" s="3">
        <v>30</v>
      </c>
      <c r="I328" s="7">
        <v>-2.2999999999999998</v>
      </c>
      <c r="J328" s="7">
        <v>-4.0164</v>
      </c>
      <c r="K328" s="11">
        <f t="shared" si="127"/>
        <v>-5.2910904110986624E-2</v>
      </c>
      <c r="L328" s="7">
        <f>$V$4*9.81*$V$10</f>
        <v>2844.9</v>
      </c>
      <c r="M328" s="7">
        <f t="shared" si="134"/>
        <v>145.2983329898496</v>
      </c>
      <c r="N328" s="7">
        <f t="shared" si="128"/>
        <v>2990.145422085739</v>
      </c>
      <c r="O328" s="7">
        <f t="shared" si="129"/>
        <v>57513.333060480058</v>
      </c>
      <c r="P328" s="7">
        <f t="shared" si="130"/>
        <v>57.513333060480058</v>
      </c>
      <c r="Q328" s="2">
        <f t="shared" si="131"/>
        <v>92.144996629154932</v>
      </c>
      <c r="R328" s="7">
        <f>$W$10*$V$4*9.81</f>
        <v>4267.3500000000004</v>
      </c>
      <c r="S328" s="7">
        <f t="shared" si="132"/>
        <v>75</v>
      </c>
    </row>
    <row r="329" spans="2:19" x14ac:dyDescent="0.25">
      <c r="B329" s="2">
        <v>327</v>
      </c>
      <c r="C329" s="7">
        <v>12.9642</v>
      </c>
      <c r="D329" s="7">
        <f t="shared" si="133"/>
        <v>4301.4196000000047</v>
      </c>
      <c r="E329" s="7">
        <v>1.1200000000000001</v>
      </c>
      <c r="F329" s="11">
        <f t="shared" si="136"/>
        <v>-0.44699999999999918</v>
      </c>
      <c r="G329" s="11">
        <v>12.9642</v>
      </c>
      <c r="H329" s="3">
        <v>29</v>
      </c>
      <c r="I329" s="7">
        <v>-2.2999999999999998</v>
      </c>
      <c r="J329" s="7">
        <v>-4.0164</v>
      </c>
      <c r="K329" s="11">
        <f t="shared" si="127"/>
        <v>-5.2751913262037417E-2</v>
      </c>
      <c r="L329" s="7">
        <f>$V$4*9.81*$V$10</f>
        <v>2844.9</v>
      </c>
      <c r="M329" s="7">
        <f t="shared" si="134"/>
        <v>135.7740578880576</v>
      </c>
      <c r="N329" s="7">
        <f t="shared" si="128"/>
        <v>2721.3613059747963</v>
      </c>
      <c r="O329" s="7">
        <f t="shared" si="129"/>
        <v>55764.463978320062</v>
      </c>
      <c r="P329" s="7">
        <f t="shared" si="130"/>
        <v>55.764463978320059</v>
      </c>
      <c r="Q329" s="2">
        <f t="shared" si="131"/>
        <v>92.248684244630013</v>
      </c>
      <c r="R329" s="7">
        <f>$W$10*$V$4*9.81</f>
        <v>4267.3500000000004</v>
      </c>
      <c r="S329" s="7">
        <f t="shared" si="132"/>
        <v>75</v>
      </c>
    </row>
    <row r="330" spans="2:19" x14ac:dyDescent="0.25">
      <c r="B330" s="2">
        <v>328</v>
      </c>
      <c r="C330" s="7">
        <v>12.9642</v>
      </c>
      <c r="D330" s="7">
        <f t="shared" si="133"/>
        <v>4314.3838000000051</v>
      </c>
      <c r="E330" s="7">
        <v>1.08</v>
      </c>
      <c r="F330" s="11">
        <f t="shared" si="136"/>
        <v>0</v>
      </c>
      <c r="G330" s="11">
        <v>12.9642</v>
      </c>
      <c r="H330" s="3">
        <v>29</v>
      </c>
      <c r="I330" s="7">
        <v>-2.2999999999999998</v>
      </c>
      <c r="J330" s="7">
        <v>-4.0164</v>
      </c>
      <c r="K330" s="11">
        <f t="shared" si="127"/>
        <v>-5.259387504697078E-2</v>
      </c>
      <c r="L330" s="7">
        <f>$V$4*9.81*$V$10</f>
        <v>2844.9</v>
      </c>
      <c r="M330" s="7">
        <f t="shared" si="134"/>
        <v>135.7740578880576</v>
      </c>
      <c r="N330" s="7">
        <f t="shared" si="128"/>
        <v>2980.6214640130106</v>
      </c>
      <c r="O330" s="7">
        <f t="shared" si="129"/>
        <v>55932.534459960065</v>
      </c>
      <c r="P330" s="7">
        <f t="shared" si="130"/>
        <v>55.932534459960067</v>
      </c>
      <c r="Q330" s="2">
        <f t="shared" si="131"/>
        <v>92.358246467651966</v>
      </c>
      <c r="R330" s="7">
        <f>$W$10*$V$4*9.81</f>
        <v>4267.3500000000004</v>
      </c>
      <c r="S330" s="7">
        <f t="shared" si="132"/>
        <v>75</v>
      </c>
    </row>
    <row r="331" spans="2:19" x14ac:dyDescent="0.25">
      <c r="B331" s="2">
        <v>329</v>
      </c>
      <c r="C331" s="7">
        <v>12.9642</v>
      </c>
      <c r="D331" s="7">
        <f t="shared" si="133"/>
        <v>4327.3480000000054</v>
      </c>
      <c r="E331" s="7">
        <v>1.04</v>
      </c>
      <c r="F331" s="11">
        <f t="shared" ref="F331:F377" si="137">(G331-G330)</f>
        <v>0</v>
      </c>
      <c r="G331" s="11">
        <v>12.9642</v>
      </c>
      <c r="H331" s="3">
        <v>29</v>
      </c>
      <c r="I331" s="7">
        <v>-2.2999999999999998</v>
      </c>
      <c r="J331" s="7">
        <v>-4.0164</v>
      </c>
      <c r="K331" s="11">
        <f t="shared" si="127"/>
        <v>-5.2436780929440562E-2</v>
      </c>
      <c r="L331" s="7">
        <f>$V$4*9.81*$V$10</f>
        <v>2844.9</v>
      </c>
      <c r="M331" s="7">
        <f t="shared" si="134"/>
        <v>135.7740578880576</v>
      </c>
      <c r="N331" s="7">
        <f t="shared" si="128"/>
        <v>2980.6216211071282</v>
      </c>
      <c r="O331" s="7">
        <f t="shared" si="129"/>
        <v>56100.604941600068</v>
      </c>
      <c r="P331" s="7">
        <f t="shared" si="130"/>
        <v>56.100604941600068</v>
      </c>
      <c r="Q331" s="2">
        <f t="shared" si="131"/>
        <v>92.467962467675136</v>
      </c>
      <c r="R331" s="7">
        <f>$W$10*$V$4*9.81</f>
        <v>4267.3500000000004</v>
      </c>
      <c r="S331" s="7">
        <f t="shared" si="132"/>
        <v>75</v>
      </c>
    </row>
    <row r="332" spans="2:19" x14ac:dyDescent="0.25">
      <c r="B332" s="2">
        <v>330</v>
      </c>
      <c r="C332" s="7">
        <v>12.9642</v>
      </c>
      <c r="D332" s="7">
        <f t="shared" si="133"/>
        <v>4340.3122000000058</v>
      </c>
      <c r="E332" s="7">
        <v>1</v>
      </c>
      <c r="F332" s="11">
        <f t="shared" ref="F332:F381" si="138">G332-G331</f>
        <v>0</v>
      </c>
      <c r="G332" s="11">
        <v>12.9642</v>
      </c>
      <c r="H332" s="3">
        <v>29</v>
      </c>
      <c r="I332" s="7">
        <v>-2.2999999999999998</v>
      </c>
      <c r="J332" s="7">
        <v>-4.0164</v>
      </c>
      <c r="K332" s="11">
        <f t="shared" si="127"/>
        <v>-5.2280622474786424E-2</v>
      </c>
      <c r="L332" s="7">
        <f>$V$4*9.81*$V$10</f>
        <v>2844.9</v>
      </c>
      <c r="M332" s="7">
        <f t="shared" si="134"/>
        <v>135.7740578880576</v>
      </c>
      <c r="N332" s="7">
        <f t="shared" si="128"/>
        <v>2980.6217772655828</v>
      </c>
      <c r="O332" s="7">
        <f t="shared" si="129"/>
        <v>56268.675423240071</v>
      </c>
      <c r="P332" s="7">
        <f t="shared" si="130"/>
        <v>56.268675423240069</v>
      </c>
      <c r="Q332" s="2">
        <f t="shared" si="131"/>
        <v>92.577833638448766</v>
      </c>
      <c r="R332" s="7">
        <f>$W$10*$V$4*9.81</f>
        <v>4267.3500000000004</v>
      </c>
      <c r="S332" s="7">
        <f t="shared" si="132"/>
        <v>75</v>
      </c>
    </row>
    <row r="333" spans="2:19" x14ac:dyDescent="0.25">
      <c r="B333" s="2">
        <v>331</v>
      </c>
      <c r="C333" s="7">
        <v>12.9642</v>
      </c>
      <c r="D333" s="7">
        <f t="shared" si="133"/>
        <v>4353.2764000000061</v>
      </c>
      <c r="E333" s="7">
        <v>0.96</v>
      </c>
      <c r="F333" s="11">
        <f t="shared" si="138"/>
        <v>0</v>
      </c>
      <c r="G333" s="11">
        <v>12.9642</v>
      </c>
      <c r="H333" s="3">
        <v>29</v>
      </c>
      <c r="I333" s="7">
        <v>-2.2999999999999998</v>
      </c>
      <c r="J333" s="7">
        <v>-4.0164</v>
      </c>
      <c r="K333" s="11">
        <f t="shared" si="127"/>
        <v>-5.2130729498959374E-2</v>
      </c>
      <c r="L333" s="7">
        <f>$V$4*9.81*$V$10</f>
        <v>2844.9</v>
      </c>
      <c r="M333" s="7">
        <f t="shared" si="134"/>
        <v>135.7740578880576</v>
      </c>
      <c r="N333" s="7">
        <f t="shared" si="128"/>
        <v>2980.6219271585587</v>
      </c>
      <c r="O333" s="7">
        <f t="shared" si="129"/>
        <v>56436.745904880081</v>
      </c>
      <c r="P333" s="7">
        <f t="shared" si="130"/>
        <v>56.436745904880084</v>
      </c>
      <c r="Q333" s="2">
        <f t="shared" si="131"/>
        <v>92.687861390616078</v>
      </c>
      <c r="R333" s="7">
        <f>$W$10*$V$4*9.81</f>
        <v>4267.3500000000004</v>
      </c>
      <c r="S333" s="7">
        <f t="shared" si="132"/>
        <v>75</v>
      </c>
    </row>
    <row r="334" spans="2:19" x14ac:dyDescent="0.25">
      <c r="B334" s="2">
        <v>332</v>
      </c>
      <c r="C334" s="7">
        <v>12.517099999999999</v>
      </c>
      <c r="D334" s="7">
        <f t="shared" si="133"/>
        <v>4365.7935000000061</v>
      </c>
      <c r="E334" s="7">
        <v>0.92</v>
      </c>
      <c r="F334" s="11">
        <f t="shared" si="138"/>
        <v>-0.44710000000000072</v>
      </c>
      <c r="G334" s="11">
        <v>12.517099999999999</v>
      </c>
      <c r="H334" s="3">
        <v>28</v>
      </c>
      <c r="I334" s="7">
        <v>-2.2999999999999998</v>
      </c>
      <c r="J334" s="7">
        <v>-4.0164</v>
      </c>
      <c r="K334" s="11">
        <f t="shared" si="127"/>
        <v>-5.1981693577617331E-2</v>
      </c>
      <c r="L334" s="7">
        <f>$V$4*9.81*$V$10</f>
        <v>2844.9</v>
      </c>
      <c r="M334" s="7">
        <f t="shared" si="134"/>
        <v>126.57058782049437</v>
      </c>
      <c r="N334" s="7">
        <f t="shared" si="128"/>
        <v>2712.1006061269163</v>
      </c>
      <c r="O334" s="7">
        <f t="shared" si="129"/>
        <v>54647.073818850076</v>
      </c>
      <c r="P334" s="7">
        <f t="shared" si="130"/>
        <v>54.647073818850075</v>
      </c>
      <c r="Q334" s="2">
        <f t="shared" si="131"/>
        <v>92.798047151970891</v>
      </c>
      <c r="R334" s="7">
        <f>$W$10*$V$4*9.81</f>
        <v>4267.3500000000004</v>
      </c>
      <c r="S334" s="7">
        <f t="shared" si="132"/>
        <v>75</v>
      </c>
    </row>
    <row r="335" spans="2:19" x14ac:dyDescent="0.25">
      <c r="B335" s="2">
        <v>333</v>
      </c>
      <c r="C335" s="7">
        <v>12.517099999999999</v>
      </c>
      <c r="D335" s="7">
        <f t="shared" si="133"/>
        <v>4378.3106000000062</v>
      </c>
      <c r="E335" s="7">
        <v>0.88</v>
      </c>
      <c r="F335" s="11">
        <f t="shared" si="138"/>
        <v>0</v>
      </c>
      <c r="G335" s="11">
        <v>12.517099999999999</v>
      </c>
      <c r="H335" s="3">
        <v>28</v>
      </c>
      <c r="I335" s="7">
        <v>-2.2999999999999998</v>
      </c>
      <c r="J335" s="7">
        <v>-4.0164</v>
      </c>
      <c r="K335" s="11">
        <f t="shared" si="127"/>
        <v>-5.1833507381046147E-2</v>
      </c>
      <c r="L335" s="7">
        <f>$V$4*9.81*$V$10</f>
        <v>2844.9</v>
      </c>
      <c r="M335" s="7">
        <f t="shared" si="134"/>
        <v>126.57058782049437</v>
      </c>
      <c r="N335" s="7">
        <f t="shared" si="128"/>
        <v>2971.4187543131134</v>
      </c>
      <c r="O335" s="7">
        <f t="shared" si="129"/>
        <v>54803.751611260072</v>
      </c>
      <c r="P335" s="7">
        <f t="shared" si="130"/>
        <v>54.803751611260068</v>
      </c>
      <c r="Q335" s="2">
        <f t="shared" si="131"/>
        <v>92.914361095059675</v>
      </c>
      <c r="R335" s="7">
        <f>$W$10*$V$4*9.81</f>
        <v>4267.3500000000004</v>
      </c>
      <c r="S335" s="7">
        <f t="shared" si="132"/>
        <v>75</v>
      </c>
    </row>
    <row r="336" spans="2:19" x14ac:dyDescent="0.25">
      <c r="B336" s="2">
        <v>334</v>
      </c>
      <c r="C336" s="7">
        <v>12.517099999999999</v>
      </c>
      <c r="D336" s="7">
        <f t="shared" si="133"/>
        <v>4390.8277000000062</v>
      </c>
      <c r="E336" s="7">
        <v>0.84</v>
      </c>
      <c r="F336" s="11">
        <f t="shared" ref="F336:F382" si="139">(G336-G335)</f>
        <v>0</v>
      </c>
      <c r="G336" s="11">
        <v>12.517099999999999</v>
      </c>
      <c r="H336" s="3">
        <v>28</v>
      </c>
      <c r="I336" s="7">
        <v>-2.2999999999999998</v>
      </c>
      <c r="J336" s="7">
        <v>-4.0164</v>
      </c>
      <c r="K336" s="11">
        <f t="shared" si="127"/>
        <v>-5.1686163662874901E-2</v>
      </c>
      <c r="L336" s="7">
        <f>$V$4*9.81*$V$10</f>
        <v>2844.9</v>
      </c>
      <c r="M336" s="7">
        <f t="shared" si="134"/>
        <v>126.57058782049437</v>
      </c>
      <c r="N336" s="7">
        <f t="shared" si="128"/>
        <v>2971.4189016568316</v>
      </c>
      <c r="O336" s="7">
        <f t="shared" si="129"/>
        <v>54960.429403670074</v>
      </c>
      <c r="P336" s="7">
        <f t="shared" si="130"/>
        <v>54.960429403670076</v>
      </c>
      <c r="Q336" s="2">
        <f t="shared" si="131"/>
        <v>93.030907301432151</v>
      </c>
      <c r="R336" s="7">
        <f>$W$10*$V$4*9.81</f>
        <v>4267.3500000000004</v>
      </c>
      <c r="S336" s="7">
        <f t="shared" si="132"/>
        <v>75</v>
      </c>
    </row>
    <row r="337" spans="2:19" x14ac:dyDescent="0.25">
      <c r="B337" s="2">
        <v>335</v>
      </c>
      <c r="C337" s="7">
        <v>12.517099999999999</v>
      </c>
      <c r="D337" s="7">
        <f t="shared" si="133"/>
        <v>4403.3448000000062</v>
      </c>
      <c r="E337" s="7">
        <v>0.8</v>
      </c>
      <c r="F337" s="11">
        <f t="shared" ref="F337:F386" si="140">G337-G336</f>
        <v>0</v>
      </c>
      <c r="G337" s="11">
        <v>12.517099999999999</v>
      </c>
      <c r="H337" s="3">
        <v>28</v>
      </c>
      <c r="I337" s="7">
        <v>-2.2999999999999998</v>
      </c>
      <c r="J337" s="7">
        <v>-4.0164</v>
      </c>
      <c r="K337" s="11">
        <f t="shared" si="127"/>
        <v>-5.1539655258894639E-2</v>
      </c>
      <c r="L337" s="7">
        <f>$V$4*9.81*$V$10</f>
        <v>2844.9</v>
      </c>
      <c r="M337" s="7">
        <f t="shared" si="134"/>
        <v>126.57058782049437</v>
      </c>
      <c r="N337" s="7">
        <f t="shared" si="128"/>
        <v>2971.4190481652358</v>
      </c>
      <c r="O337" s="7">
        <f t="shared" si="129"/>
        <v>55117.107196080076</v>
      </c>
      <c r="P337" s="7">
        <f t="shared" si="130"/>
        <v>55.117107196080077</v>
      </c>
      <c r="Q337" s="2">
        <f t="shared" si="131"/>
        <v>93.147687908480506</v>
      </c>
      <c r="R337" s="7">
        <f>$W$10*$V$4*9.81</f>
        <v>4267.3500000000004</v>
      </c>
      <c r="S337" s="7">
        <f t="shared" si="132"/>
        <v>75</v>
      </c>
    </row>
    <row r="338" spans="2:19" x14ac:dyDescent="0.25">
      <c r="B338" s="2">
        <v>336</v>
      </c>
      <c r="C338" s="7">
        <v>12.517099999999999</v>
      </c>
      <c r="D338" s="7">
        <f t="shared" si="133"/>
        <v>4415.8619000000062</v>
      </c>
      <c r="E338" s="7">
        <v>0.76</v>
      </c>
      <c r="F338" s="11">
        <f t="shared" si="140"/>
        <v>0</v>
      </c>
      <c r="G338" s="11">
        <v>12.517099999999999</v>
      </c>
      <c r="H338" s="3">
        <v>28</v>
      </c>
      <c r="I338" s="7">
        <v>-2.2999999999999998</v>
      </c>
      <c r="J338" s="7">
        <v>-4.0164</v>
      </c>
      <c r="K338" s="11">
        <f t="shared" si="127"/>
        <v>-5.1399163310751936E-2</v>
      </c>
      <c r="L338" s="7">
        <f>$V$4*9.81*$V$10</f>
        <v>2844.9</v>
      </c>
      <c r="M338" s="7">
        <f t="shared" si="134"/>
        <v>126.57058782049437</v>
      </c>
      <c r="N338" s="7">
        <f t="shared" si="128"/>
        <v>2971.4191886571839</v>
      </c>
      <c r="O338" s="7">
        <f t="shared" si="129"/>
        <v>55273.784988490072</v>
      </c>
      <c r="P338" s="7">
        <f t="shared" si="130"/>
        <v>55.273784988490071</v>
      </c>
      <c r="Q338" s="2">
        <f t="shared" si="131"/>
        <v>93.264705079903266</v>
      </c>
      <c r="R338" s="7">
        <f>$W$10*$V$4*9.81</f>
        <v>4267.3500000000004</v>
      </c>
      <c r="S338" s="7">
        <f t="shared" si="132"/>
        <v>75</v>
      </c>
    </row>
    <row r="339" spans="2:19" x14ac:dyDescent="0.25">
      <c r="B339" s="2">
        <v>337</v>
      </c>
      <c r="C339" s="7">
        <v>12.0701</v>
      </c>
      <c r="D339" s="7">
        <f t="shared" si="133"/>
        <v>4427.9320000000062</v>
      </c>
      <c r="E339" s="7">
        <v>0.72</v>
      </c>
      <c r="F339" s="11">
        <f t="shared" si="140"/>
        <v>-0.44699999999999918</v>
      </c>
      <c r="G339" s="11">
        <v>12.0701</v>
      </c>
      <c r="H339" s="3">
        <v>27</v>
      </c>
      <c r="I339" s="7">
        <v>-2.2999999999999998</v>
      </c>
      <c r="J339" s="7">
        <v>-4.0164</v>
      </c>
      <c r="K339" s="11">
        <f t="shared" si="127"/>
        <v>-5.1259435214438445E-2</v>
      </c>
      <c r="L339" s="7">
        <f>$V$4*9.81*$V$10</f>
        <v>2844.9</v>
      </c>
      <c r="M339" s="7">
        <f t="shared" si="134"/>
        <v>117.6920397498384</v>
      </c>
      <c r="N339" s="7">
        <f t="shared" si="128"/>
        <v>2703.2807803146247</v>
      </c>
      <c r="O339" s="7">
        <f t="shared" si="129"/>
        <v>53445.582033200073</v>
      </c>
      <c r="P339" s="7">
        <f t="shared" si="130"/>
        <v>53.445582033200076</v>
      </c>
      <c r="Q339" s="2">
        <f t="shared" si="131"/>
        <v>93.381961006111339</v>
      </c>
      <c r="R339" s="7">
        <f>$W$10*$V$4*9.81</f>
        <v>4267.3500000000004</v>
      </c>
      <c r="S339" s="7">
        <f t="shared" si="132"/>
        <v>75</v>
      </c>
    </row>
    <row r="340" spans="2:19" x14ac:dyDescent="0.25">
      <c r="B340" s="2">
        <v>338</v>
      </c>
      <c r="C340" s="7">
        <v>12.0701</v>
      </c>
      <c r="D340" s="7">
        <f t="shared" si="133"/>
        <v>4440.0021000000061</v>
      </c>
      <c r="E340" s="7">
        <v>0.68</v>
      </c>
      <c r="F340" s="11">
        <f t="shared" si="140"/>
        <v>0</v>
      </c>
      <c r="G340" s="11">
        <v>12.0701</v>
      </c>
      <c r="H340" s="3">
        <v>27</v>
      </c>
      <c r="I340" s="7">
        <v>-2.2999999999999998</v>
      </c>
      <c r="J340" s="7">
        <v>-4.0164</v>
      </c>
      <c r="K340" s="11">
        <f t="shared" si="127"/>
        <v>-5.1120464757273679E-2</v>
      </c>
      <c r="L340" s="7">
        <f>$V$4*9.81*$V$10</f>
        <v>2844.9</v>
      </c>
      <c r="M340" s="7">
        <f t="shared" si="134"/>
        <v>117.6920397498384</v>
      </c>
      <c r="N340" s="7">
        <f t="shared" si="128"/>
        <v>2962.5409192850811</v>
      </c>
      <c r="O340" s="7">
        <f t="shared" si="129"/>
        <v>53591.269347210073</v>
      </c>
      <c r="P340" s="7">
        <f t="shared" si="130"/>
        <v>53.591269347210073</v>
      </c>
      <c r="Q340" s="2">
        <f t="shared" si="131"/>
        <v>93.505603046275141</v>
      </c>
      <c r="R340" s="7">
        <f>$W$10*$V$4*9.81</f>
        <v>4267.3500000000004</v>
      </c>
      <c r="S340" s="7">
        <f t="shared" si="132"/>
        <v>75</v>
      </c>
    </row>
    <row r="341" spans="2:19" x14ac:dyDescent="0.25">
      <c r="B341" s="2">
        <v>339</v>
      </c>
      <c r="C341" s="7">
        <v>12.0701</v>
      </c>
      <c r="D341" s="7">
        <f t="shared" si="133"/>
        <v>4452.072200000006</v>
      </c>
      <c r="E341" s="7">
        <v>0.64</v>
      </c>
      <c r="F341" s="11">
        <f t="shared" ref="F341:F387" si="141">(G341-G340)</f>
        <v>0</v>
      </c>
      <c r="G341" s="11">
        <v>12.0701</v>
      </c>
      <c r="H341" s="3">
        <v>27</v>
      </c>
      <c r="I341" s="7">
        <v>-2.2999999999999998</v>
      </c>
      <c r="J341" s="7">
        <v>-4.0164</v>
      </c>
      <c r="K341" s="11">
        <f t="shared" si="127"/>
        <v>-5.0982245793767478E-2</v>
      </c>
      <c r="L341" s="7">
        <f>$V$4*9.81*$V$10</f>
        <v>2844.9</v>
      </c>
      <c r="M341" s="7">
        <f t="shared" si="134"/>
        <v>117.6920397498384</v>
      </c>
      <c r="N341" s="7">
        <f t="shared" si="128"/>
        <v>2962.5410575040446</v>
      </c>
      <c r="O341" s="7">
        <f t="shared" si="129"/>
        <v>53736.956661220072</v>
      </c>
      <c r="P341" s="7">
        <f t="shared" si="130"/>
        <v>53.73695666122007</v>
      </c>
      <c r="Q341" s="2">
        <f t="shared" si="131"/>
        <v>93.629560604346779</v>
      </c>
      <c r="R341" s="7">
        <f>$W$10*$V$4*9.81</f>
        <v>4267.3500000000004</v>
      </c>
      <c r="S341" s="7">
        <f t="shared" si="132"/>
        <v>75</v>
      </c>
    </row>
    <row r="342" spans="2:19" x14ac:dyDescent="0.25">
      <c r="B342" s="2">
        <v>340</v>
      </c>
      <c r="C342" s="7">
        <v>12.0701</v>
      </c>
      <c r="D342" s="7">
        <f t="shared" si="133"/>
        <v>4464.1423000000059</v>
      </c>
      <c r="E342" s="7">
        <v>0.6</v>
      </c>
      <c r="F342" s="11">
        <f t="shared" ref="F342:F391" si="142">G342-G341</f>
        <v>0</v>
      </c>
      <c r="G342" s="11">
        <v>12.0701</v>
      </c>
      <c r="H342" s="3">
        <v>27</v>
      </c>
      <c r="I342" s="7">
        <v>-2.2999999999999998</v>
      </c>
      <c r="J342" s="7">
        <v>-4.0164</v>
      </c>
      <c r="K342" s="11">
        <f t="shared" si="127"/>
        <v>-5.0849851308550437E-2</v>
      </c>
      <c r="L342" s="7">
        <f>$V$4*9.81*$V$10</f>
        <v>2844.9</v>
      </c>
      <c r="M342" s="7">
        <f t="shared" si="134"/>
        <v>117.6920397498384</v>
      </c>
      <c r="N342" s="7">
        <f t="shared" si="128"/>
        <v>2962.5411898985299</v>
      </c>
      <c r="O342" s="7">
        <f t="shared" si="129"/>
        <v>53882.643975230072</v>
      </c>
      <c r="P342" s="7">
        <f t="shared" si="130"/>
        <v>53.882643975230074</v>
      </c>
      <c r="Q342" s="2">
        <f t="shared" si="131"/>
        <v>93.753836629091722</v>
      </c>
      <c r="R342" s="7">
        <f>$W$10*$V$4*9.81</f>
        <v>4267.3500000000004</v>
      </c>
      <c r="S342" s="7">
        <f t="shared" si="132"/>
        <v>75</v>
      </c>
    </row>
    <row r="343" spans="2:19" x14ac:dyDescent="0.25">
      <c r="B343" s="2">
        <v>341</v>
      </c>
      <c r="C343" s="7">
        <v>11.622999999999999</v>
      </c>
      <c r="D343" s="7">
        <f t="shared" si="133"/>
        <v>4475.7653000000055</v>
      </c>
      <c r="E343" s="7">
        <v>0.56000000000000005</v>
      </c>
      <c r="F343" s="11">
        <f t="shared" si="142"/>
        <v>-0.44710000000000072</v>
      </c>
      <c r="G343" s="11">
        <v>11.622999999999999</v>
      </c>
      <c r="H343" s="3">
        <v>26</v>
      </c>
      <c r="I343" s="7">
        <v>-2.2999999999999998</v>
      </c>
      <c r="J343" s="7">
        <v>-4.0164</v>
      </c>
      <c r="K343" s="11">
        <f t="shared" si="127"/>
        <v>-5.071814266596586E-2</v>
      </c>
      <c r="L343" s="7">
        <f>$V$4*9.81*$V$10</f>
        <v>2844.9</v>
      </c>
      <c r="M343" s="7">
        <f t="shared" si="134"/>
        <v>109.13444117135998</v>
      </c>
      <c r="N343" s="7">
        <f t="shared" si="128"/>
        <v>2694.6657230286937</v>
      </c>
      <c r="O343" s="7">
        <f t="shared" si="129"/>
        <v>52021.820081900063</v>
      </c>
      <c r="P343" s="7">
        <f t="shared" si="130"/>
        <v>52.02182008190006</v>
      </c>
      <c r="Q343" s="2">
        <f t="shared" si="131"/>
        <v>93.878434106135032</v>
      </c>
      <c r="R343" s="7">
        <f>$W$10*$V$4*9.81</f>
        <v>4267.3500000000004</v>
      </c>
      <c r="S343" s="7">
        <f t="shared" si="132"/>
        <v>75</v>
      </c>
    </row>
    <row r="344" spans="2:19" x14ac:dyDescent="0.25">
      <c r="B344" s="2">
        <v>342</v>
      </c>
      <c r="C344" s="7">
        <v>11.622999999999999</v>
      </c>
      <c r="D344" s="7">
        <f t="shared" si="133"/>
        <v>4487.3883000000051</v>
      </c>
      <c r="E344" s="7">
        <v>0.52</v>
      </c>
      <c r="F344" s="11">
        <f t="shared" si="142"/>
        <v>0</v>
      </c>
      <c r="G344" s="11">
        <v>11.622999999999999</v>
      </c>
      <c r="H344" s="3">
        <v>26</v>
      </c>
      <c r="I344" s="7">
        <v>-2.2999999999999998</v>
      </c>
      <c r="J344" s="7">
        <v>-4.0164</v>
      </c>
      <c r="K344" s="11">
        <f t="shared" si="127"/>
        <v>-5.058711455047947E-2</v>
      </c>
      <c r="L344" s="7">
        <f>$V$4*9.81*$V$10</f>
        <v>2844.9</v>
      </c>
      <c r="M344" s="7">
        <f t="shared" si="134"/>
        <v>109.13444117135998</v>
      </c>
      <c r="N344" s="7">
        <f t="shared" si="128"/>
        <v>2953.9838540568094</v>
      </c>
      <c r="O344" s="7">
        <f t="shared" si="129"/>
        <v>52156.914210900053</v>
      </c>
      <c r="P344" s="7">
        <f t="shared" si="130"/>
        <v>52.156914210900055</v>
      </c>
      <c r="Q344" s="2">
        <f t="shared" si="131"/>
        <v>94.009646062323853</v>
      </c>
      <c r="R344" s="7">
        <f>$W$10*$V$4*9.81</f>
        <v>4267.3500000000004</v>
      </c>
      <c r="S344" s="7">
        <f t="shared" si="132"/>
        <v>75</v>
      </c>
    </row>
    <row r="345" spans="2:19" x14ac:dyDescent="0.25">
      <c r="B345" s="2">
        <v>343</v>
      </c>
      <c r="C345" s="7">
        <v>11.622999999999999</v>
      </c>
      <c r="D345" s="7">
        <f t="shared" si="133"/>
        <v>4499.0113000000047</v>
      </c>
      <c r="E345" s="7">
        <v>0.48</v>
      </c>
      <c r="F345" s="11">
        <f t="shared" si="142"/>
        <v>0</v>
      </c>
      <c r="G345" s="11">
        <v>11.622999999999999</v>
      </c>
      <c r="H345" s="3">
        <v>26</v>
      </c>
      <c r="I345" s="7">
        <v>-2.2999999999999998</v>
      </c>
      <c r="J345" s="7">
        <v>-4.0164</v>
      </c>
      <c r="K345" s="11">
        <f t="shared" si="127"/>
        <v>-5.045676170134579E-2</v>
      </c>
      <c r="L345" s="7">
        <f>$V$4*9.81*$V$10</f>
        <v>2844.9</v>
      </c>
      <c r="M345" s="7">
        <f t="shared" si="134"/>
        <v>109.13444117135998</v>
      </c>
      <c r="N345" s="7">
        <f t="shared" si="128"/>
        <v>2953.9839844096587</v>
      </c>
      <c r="O345" s="7">
        <f t="shared" si="129"/>
        <v>52292.00833990005</v>
      </c>
      <c r="P345" s="7">
        <f t="shared" si="130"/>
        <v>52.29200833990005</v>
      </c>
      <c r="Q345" s="2">
        <f t="shared" si="131"/>
        <v>94.141258426636512</v>
      </c>
      <c r="R345" s="7">
        <f>$W$10*$V$4*9.81</f>
        <v>4267.3500000000004</v>
      </c>
      <c r="S345" s="7">
        <f t="shared" si="132"/>
        <v>75</v>
      </c>
    </row>
    <row r="346" spans="2:19" x14ac:dyDescent="0.25">
      <c r="B346" s="2">
        <v>344</v>
      </c>
      <c r="C346" s="7">
        <v>11.622999999999999</v>
      </c>
      <c r="D346" s="7">
        <f t="shared" si="133"/>
        <v>4510.6343000000043</v>
      </c>
      <c r="E346" s="7">
        <v>0.44</v>
      </c>
      <c r="F346" s="11">
        <f t="shared" ref="F346:F392" si="143">(G346-G345)</f>
        <v>0</v>
      </c>
      <c r="G346" s="11">
        <v>11.622999999999999</v>
      </c>
      <c r="H346" s="3">
        <v>26</v>
      </c>
      <c r="I346" s="7">
        <v>-2.2999999999999998</v>
      </c>
      <c r="J346" s="7">
        <v>-4.0164</v>
      </c>
      <c r="K346" s="11">
        <f t="shared" si="127"/>
        <v>-5.0327078911903585E-2</v>
      </c>
      <c r="L346" s="7">
        <f>$V$4*9.81*$V$10</f>
        <v>2844.9</v>
      </c>
      <c r="M346" s="7">
        <f t="shared" si="134"/>
        <v>109.13444117135998</v>
      </c>
      <c r="N346" s="7">
        <f t="shared" si="128"/>
        <v>2953.9841140924482</v>
      </c>
      <c r="O346" s="7">
        <f t="shared" si="129"/>
        <v>52427.102468900048</v>
      </c>
      <c r="P346" s="7">
        <f t="shared" si="130"/>
        <v>52.427102468900046</v>
      </c>
      <c r="Q346" s="2">
        <f t="shared" si="131"/>
        <v>94.273274988424319</v>
      </c>
      <c r="R346" s="7">
        <f>$W$10*$V$4*9.81</f>
        <v>4267.3500000000004</v>
      </c>
      <c r="S346" s="7">
        <f t="shared" si="132"/>
        <v>75</v>
      </c>
    </row>
    <row r="347" spans="2:19" x14ac:dyDescent="0.25">
      <c r="B347" s="2">
        <v>345</v>
      </c>
      <c r="C347" s="7">
        <v>11.622999999999999</v>
      </c>
      <c r="D347" s="7">
        <f t="shared" si="133"/>
        <v>4522.2573000000039</v>
      </c>
      <c r="E347" s="7">
        <v>0.4</v>
      </c>
      <c r="F347" s="11">
        <f t="shared" ref="F347:F394" si="144">G347-G346</f>
        <v>0</v>
      </c>
      <c r="G347" s="11">
        <v>11.622999999999999</v>
      </c>
      <c r="H347" s="3">
        <v>26</v>
      </c>
      <c r="I347" s="7">
        <v>-2.2999999999999998</v>
      </c>
      <c r="J347" s="7">
        <v>-4.0164</v>
      </c>
      <c r="K347" s="11">
        <f t="shared" si="127"/>
        <v>-5.0203010596195814E-2</v>
      </c>
      <c r="L347" s="7">
        <f>$V$4*9.81*$V$10</f>
        <v>2844.9</v>
      </c>
      <c r="M347" s="7">
        <f t="shared" si="134"/>
        <v>109.13444117135998</v>
      </c>
      <c r="N347" s="7">
        <f t="shared" si="128"/>
        <v>2953.9842381607637</v>
      </c>
      <c r="O347" s="7">
        <f t="shared" si="129"/>
        <v>52562.196597900045</v>
      </c>
      <c r="P347" s="7">
        <f t="shared" si="130"/>
        <v>52.562196597900048</v>
      </c>
      <c r="Q347" s="2">
        <f t="shared" si="131"/>
        <v>94.405699585005109</v>
      </c>
      <c r="R347" s="7">
        <f>$W$10*$V$4*9.81</f>
        <v>4267.3500000000004</v>
      </c>
      <c r="S347" s="7">
        <f t="shared" si="132"/>
        <v>75</v>
      </c>
    </row>
    <row r="348" spans="2:19" x14ac:dyDescent="0.25">
      <c r="B348" s="2">
        <v>346</v>
      </c>
      <c r="C348" s="7">
        <v>11.176</v>
      </c>
      <c r="D348" s="7">
        <f t="shared" si="133"/>
        <v>4533.4333000000042</v>
      </c>
      <c r="E348" s="7">
        <v>0.36</v>
      </c>
      <c r="F348" s="11">
        <f t="shared" si="144"/>
        <v>-0.44699999999999918</v>
      </c>
      <c r="G348" s="11">
        <v>11.176</v>
      </c>
      <c r="H348" s="3">
        <v>25</v>
      </c>
      <c r="I348" s="7">
        <v>-2.2999999999999998</v>
      </c>
      <c r="J348" s="7">
        <v>-4.0164</v>
      </c>
      <c r="K348" s="11">
        <f t="shared" si="127"/>
        <v>-5.0079552492457637E-2</v>
      </c>
      <c r="L348" s="7">
        <f>$V$4*9.81*$V$10</f>
        <v>2844.9</v>
      </c>
      <c r="M348" s="7">
        <f t="shared" si="134"/>
        <v>100.90162013184001</v>
      </c>
      <c r="N348" s="7">
        <f t="shared" si="128"/>
        <v>2686.4915405793477</v>
      </c>
      <c r="O348" s="7">
        <f t="shared" si="129"/>
        <v>50665.650560800052</v>
      </c>
      <c r="P348" s="7">
        <f t="shared" si="130"/>
        <v>50.665650560800053</v>
      </c>
      <c r="Q348" s="2">
        <f t="shared" si="131"/>
        <v>94.538536102424487</v>
      </c>
      <c r="R348" s="7">
        <f>$W$10*$V$4*9.81</f>
        <v>4267.3500000000004</v>
      </c>
      <c r="S348" s="7">
        <f t="shared" si="132"/>
        <v>75</v>
      </c>
    </row>
    <row r="349" spans="2:19" x14ac:dyDescent="0.25">
      <c r="B349" s="2">
        <v>347</v>
      </c>
      <c r="C349" s="7">
        <v>11.176</v>
      </c>
      <c r="D349" s="7">
        <f t="shared" si="133"/>
        <v>4544.6093000000046</v>
      </c>
      <c r="E349" s="7">
        <v>0.32</v>
      </c>
      <c r="F349" s="11">
        <f t="shared" ref="F349" si="145">(G349-G348)</f>
        <v>0</v>
      </c>
      <c r="G349" s="11">
        <v>11.176</v>
      </c>
      <c r="H349" s="3">
        <v>25</v>
      </c>
      <c r="I349" s="7">
        <v>-2.2999999999999998</v>
      </c>
      <c r="J349" s="7">
        <v>-4.0164</v>
      </c>
      <c r="K349" s="11">
        <f t="shared" si="127"/>
        <v>-4.9956700109874685E-2</v>
      </c>
      <c r="L349" s="7">
        <f>$V$4*9.81*$V$10</f>
        <v>2844.9</v>
      </c>
      <c r="M349" s="7">
        <f t="shared" si="134"/>
        <v>100.90162013184001</v>
      </c>
      <c r="N349" s="7">
        <f t="shared" si="128"/>
        <v>2945.7516634317303</v>
      </c>
      <c r="O349" s="7">
        <f t="shared" si="129"/>
        <v>50790.553536800049</v>
      </c>
      <c r="P349" s="7">
        <f t="shared" si="130"/>
        <v>50.790553536800047</v>
      </c>
      <c r="Q349" s="2">
        <f t="shared" si="131"/>
        <v>94.678258667843664</v>
      </c>
      <c r="R349" s="7">
        <f>$W$10*$V$4*9.81</f>
        <v>4267.3500000000004</v>
      </c>
      <c r="S349" s="7">
        <f t="shared" si="132"/>
        <v>75</v>
      </c>
    </row>
    <row r="350" spans="2:19" x14ac:dyDescent="0.25">
      <c r="B350" s="2">
        <v>348</v>
      </c>
      <c r="C350" s="7">
        <v>11.176</v>
      </c>
      <c r="D350" s="7">
        <f t="shared" si="133"/>
        <v>4555.785300000005</v>
      </c>
      <c r="E350" s="7">
        <v>0.28000000000000003</v>
      </c>
      <c r="F350" s="11">
        <f t="shared" ref="F350:F353" si="146">G350-G349</f>
        <v>0</v>
      </c>
      <c r="G350" s="11">
        <v>11.176</v>
      </c>
      <c r="H350" s="3">
        <v>25</v>
      </c>
      <c r="I350" s="7">
        <v>-2.2999999999999998</v>
      </c>
      <c r="J350" s="7">
        <v>-4.0164</v>
      </c>
      <c r="K350" s="11">
        <f t="shared" si="127"/>
        <v>-4.9834449001591077E-2</v>
      </c>
      <c r="L350" s="7">
        <f>$V$4*9.81*$V$10</f>
        <v>2844.9</v>
      </c>
      <c r="M350" s="7">
        <f t="shared" si="134"/>
        <v>100.90162013184001</v>
      </c>
      <c r="N350" s="7">
        <f t="shared" si="128"/>
        <v>2945.7517856828385</v>
      </c>
      <c r="O350" s="7">
        <f t="shared" si="129"/>
        <v>50915.456512800054</v>
      </c>
      <c r="P350" s="7">
        <f t="shared" si="130"/>
        <v>50.915456512800056</v>
      </c>
      <c r="Q350" s="2">
        <f t="shared" si="131"/>
        <v>94.818474978166478</v>
      </c>
      <c r="R350" s="7">
        <f>$W$10*$V$4*9.81</f>
        <v>4267.3500000000004</v>
      </c>
      <c r="S350" s="7">
        <f t="shared" si="132"/>
        <v>75</v>
      </c>
    </row>
    <row r="351" spans="2:19" x14ac:dyDescent="0.25">
      <c r="B351" s="2">
        <v>349</v>
      </c>
      <c r="C351" s="7">
        <v>11.176</v>
      </c>
      <c r="D351" s="7">
        <f t="shared" si="133"/>
        <v>4566.9613000000054</v>
      </c>
      <c r="E351" s="7">
        <v>0.24</v>
      </c>
      <c r="F351" s="11">
        <f t="shared" si="146"/>
        <v>0</v>
      </c>
      <c r="G351" s="11">
        <v>11.176</v>
      </c>
      <c r="H351" s="3">
        <v>25</v>
      </c>
      <c r="I351" s="7">
        <v>-2.2999999999999998</v>
      </c>
      <c r="J351" s="7">
        <v>-4.0164</v>
      </c>
      <c r="K351" s="11">
        <f t="shared" si="127"/>
        <v>-4.9712794764172744E-2</v>
      </c>
      <c r="L351" s="7">
        <f>$V$4*9.81*$V$10</f>
        <v>2844.9</v>
      </c>
      <c r="M351" s="7">
        <f t="shared" si="134"/>
        <v>100.90162013184001</v>
      </c>
      <c r="N351" s="7">
        <f t="shared" si="128"/>
        <v>2945.7519073370759</v>
      </c>
      <c r="O351" s="7">
        <f t="shared" si="129"/>
        <v>51040.359488800059</v>
      </c>
      <c r="P351" s="7">
        <f t="shared" si="130"/>
        <v>51.040359488800057</v>
      </c>
      <c r="Q351" s="2">
        <f t="shared" si="131"/>
        <v>94.959189780940079</v>
      </c>
      <c r="R351" s="7">
        <f>$W$10*$V$4*9.81</f>
        <v>4267.3500000000004</v>
      </c>
      <c r="S351" s="7">
        <f t="shared" si="132"/>
        <v>75</v>
      </c>
    </row>
    <row r="352" spans="2:19" x14ac:dyDescent="0.25">
      <c r="B352" s="2">
        <v>350</v>
      </c>
      <c r="C352" s="7">
        <v>11.176</v>
      </c>
      <c r="D352" s="7">
        <f t="shared" si="133"/>
        <v>4578.1373000000058</v>
      </c>
      <c r="E352" s="7">
        <v>0.2</v>
      </c>
      <c r="F352" s="11">
        <f t="shared" si="146"/>
        <v>0</v>
      </c>
      <c r="G352" s="11">
        <v>11.176</v>
      </c>
      <c r="H352" s="3">
        <v>25</v>
      </c>
      <c r="I352" s="7">
        <v>-2.2999999999999998</v>
      </c>
      <c r="J352" s="7">
        <v>-4.0164</v>
      </c>
      <c r="K352" s="11">
        <f t="shared" si="127"/>
        <v>-4.9591733037079463E-2</v>
      </c>
      <c r="L352" s="7">
        <f>$V$4*9.81*$V$10</f>
        <v>2844.9</v>
      </c>
      <c r="M352" s="7">
        <f t="shared" si="134"/>
        <v>100.90162013184001</v>
      </c>
      <c r="N352" s="7">
        <f t="shared" si="128"/>
        <v>2945.7520283988028</v>
      </c>
      <c r="O352" s="7">
        <f t="shared" si="129"/>
        <v>51165.262464800064</v>
      </c>
      <c r="P352" s="7">
        <f t="shared" si="130"/>
        <v>51.165262464800065</v>
      </c>
      <c r="Q352" s="2">
        <f t="shared" si="131"/>
        <v>95.100407884773333</v>
      </c>
      <c r="R352" s="7">
        <f>$W$10*$V$4*9.81</f>
        <v>4267.3500000000004</v>
      </c>
      <c r="S352" s="7">
        <f t="shared" si="132"/>
        <v>75</v>
      </c>
    </row>
    <row r="353" spans="2:19" x14ac:dyDescent="0.25">
      <c r="B353" s="2">
        <v>351</v>
      </c>
      <c r="C353" s="7">
        <v>11.176</v>
      </c>
      <c r="D353" s="7">
        <f t="shared" si="133"/>
        <v>4589.3133000000062</v>
      </c>
      <c r="E353" s="7">
        <v>0.16</v>
      </c>
      <c r="F353" s="11">
        <f t="shared" si="146"/>
        <v>0</v>
      </c>
      <c r="G353" s="11">
        <v>11.176</v>
      </c>
      <c r="H353" s="3">
        <v>25</v>
      </c>
      <c r="I353" s="7">
        <v>-2.2999999999999998</v>
      </c>
      <c r="J353" s="7">
        <v>-4.0164</v>
      </c>
      <c r="K353" s="11">
        <f t="shared" si="127"/>
        <v>-4.9471259502142984E-2</v>
      </c>
      <c r="L353" s="7">
        <f>$V$4*9.81*$V$10</f>
        <v>2844.9</v>
      </c>
      <c r="M353" s="7">
        <f t="shared" si="134"/>
        <v>100.90162013184001</v>
      </c>
      <c r="N353" s="7">
        <f t="shared" si="128"/>
        <v>2945.7521488723378</v>
      </c>
      <c r="O353" s="7">
        <f t="shared" si="129"/>
        <v>51290.165440800069</v>
      </c>
      <c r="P353" s="7">
        <f t="shared" si="130"/>
        <v>51.290165440800067</v>
      </c>
      <c r="Q353" s="2">
        <f t="shared" si="131"/>
        <v>95.24213416032164</v>
      </c>
      <c r="R353" s="7">
        <f>$W$10*$V$4*9.81</f>
        <v>4267.3500000000004</v>
      </c>
      <c r="S353" s="7">
        <f t="shared" si="132"/>
        <v>75</v>
      </c>
    </row>
    <row r="354" spans="2:19" x14ac:dyDescent="0.25">
      <c r="B354" s="2">
        <v>352</v>
      </c>
      <c r="C354" s="7">
        <v>11.176</v>
      </c>
      <c r="D354" s="7">
        <f t="shared" si="133"/>
        <v>4600.4893000000066</v>
      </c>
      <c r="E354" s="7">
        <v>0.12</v>
      </c>
      <c r="F354" s="11">
        <f t="shared" ref="F354:F400" si="147">(G354-G353)</f>
        <v>0</v>
      </c>
      <c r="G354" s="11">
        <v>11.176</v>
      </c>
      <c r="H354" s="3">
        <v>25</v>
      </c>
      <c r="I354" s="7">
        <v>-2.2999999999999998</v>
      </c>
      <c r="J354" s="7">
        <v>-4.0164</v>
      </c>
      <c r="K354" s="11">
        <f t="shared" si="127"/>
        <v>-4.9356153881750693E-2</v>
      </c>
      <c r="L354" s="7">
        <f>$V$4*9.81*$V$10</f>
        <v>2844.9</v>
      </c>
      <c r="M354" s="7">
        <f t="shared" si="134"/>
        <v>100.90162013184001</v>
      </c>
      <c r="N354" s="7">
        <f t="shared" si="128"/>
        <v>2945.7522639779581</v>
      </c>
      <c r="O354" s="7">
        <f t="shared" si="129"/>
        <v>51415.068416800073</v>
      </c>
      <c r="P354" s="7">
        <f t="shared" si="130"/>
        <v>51.415068416800075</v>
      </c>
      <c r="Q354" s="2">
        <f t="shared" si="131"/>
        <v>95.384373541290969</v>
      </c>
      <c r="R354" s="7">
        <f>$W$10*$V$4*9.81</f>
        <v>4267.3500000000004</v>
      </c>
      <c r="S354" s="7">
        <f t="shared" si="132"/>
        <v>75</v>
      </c>
    </row>
    <row r="355" spans="2:19" x14ac:dyDescent="0.25">
      <c r="B355" s="2">
        <v>353</v>
      </c>
      <c r="C355" s="7">
        <v>10.728999999999999</v>
      </c>
      <c r="D355" s="7">
        <f t="shared" si="133"/>
        <v>4611.2183000000068</v>
      </c>
      <c r="E355" s="7">
        <v>8.0000000000000099E-2</v>
      </c>
      <c r="F355" s="11">
        <f t="shared" ref="F355:F404" si="148">G355-G354</f>
        <v>-0.44700000000000095</v>
      </c>
      <c r="G355" s="11">
        <v>10.728999999999999</v>
      </c>
      <c r="H355" s="3">
        <v>24</v>
      </c>
      <c r="I355" s="7">
        <v>-2.2999999999999998</v>
      </c>
      <c r="J355" s="7">
        <v>-4.0164</v>
      </c>
      <c r="K355" s="11">
        <f t="shared" si="127"/>
        <v>-4.9241582654384476E-2</v>
      </c>
      <c r="L355" s="7">
        <f>$V$4*9.81*$V$10</f>
        <v>2844.9</v>
      </c>
      <c r="M355" s="7">
        <f t="shared" si="134"/>
        <v>92.991626497439995</v>
      </c>
      <c r="N355" s="7">
        <f t="shared" si="128"/>
        <v>2678.5823849147851</v>
      </c>
      <c r="O355" s="7">
        <f t="shared" si="129"/>
        <v>49473.761140700066</v>
      </c>
      <c r="P355" s="7">
        <f t="shared" si="130"/>
        <v>49.473761140700063</v>
      </c>
      <c r="Q355" s="2">
        <f t="shared" si="131"/>
        <v>95.527131025461387</v>
      </c>
      <c r="R355" s="7">
        <f>$W$10*$V$4*9.81</f>
        <v>4267.3500000000004</v>
      </c>
      <c r="S355" s="7">
        <f t="shared" si="132"/>
        <v>75</v>
      </c>
    </row>
    <row r="356" spans="2:19" x14ac:dyDescent="0.25">
      <c r="B356" s="2">
        <v>354</v>
      </c>
      <c r="C356" s="7">
        <v>10.728999999999999</v>
      </c>
      <c r="D356" s="7">
        <f t="shared" si="133"/>
        <v>4621.9473000000071</v>
      </c>
      <c r="E356" s="7">
        <v>0.04</v>
      </c>
      <c r="F356" s="11">
        <f t="shared" si="148"/>
        <v>0</v>
      </c>
      <c r="G356" s="11">
        <v>10.728999999999999</v>
      </c>
      <c r="H356" s="3">
        <v>24</v>
      </c>
      <c r="I356" s="7">
        <v>-2.2999999999999998</v>
      </c>
      <c r="J356" s="7">
        <v>-4.0164</v>
      </c>
      <c r="K356" s="11">
        <f t="shared" si="127"/>
        <v>-4.912754210717718E-2</v>
      </c>
      <c r="L356" s="7">
        <f>$V$4*9.81*$V$10</f>
        <v>2844.9</v>
      </c>
      <c r="M356" s="7">
        <f t="shared" si="134"/>
        <v>92.991626497439995</v>
      </c>
      <c r="N356" s="7">
        <f t="shared" si="128"/>
        <v>2937.8424989553328</v>
      </c>
      <c r="O356" s="7">
        <f t="shared" si="129"/>
        <v>49588.872581700074</v>
      </c>
      <c r="P356" s="7">
        <f t="shared" si="130"/>
        <v>49.588872581700073</v>
      </c>
      <c r="Q356" s="2">
        <f t="shared" si="131"/>
        <v>95.677142002284711</v>
      </c>
      <c r="R356" s="7">
        <f>$W$10*$V$4*9.81</f>
        <v>4267.3500000000004</v>
      </c>
      <c r="S356" s="7">
        <f t="shared" si="132"/>
        <v>75</v>
      </c>
    </row>
    <row r="357" spans="2:19" x14ac:dyDescent="0.25">
      <c r="B357" s="2">
        <v>355</v>
      </c>
      <c r="C357" s="7">
        <v>10.728999999999999</v>
      </c>
      <c r="D357" s="7">
        <f t="shared" si="133"/>
        <v>4632.6763000000074</v>
      </c>
      <c r="E357" s="7">
        <v>0</v>
      </c>
      <c r="F357" s="11">
        <f t="shared" si="148"/>
        <v>0</v>
      </c>
      <c r="G357" s="11">
        <v>10.728999999999999</v>
      </c>
      <c r="H357" s="3">
        <v>24</v>
      </c>
      <c r="I357" s="7">
        <v>0</v>
      </c>
      <c r="J357" s="7">
        <v>0</v>
      </c>
      <c r="K357" s="11">
        <f t="shared" si="127"/>
        <v>0</v>
      </c>
      <c r="L357" s="7">
        <f>$V$4*9.81*$V$11</f>
        <v>113.79600000000001</v>
      </c>
      <c r="M357" s="7">
        <f t="shared" si="134"/>
        <v>92.991626497439995</v>
      </c>
      <c r="N357" s="7">
        <f t="shared" si="128"/>
        <v>206.78762649743999</v>
      </c>
      <c r="O357" s="7">
        <f t="shared" si="129"/>
        <v>49703.984022700075</v>
      </c>
      <c r="P357" s="7">
        <f t="shared" si="130"/>
        <v>49.703984022700077</v>
      </c>
      <c r="Q357" s="2">
        <f t="shared" si="131"/>
        <v>95.82775726182912</v>
      </c>
      <c r="R357" s="7">
        <f>+$X$11*$V$4*9.81</f>
        <v>2275.92</v>
      </c>
      <c r="S357" s="7">
        <f t="shared" si="132"/>
        <v>40</v>
      </c>
    </row>
    <row r="358" spans="2:19" x14ac:dyDescent="0.25">
      <c r="B358" s="2">
        <v>356</v>
      </c>
      <c r="C358" s="7">
        <v>10.728999999999999</v>
      </c>
      <c r="D358" s="7">
        <f t="shared" si="133"/>
        <v>4643.4053000000076</v>
      </c>
      <c r="E358" s="7">
        <v>0</v>
      </c>
      <c r="F358" s="11">
        <f t="shared" si="148"/>
        <v>0</v>
      </c>
      <c r="G358" s="11">
        <v>10.728999999999999</v>
      </c>
      <c r="H358" s="3">
        <v>24</v>
      </c>
      <c r="I358" s="7">
        <v>0</v>
      </c>
      <c r="J358" s="7">
        <v>0</v>
      </c>
      <c r="K358" s="11">
        <f t="shared" si="127"/>
        <v>0</v>
      </c>
      <c r="L358" s="7">
        <f>$V$4*9.81*$V$11</f>
        <v>113.79600000000001</v>
      </c>
      <c r="M358" s="7">
        <f t="shared" si="134"/>
        <v>92.991626497439995</v>
      </c>
      <c r="N358" s="7">
        <f t="shared" si="128"/>
        <v>206.78762649743999</v>
      </c>
      <c r="O358" s="7">
        <f t="shared" si="129"/>
        <v>49819.095463700076</v>
      </c>
      <c r="P358" s="7">
        <f t="shared" si="130"/>
        <v>49.819095463700073</v>
      </c>
      <c r="Q358" s="2">
        <f t="shared" si="131"/>
        <v>95.978982747859035</v>
      </c>
      <c r="R358" s="7">
        <f>+$X$11*$V$4*9.81</f>
        <v>2275.92</v>
      </c>
      <c r="S358" s="7">
        <f t="shared" si="132"/>
        <v>40</v>
      </c>
    </row>
    <row r="359" spans="2:19" x14ac:dyDescent="0.25">
      <c r="B359" s="2">
        <v>357</v>
      </c>
      <c r="C359" s="7">
        <v>10.728999999999999</v>
      </c>
      <c r="D359" s="7">
        <f t="shared" si="133"/>
        <v>4654.1343000000079</v>
      </c>
      <c r="E359" s="7">
        <v>0</v>
      </c>
      <c r="F359" s="11">
        <f t="shared" ref="F359:F405" si="149">(G359-G358)</f>
        <v>0</v>
      </c>
      <c r="G359" s="11">
        <v>10.728999999999999</v>
      </c>
      <c r="H359" s="3">
        <v>24</v>
      </c>
      <c r="I359" s="7">
        <v>0</v>
      </c>
      <c r="J359" s="7">
        <v>0</v>
      </c>
      <c r="K359" s="11">
        <f t="shared" si="127"/>
        <v>0</v>
      </c>
      <c r="L359" s="7">
        <f>$V$4*9.81*$V$11</f>
        <v>113.79600000000001</v>
      </c>
      <c r="M359" s="7">
        <f t="shared" si="134"/>
        <v>92.991626497439995</v>
      </c>
      <c r="N359" s="7">
        <f t="shared" si="128"/>
        <v>206.78762649743999</v>
      </c>
      <c r="O359" s="7">
        <f t="shared" si="129"/>
        <v>49934.206904700084</v>
      </c>
      <c r="P359" s="7">
        <f t="shared" si="130"/>
        <v>49.934206904700083</v>
      </c>
      <c r="Q359" s="2">
        <f t="shared" si="131"/>
        <v>96.130824482346398</v>
      </c>
      <c r="R359" s="7">
        <f>+$X$11*$V$4*9.81</f>
        <v>2275.92</v>
      </c>
      <c r="S359" s="7">
        <f t="shared" si="132"/>
        <v>40</v>
      </c>
    </row>
    <row r="360" spans="2:19" x14ac:dyDescent="0.25">
      <c r="B360" s="2">
        <v>358</v>
      </c>
      <c r="C360" s="7">
        <v>10.728999999999999</v>
      </c>
      <c r="D360" s="7">
        <f t="shared" si="133"/>
        <v>4664.8633000000082</v>
      </c>
      <c r="E360" s="7">
        <v>0</v>
      </c>
      <c r="F360" s="11">
        <f t="shared" ref="F360:F409" si="150">G360-G359</f>
        <v>0</v>
      </c>
      <c r="G360" s="11">
        <v>10.728999999999999</v>
      </c>
      <c r="H360" s="3">
        <v>24</v>
      </c>
      <c r="I360" s="7">
        <v>0</v>
      </c>
      <c r="J360" s="7">
        <v>0</v>
      </c>
      <c r="K360" s="11">
        <f t="shared" si="127"/>
        <v>0</v>
      </c>
      <c r="L360" s="7">
        <f>$V$4*9.81*$V$11</f>
        <v>113.79600000000001</v>
      </c>
      <c r="M360" s="7">
        <f t="shared" si="134"/>
        <v>92.991626497439995</v>
      </c>
      <c r="N360" s="7">
        <f t="shared" si="128"/>
        <v>206.78762649743999</v>
      </c>
      <c r="O360" s="7">
        <f t="shared" si="129"/>
        <v>50049.318345700085</v>
      </c>
      <c r="P360" s="7">
        <f t="shared" si="130"/>
        <v>50.049318345700087</v>
      </c>
      <c r="Q360" s="2">
        <f t="shared" si="131"/>
        <v>96.283288566761073</v>
      </c>
      <c r="R360" s="7">
        <f>+$X$11*$V$4*9.81</f>
        <v>2275.92</v>
      </c>
      <c r="S360" s="7">
        <f t="shared" si="132"/>
        <v>40</v>
      </c>
    </row>
    <row r="361" spans="2:19" x14ac:dyDescent="0.25">
      <c r="B361" s="2">
        <v>359</v>
      </c>
      <c r="C361" s="7">
        <v>10.2819</v>
      </c>
      <c r="D361" s="7">
        <f t="shared" si="133"/>
        <v>4675.1452000000081</v>
      </c>
      <c r="E361" s="7">
        <v>0</v>
      </c>
      <c r="F361" s="11">
        <f t="shared" si="150"/>
        <v>-0.44709999999999894</v>
      </c>
      <c r="G361" s="11">
        <v>10.2819</v>
      </c>
      <c r="H361" s="3">
        <v>23</v>
      </c>
      <c r="I361" s="7">
        <v>0</v>
      </c>
      <c r="J361" s="7">
        <v>0</v>
      </c>
      <c r="K361" s="11">
        <f t="shared" si="127"/>
        <v>0</v>
      </c>
      <c r="L361" s="7">
        <f>$V$4*9.81*$V$11</f>
        <v>113.79600000000001</v>
      </c>
      <c r="M361" s="7">
        <f t="shared" si="134"/>
        <v>85.402799034062397</v>
      </c>
      <c r="N361" s="7">
        <f t="shared" si="128"/>
        <v>-60.119200965936997</v>
      </c>
      <c r="O361" s="7">
        <f t="shared" si="129"/>
        <v>48069.375431880086</v>
      </c>
      <c r="P361" s="7">
        <f t="shared" si="130"/>
        <v>48.069375431880083</v>
      </c>
      <c r="Q361" s="2">
        <f t="shared" si="131"/>
        <v>96.436381183387098</v>
      </c>
      <c r="R361" s="7">
        <f>+$X$11*$V$4*9.81</f>
        <v>2275.92</v>
      </c>
      <c r="S361" s="7">
        <f t="shared" si="132"/>
        <v>40</v>
      </c>
    </row>
    <row r="362" spans="2:19" x14ac:dyDescent="0.25">
      <c r="B362" s="2">
        <v>360</v>
      </c>
      <c r="C362" s="7">
        <v>10.2819</v>
      </c>
      <c r="D362" s="7">
        <f t="shared" si="133"/>
        <v>4685.4271000000081</v>
      </c>
      <c r="E362" s="7">
        <v>0</v>
      </c>
      <c r="F362" s="11">
        <f t="shared" si="150"/>
        <v>0</v>
      </c>
      <c r="G362" s="11">
        <v>10.2819</v>
      </c>
      <c r="H362" s="3">
        <v>23</v>
      </c>
      <c r="I362" s="7">
        <v>0</v>
      </c>
      <c r="J362" s="7">
        <v>0</v>
      </c>
      <c r="K362" s="11">
        <f t="shared" si="127"/>
        <v>0</v>
      </c>
      <c r="L362" s="7">
        <f>$V$4*9.81*$V$11</f>
        <v>113.79600000000001</v>
      </c>
      <c r="M362" s="7">
        <f t="shared" si="134"/>
        <v>85.402799034062397</v>
      </c>
      <c r="N362" s="7">
        <f t="shared" si="128"/>
        <v>199.1987990340624</v>
      </c>
      <c r="O362" s="7">
        <f t="shared" si="129"/>
        <v>48175.092899490082</v>
      </c>
      <c r="P362" s="7">
        <f t="shared" si="130"/>
        <v>48.175092899490082</v>
      </c>
      <c r="Q362" s="2">
        <f t="shared" si="131"/>
        <v>96.597068910136301</v>
      </c>
      <c r="R362" s="7">
        <f>+$X$11*$V$4*9.81</f>
        <v>2275.92</v>
      </c>
      <c r="S362" s="7">
        <f t="shared" si="132"/>
        <v>40</v>
      </c>
    </row>
    <row r="363" spans="2:19" x14ac:dyDescent="0.25">
      <c r="B363" s="2">
        <v>361</v>
      </c>
      <c r="C363" s="7">
        <v>10.2819</v>
      </c>
      <c r="D363" s="7">
        <f t="shared" si="133"/>
        <v>4695.709000000008</v>
      </c>
      <c r="E363" s="7">
        <v>0</v>
      </c>
      <c r="F363" s="11">
        <f t="shared" si="150"/>
        <v>0</v>
      </c>
      <c r="G363" s="11">
        <v>10.2819</v>
      </c>
      <c r="H363" s="3">
        <v>23</v>
      </c>
      <c r="I363" s="7">
        <v>0</v>
      </c>
      <c r="J363" s="7">
        <v>0</v>
      </c>
      <c r="K363" s="11">
        <f t="shared" si="127"/>
        <v>0</v>
      </c>
      <c r="L363" s="7">
        <f>$V$4*9.81*$V$11</f>
        <v>113.79600000000001</v>
      </c>
      <c r="M363" s="7">
        <f t="shared" si="134"/>
        <v>85.402799034062397</v>
      </c>
      <c r="N363" s="7">
        <f t="shared" si="128"/>
        <v>199.1987990340624</v>
      </c>
      <c r="O363" s="7">
        <f t="shared" si="129"/>
        <v>48280.810367100086</v>
      </c>
      <c r="P363" s="7">
        <f t="shared" si="130"/>
        <v>48.280810367100088</v>
      </c>
      <c r="Q363" s="2">
        <f t="shared" si="131"/>
        <v>96.758475496838443</v>
      </c>
      <c r="R363" s="7">
        <f>+$X$11*$V$4*9.81</f>
        <v>2275.92</v>
      </c>
      <c r="S363" s="7">
        <f t="shared" si="132"/>
        <v>40</v>
      </c>
    </row>
    <row r="364" spans="2:19" x14ac:dyDescent="0.25">
      <c r="B364" s="2">
        <v>362</v>
      </c>
      <c r="C364" s="7">
        <v>10.2819</v>
      </c>
      <c r="D364" s="7">
        <f t="shared" si="133"/>
        <v>4705.990900000008</v>
      </c>
      <c r="E364" s="7">
        <v>0</v>
      </c>
      <c r="F364" s="11">
        <f t="shared" ref="F364:F410" si="151">(G364-G363)</f>
        <v>0</v>
      </c>
      <c r="G364" s="11">
        <v>10.2819</v>
      </c>
      <c r="H364" s="3">
        <v>23</v>
      </c>
      <c r="I364" s="7">
        <v>0</v>
      </c>
      <c r="J364" s="7">
        <v>0</v>
      </c>
      <c r="K364" s="11">
        <f t="shared" si="127"/>
        <v>0</v>
      </c>
      <c r="L364" s="7">
        <f>$V$4*9.81*$V$11</f>
        <v>113.79600000000001</v>
      </c>
      <c r="M364" s="7">
        <f t="shared" si="134"/>
        <v>85.402799034062397</v>
      </c>
      <c r="N364" s="7">
        <f t="shared" si="128"/>
        <v>199.1987990340624</v>
      </c>
      <c r="O364" s="7">
        <f t="shared" si="129"/>
        <v>48386.527834710083</v>
      </c>
      <c r="P364" s="7">
        <f t="shared" si="130"/>
        <v>48.38652783471008</v>
      </c>
      <c r="Q364" s="2">
        <f t="shared" si="131"/>
        <v>96.920608156135231</v>
      </c>
      <c r="R364" s="7">
        <f>+$X$11*$V$4*9.81</f>
        <v>2275.92</v>
      </c>
      <c r="S364" s="7">
        <f t="shared" si="132"/>
        <v>40</v>
      </c>
    </row>
    <row r="365" spans="2:19" x14ac:dyDescent="0.25">
      <c r="B365" s="2">
        <v>363</v>
      </c>
      <c r="C365" s="7">
        <v>10.2819</v>
      </c>
      <c r="D365" s="7">
        <f t="shared" si="133"/>
        <v>4716.2728000000079</v>
      </c>
      <c r="E365" s="7">
        <v>0</v>
      </c>
      <c r="F365" s="11">
        <f t="shared" ref="F365:F414" si="152">G365-G364</f>
        <v>0</v>
      </c>
      <c r="G365" s="11">
        <v>10.2819</v>
      </c>
      <c r="H365" s="3">
        <v>23</v>
      </c>
      <c r="I365" s="7">
        <v>0</v>
      </c>
      <c r="J365" s="7">
        <v>0</v>
      </c>
      <c r="K365" s="11">
        <f t="shared" si="127"/>
        <v>0</v>
      </c>
      <c r="L365" s="7">
        <f>$V$4*9.81*$V$11</f>
        <v>113.79600000000001</v>
      </c>
      <c r="M365" s="7">
        <f t="shared" si="134"/>
        <v>85.402799034062397</v>
      </c>
      <c r="N365" s="7">
        <f t="shared" si="128"/>
        <v>199.1987990340624</v>
      </c>
      <c r="O365" s="7">
        <f t="shared" si="129"/>
        <v>48492.24530232008</v>
      </c>
      <c r="P365" s="7">
        <f t="shared" si="130"/>
        <v>48.492245302320079</v>
      </c>
      <c r="Q365" s="2">
        <f t="shared" si="131"/>
        <v>97.083474197482303</v>
      </c>
      <c r="R365" s="7">
        <f>+$X$11*$V$4*9.81</f>
        <v>2275.92</v>
      </c>
      <c r="S365" s="7">
        <f t="shared" si="132"/>
        <v>40</v>
      </c>
    </row>
    <row r="366" spans="2:19" x14ac:dyDescent="0.25">
      <c r="B366" s="2">
        <v>364</v>
      </c>
      <c r="C366" s="7">
        <v>10.2819</v>
      </c>
      <c r="D366" s="7">
        <f t="shared" si="133"/>
        <v>4726.5547000000079</v>
      </c>
      <c r="E366" s="7">
        <v>0</v>
      </c>
      <c r="F366" s="11">
        <f t="shared" si="152"/>
        <v>0</v>
      </c>
      <c r="G366" s="11">
        <v>10.2819</v>
      </c>
      <c r="H366" s="3">
        <v>23</v>
      </c>
      <c r="I366" s="7">
        <v>0</v>
      </c>
      <c r="J366" s="7">
        <v>0</v>
      </c>
      <c r="K366" s="11">
        <f t="shared" si="127"/>
        <v>0</v>
      </c>
      <c r="L366" s="7">
        <f>$V$4*9.81*$V$11</f>
        <v>113.79600000000001</v>
      </c>
      <c r="M366" s="7">
        <f t="shared" si="134"/>
        <v>85.402799034062397</v>
      </c>
      <c r="N366" s="7">
        <f t="shared" si="128"/>
        <v>199.1987990340624</v>
      </c>
      <c r="O366" s="7">
        <f t="shared" si="129"/>
        <v>48597.962769930084</v>
      </c>
      <c r="P366" s="7">
        <f t="shared" si="130"/>
        <v>48.597962769930085</v>
      </c>
      <c r="Q366" s="2">
        <f t="shared" si="131"/>
        <v>97.247081028779135</v>
      </c>
      <c r="R366" s="7">
        <f>+$X$11*$V$4*9.81</f>
        <v>2275.92</v>
      </c>
      <c r="S366" s="7">
        <f t="shared" si="132"/>
        <v>40</v>
      </c>
    </row>
    <row r="367" spans="2:19" x14ac:dyDescent="0.25">
      <c r="B367" s="2">
        <v>365</v>
      </c>
      <c r="C367" s="7">
        <v>10.728999999999999</v>
      </c>
      <c r="D367" s="7">
        <f t="shared" si="133"/>
        <v>4737.2837000000081</v>
      </c>
      <c r="E367" s="7">
        <v>0</v>
      </c>
      <c r="F367" s="11">
        <f t="shared" si="152"/>
        <v>0.44709999999999894</v>
      </c>
      <c r="G367" s="11">
        <v>10.728999999999999</v>
      </c>
      <c r="H367" s="3">
        <v>24</v>
      </c>
      <c r="I367" s="7">
        <v>0</v>
      </c>
      <c r="J367" s="7">
        <v>0</v>
      </c>
      <c r="K367" s="11">
        <f t="shared" si="127"/>
        <v>0.11983539975744673</v>
      </c>
      <c r="L367" s="7">
        <f>$V$4*9.81*$V$11</f>
        <v>113.79600000000001</v>
      </c>
      <c r="M367" s="7">
        <f t="shared" si="134"/>
        <v>92.991626497439995</v>
      </c>
      <c r="N367" s="7">
        <f t="shared" si="128"/>
        <v>466.22546189719685</v>
      </c>
      <c r="O367" s="7">
        <f t="shared" si="129"/>
        <v>50826.316817300081</v>
      </c>
      <c r="P367" s="7">
        <f t="shared" si="130"/>
        <v>50.826316817300082</v>
      </c>
      <c r="Q367" s="2">
        <f t="shared" si="131"/>
        <v>97.411436158032004</v>
      </c>
      <c r="R367" s="7">
        <f>+$X$11*$V$4*9.81</f>
        <v>2275.92</v>
      </c>
      <c r="S367" s="7">
        <f t="shared" si="132"/>
        <v>40</v>
      </c>
    </row>
    <row r="368" spans="2:19" x14ac:dyDescent="0.25">
      <c r="B368" s="2">
        <v>366</v>
      </c>
      <c r="C368" s="7">
        <v>10.728999999999999</v>
      </c>
      <c r="D368" s="7">
        <f t="shared" si="133"/>
        <v>4748.0127000000084</v>
      </c>
      <c r="E368" s="7">
        <v>0.1</v>
      </c>
      <c r="F368" s="11">
        <f t="shared" si="152"/>
        <v>0</v>
      </c>
      <c r="G368" s="11">
        <v>10.728999999999999</v>
      </c>
      <c r="H368" s="3">
        <v>24</v>
      </c>
      <c r="I368" s="7">
        <v>5.7</v>
      </c>
      <c r="J368" s="7">
        <v>9.9812999999999992</v>
      </c>
      <c r="K368" s="11">
        <f t="shared" si="127"/>
        <v>0.11956522035186809</v>
      </c>
      <c r="L368" s="7">
        <f>$V$4*9.81*$V$11</f>
        <v>113.79600000000001</v>
      </c>
      <c r="M368" s="7">
        <f t="shared" si="134"/>
        <v>92.991626497439995</v>
      </c>
      <c r="N368" s="7">
        <f t="shared" si="128"/>
        <v>206.90719171779185</v>
      </c>
      <c r="O368" s="7">
        <f t="shared" si="129"/>
        <v>50941.42825830009</v>
      </c>
      <c r="P368" s="7">
        <f t="shared" si="130"/>
        <v>50.941428258300093</v>
      </c>
      <c r="Q368" s="2">
        <f t="shared" si="131"/>
        <v>97.569351816814148</v>
      </c>
      <c r="R368" s="7">
        <f>$W$11*$V$4*9.81</f>
        <v>3413.88</v>
      </c>
      <c r="S368" s="7">
        <f t="shared" si="132"/>
        <v>60</v>
      </c>
    </row>
    <row r="369" spans="2:19" x14ac:dyDescent="0.25">
      <c r="B369" s="2">
        <v>367</v>
      </c>
      <c r="C369" s="7">
        <v>10.728999999999999</v>
      </c>
      <c r="D369" s="7">
        <f t="shared" si="133"/>
        <v>4758.7417000000087</v>
      </c>
      <c r="E369" s="7">
        <v>0.2</v>
      </c>
      <c r="F369" s="11">
        <f t="shared" ref="F369:F415" si="153">(G369-G368)</f>
        <v>0</v>
      </c>
      <c r="G369" s="11">
        <v>10.728999999999999</v>
      </c>
      <c r="H369" s="3">
        <v>24</v>
      </c>
      <c r="I369" s="7">
        <v>5.7</v>
      </c>
      <c r="J369" s="7">
        <v>9.9812999999999992</v>
      </c>
      <c r="K369" s="11">
        <f t="shared" si="127"/>
        <v>0.11928507696439274</v>
      </c>
      <c r="L369" s="7">
        <f>$V$4*9.81*$V$11</f>
        <v>113.79600000000001</v>
      </c>
      <c r="M369" s="7">
        <f t="shared" si="134"/>
        <v>92.991626497439995</v>
      </c>
      <c r="N369" s="7">
        <f t="shared" si="128"/>
        <v>206.90691157440438</v>
      </c>
      <c r="O369" s="7">
        <f t="shared" si="129"/>
        <v>51056.53969930009</v>
      </c>
      <c r="P369" s="7">
        <f t="shared" si="130"/>
        <v>51.056539699300089</v>
      </c>
      <c r="Q369" s="2">
        <f t="shared" si="131"/>
        <v>97.727950196264885</v>
      </c>
      <c r="R369" s="7">
        <f>$W$11*$V$4*9.81</f>
        <v>3413.88</v>
      </c>
      <c r="S369" s="7">
        <f t="shared" si="132"/>
        <v>60</v>
      </c>
    </row>
    <row r="370" spans="2:19" x14ac:dyDescent="0.25">
      <c r="B370" s="2">
        <v>368</v>
      </c>
      <c r="C370" s="7">
        <v>11.176</v>
      </c>
      <c r="D370" s="7">
        <f t="shared" si="133"/>
        <v>4769.9177000000091</v>
      </c>
      <c r="E370" s="7">
        <v>0.3</v>
      </c>
      <c r="F370" s="11">
        <f t="shared" ref="F370:F417" si="154">G370-G369</f>
        <v>0.44700000000000095</v>
      </c>
      <c r="G370" s="11">
        <v>11.176</v>
      </c>
      <c r="H370" s="3">
        <v>25</v>
      </c>
      <c r="I370" s="7">
        <v>5.7</v>
      </c>
      <c r="J370" s="7">
        <v>9.9812999999999992</v>
      </c>
      <c r="K370" s="11">
        <f t="shared" si="127"/>
        <v>0.11900624326992672</v>
      </c>
      <c r="L370" s="7">
        <f>$V$4*9.81*$V$11</f>
        <v>113.79600000000001</v>
      </c>
      <c r="M370" s="7">
        <f t="shared" si="134"/>
        <v>100.90162013184001</v>
      </c>
      <c r="N370" s="7">
        <f t="shared" si="128"/>
        <v>474.07662637511049</v>
      </c>
      <c r="O370" s="7">
        <f t="shared" si="129"/>
        <v>53308.600215200102</v>
      </c>
      <c r="P370" s="7">
        <f t="shared" si="130"/>
        <v>53.308600215200102</v>
      </c>
      <c r="Q370" s="2">
        <f t="shared" si="131"/>
        <v>97.887238286698206</v>
      </c>
      <c r="R370" s="7">
        <f>$W$11*$V$4*9.81</f>
        <v>3413.88</v>
      </c>
      <c r="S370" s="7">
        <f t="shared" si="132"/>
        <v>60</v>
      </c>
    </row>
    <row r="371" spans="2:19" x14ac:dyDescent="0.25">
      <c r="B371" s="2">
        <v>369</v>
      </c>
      <c r="C371" s="7">
        <v>11.176</v>
      </c>
      <c r="D371" s="7">
        <f t="shared" si="133"/>
        <v>4781.0937000000094</v>
      </c>
      <c r="E371" s="7">
        <v>0.4</v>
      </c>
      <c r="F371" s="11">
        <f t="shared" si="154"/>
        <v>0</v>
      </c>
      <c r="G371" s="11">
        <v>11.176</v>
      </c>
      <c r="H371" s="3">
        <v>25</v>
      </c>
      <c r="I371" s="7">
        <v>5.7</v>
      </c>
      <c r="J371" s="7">
        <v>9.9812999999999992</v>
      </c>
      <c r="K371" s="11">
        <f t="shared" si="127"/>
        <v>0.11872871010550741</v>
      </c>
      <c r="L371" s="7">
        <f>$V$4*9.81*$V$11</f>
        <v>113.79600000000001</v>
      </c>
      <c r="M371" s="7">
        <f t="shared" si="134"/>
        <v>100.90162013184001</v>
      </c>
      <c r="N371" s="7">
        <f t="shared" si="128"/>
        <v>214.81634884194551</v>
      </c>
      <c r="O371" s="7">
        <f t="shared" si="129"/>
        <v>53433.503191200107</v>
      </c>
      <c r="P371" s="7">
        <f t="shared" si="130"/>
        <v>53.43350319120011</v>
      </c>
      <c r="Q371" s="2">
        <f t="shared" si="131"/>
        <v>98.039904855436205</v>
      </c>
      <c r="R371" s="7">
        <f>$W$11*$V$4*9.81</f>
        <v>3413.88</v>
      </c>
      <c r="S371" s="7">
        <f t="shared" si="132"/>
        <v>60</v>
      </c>
    </row>
    <row r="372" spans="2:19" x14ac:dyDescent="0.25">
      <c r="B372" s="2">
        <v>370</v>
      </c>
      <c r="C372" s="7">
        <v>11.176</v>
      </c>
      <c r="D372" s="7">
        <f t="shared" si="133"/>
        <v>4792.2697000000098</v>
      </c>
      <c r="E372" s="7">
        <v>0.5</v>
      </c>
      <c r="F372" s="11">
        <f t="shared" ref="F372" si="155">(G372-G371)</f>
        <v>0</v>
      </c>
      <c r="G372" s="11">
        <v>11.176</v>
      </c>
      <c r="H372" s="3">
        <v>25</v>
      </c>
      <c r="I372" s="7">
        <v>5.7</v>
      </c>
      <c r="J372" s="7">
        <v>9.9812999999999992</v>
      </c>
      <c r="K372" s="11">
        <f t="shared" si="127"/>
        <v>0.11844144644590138</v>
      </c>
      <c r="L372" s="7">
        <f>$V$4*9.81*$V$11</f>
        <v>113.79600000000001</v>
      </c>
      <c r="M372" s="7">
        <f t="shared" si="134"/>
        <v>100.90162013184001</v>
      </c>
      <c r="N372" s="7">
        <f t="shared" si="128"/>
        <v>214.81606157828591</v>
      </c>
      <c r="O372" s="7">
        <f t="shared" si="129"/>
        <v>53558.406167200112</v>
      </c>
      <c r="P372" s="7">
        <f t="shared" si="130"/>
        <v>53.558406167200111</v>
      </c>
      <c r="Q372" s="2">
        <f t="shared" si="131"/>
        <v>98.19319145909337</v>
      </c>
      <c r="R372" s="7">
        <f>$W$11*$V$4*9.81</f>
        <v>3413.88</v>
      </c>
      <c r="S372" s="7">
        <f t="shared" si="132"/>
        <v>60</v>
      </c>
    </row>
    <row r="373" spans="2:19" x14ac:dyDescent="0.25">
      <c r="B373" s="2">
        <v>371</v>
      </c>
      <c r="C373" s="7">
        <v>11.622999999999999</v>
      </c>
      <c r="D373" s="7">
        <f t="shared" si="133"/>
        <v>4803.8927000000094</v>
      </c>
      <c r="E373" s="7">
        <v>0.6</v>
      </c>
      <c r="F373" s="11">
        <f t="shared" ref="F373:F376" si="156">G373-G372</f>
        <v>0.44699999999999918</v>
      </c>
      <c r="G373" s="11">
        <v>11.622999999999999</v>
      </c>
      <c r="H373" s="3">
        <v>26</v>
      </c>
      <c r="I373" s="7">
        <v>5.7</v>
      </c>
      <c r="J373" s="7">
        <v>9.9812999999999992</v>
      </c>
      <c r="K373" s="11">
        <f t="shared" si="127"/>
        <v>0.11815556949780161</v>
      </c>
      <c r="L373" s="7">
        <f>$V$4*9.81*$V$11</f>
        <v>113.79600000000001</v>
      </c>
      <c r="M373" s="7">
        <f t="shared" si="134"/>
        <v>109.13444117135998</v>
      </c>
      <c r="N373" s="7">
        <f t="shared" si="128"/>
        <v>482.3085967408573</v>
      </c>
      <c r="O373" s="7">
        <f t="shared" si="129"/>
        <v>55835.644852100108</v>
      </c>
      <c r="P373" s="7">
        <f t="shared" si="130"/>
        <v>55.83564485210011</v>
      </c>
      <c r="Q373" s="2">
        <f t="shared" si="131"/>
        <v>98.347104511824057</v>
      </c>
      <c r="R373" s="7">
        <f>$W$11*$V$4*9.81</f>
        <v>3413.88</v>
      </c>
      <c r="S373" s="7">
        <f t="shared" si="132"/>
        <v>60</v>
      </c>
    </row>
    <row r="374" spans="2:19" x14ac:dyDescent="0.25">
      <c r="B374" s="2">
        <v>372</v>
      </c>
      <c r="C374" s="7">
        <v>11.622999999999999</v>
      </c>
      <c r="D374" s="7">
        <f t="shared" si="133"/>
        <v>4815.515700000009</v>
      </c>
      <c r="E374" s="7">
        <v>0.7</v>
      </c>
      <c r="F374" s="11">
        <f t="shared" si="156"/>
        <v>0</v>
      </c>
      <c r="G374" s="11">
        <v>11.622999999999999</v>
      </c>
      <c r="H374" s="3">
        <v>26</v>
      </c>
      <c r="I374" s="7">
        <v>5.7</v>
      </c>
      <c r="J374" s="7">
        <v>9.9812999999999992</v>
      </c>
      <c r="K374" s="11">
        <f t="shared" si="127"/>
        <v>0.11787106924425067</v>
      </c>
      <c r="L374" s="7">
        <f>$V$4*9.81*$V$11</f>
        <v>113.79600000000001</v>
      </c>
      <c r="M374" s="7">
        <f t="shared" si="134"/>
        <v>109.13444117135998</v>
      </c>
      <c r="N374" s="7">
        <f t="shared" si="128"/>
        <v>223.04831224060422</v>
      </c>
      <c r="O374" s="7">
        <f t="shared" si="129"/>
        <v>55970.738981100105</v>
      </c>
      <c r="P374" s="7">
        <f t="shared" si="130"/>
        <v>55.970738981100105</v>
      </c>
      <c r="Q374" s="2">
        <f t="shared" si="131"/>
        <v>98.494202988155266</v>
      </c>
      <c r="R374" s="7">
        <f>$W$11*$V$4*9.81</f>
        <v>3413.88</v>
      </c>
      <c r="S374" s="7">
        <f t="shared" si="132"/>
        <v>60</v>
      </c>
    </row>
    <row r="375" spans="2:19" x14ac:dyDescent="0.25">
      <c r="B375" s="2">
        <v>373</v>
      </c>
      <c r="C375" s="7">
        <v>11.622999999999999</v>
      </c>
      <c r="D375" s="7">
        <f t="shared" si="133"/>
        <v>4827.1387000000086</v>
      </c>
      <c r="E375" s="7">
        <v>0.8</v>
      </c>
      <c r="F375" s="11">
        <f t="shared" si="156"/>
        <v>0</v>
      </c>
      <c r="G375" s="11">
        <v>11.622999999999999</v>
      </c>
      <c r="H375" s="3">
        <v>26</v>
      </c>
      <c r="I375" s="7">
        <v>5.7</v>
      </c>
      <c r="J375" s="7">
        <v>9.9812999999999992</v>
      </c>
      <c r="K375" s="11">
        <f t="shared" si="127"/>
        <v>0.11758793576453597</v>
      </c>
      <c r="L375" s="7">
        <f>$V$4*9.81*$V$11</f>
        <v>113.79600000000001</v>
      </c>
      <c r="M375" s="7">
        <f t="shared" si="134"/>
        <v>109.13444117135998</v>
      </c>
      <c r="N375" s="7">
        <f t="shared" si="128"/>
        <v>223.04802910712451</v>
      </c>
      <c r="O375" s="7">
        <f t="shared" si="129"/>
        <v>56105.833110100095</v>
      </c>
      <c r="P375" s="7">
        <f t="shared" si="130"/>
        <v>56.105833110100093</v>
      </c>
      <c r="Q375" s="2">
        <f t="shared" si="131"/>
        <v>98.641853904846428</v>
      </c>
      <c r="R375" s="7">
        <f>$W$11*$V$4*9.81</f>
        <v>3413.88</v>
      </c>
      <c r="S375" s="7">
        <f t="shared" si="132"/>
        <v>60</v>
      </c>
    </row>
    <row r="376" spans="2:19" x14ac:dyDescent="0.25">
      <c r="B376" s="2">
        <v>374</v>
      </c>
      <c r="C376" s="7">
        <v>11.622999999999999</v>
      </c>
      <c r="D376" s="7">
        <f t="shared" si="133"/>
        <v>4838.7617000000082</v>
      </c>
      <c r="E376" s="7">
        <v>0.9</v>
      </c>
      <c r="F376" s="11">
        <f t="shared" si="156"/>
        <v>0</v>
      </c>
      <c r="G376" s="11">
        <v>11.622999999999999</v>
      </c>
      <c r="H376" s="3">
        <v>26</v>
      </c>
      <c r="I376" s="7">
        <v>5.7</v>
      </c>
      <c r="J376" s="7">
        <v>9.9812999999999992</v>
      </c>
      <c r="K376" s="11">
        <f t="shared" si="127"/>
        <v>0.1173061592330379</v>
      </c>
      <c r="L376" s="7">
        <f>$V$4*9.81*$V$11</f>
        <v>113.79600000000001</v>
      </c>
      <c r="M376" s="7">
        <f t="shared" si="134"/>
        <v>109.13444117135998</v>
      </c>
      <c r="N376" s="7">
        <f t="shared" si="128"/>
        <v>223.04774733059301</v>
      </c>
      <c r="O376" s="7">
        <f t="shared" si="129"/>
        <v>56240.927239100092</v>
      </c>
      <c r="P376" s="7">
        <f t="shared" si="130"/>
        <v>56.240927239100095</v>
      </c>
      <c r="Q376" s="2">
        <f t="shared" si="131"/>
        <v>98.790063036535457</v>
      </c>
      <c r="R376" s="7">
        <f>$W$11*$V$4*9.81</f>
        <v>3413.88</v>
      </c>
      <c r="S376" s="7">
        <f t="shared" si="132"/>
        <v>60</v>
      </c>
    </row>
    <row r="377" spans="2:19" x14ac:dyDescent="0.25">
      <c r="B377" s="2">
        <v>375</v>
      </c>
      <c r="C377" s="7">
        <v>11.622999999999999</v>
      </c>
      <c r="D377" s="7">
        <f t="shared" si="133"/>
        <v>4850.3847000000078</v>
      </c>
      <c r="E377" s="7">
        <v>1</v>
      </c>
      <c r="F377" s="11">
        <f t="shared" si="137"/>
        <v>0</v>
      </c>
      <c r="G377" s="11">
        <v>11.622999999999999</v>
      </c>
      <c r="H377" s="3">
        <v>26</v>
      </c>
      <c r="I377" s="7">
        <v>5.7</v>
      </c>
      <c r="J377" s="7">
        <v>9.9812999999999992</v>
      </c>
      <c r="K377" s="11">
        <f t="shared" si="127"/>
        <v>0.11701496946766297</v>
      </c>
      <c r="L377" s="7">
        <f>$V$4*9.81*$V$11</f>
        <v>113.79600000000001</v>
      </c>
      <c r="M377" s="7">
        <f t="shared" si="134"/>
        <v>109.13444117135998</v>
      </c>
      <c r="N377" s="7">
        <f t="shared" si="128"/>
        <v>223.04745614082765</v>
      </c>
      <c r="O377" s="7">
        <f t="shared" si="129"/>
        <v>56376.02136810009</v>
      </c>
      <c r="P377" s="7">
        <f t="shared" si="130"/>
        <v>56.376021368100091</v>
      </c>
      <c r="Q377" s="2">
        <f t="shared" si="131"/>
        <v>98.93883623862439</v>
      </c>
      <c r="R377" s="7">
        <f>$W$11*$V$4*9.81</f>
        <v>3413.88</v>
      </c>
      <c r="S377" s="7">
        <f t="shared" si="132"/>
        <v>60</v>
      </c>
    </row>
    <row r="378" spans="2:19" x14ac:dyDescent="0.25">
      <c r="B378" s="2">
        <v>376</v>
      </c>
      <c r="C378" s="7">
        <v>12.0701</v>
      </c>
      <c r="D378" s="7">
        <f t="shared" si="133"/>
        <v>4862.4548000000077</v>
      </c>
      <c r="E378" s="7">
        <v>1.1000000000000001</v>
      </c>
      <c r="F378" s="11">
        <f t="shared" si="138"/>
        <v>0.44710000000000072</v>
      </c>
      <c r="G378" s="11">
        <v>12.0701</v>
      </c>
      <c r="H378" s="3">
        <v>27</v>
      </c>
      <c r="I378" s="7">
        <v>5.7</v>
      </c>
      <c r="J378" s="7">
        <v>9.9812999999999992</v>
      </c>
      <c r="K378" s="11">
        <f t="shared" si="127"/>
        <v>0.11672522176675894</v>
      </c>
      <c r="L378" s="7">
        <f>$V$4*9.81*$V$11</f>
        <v>113.79600000000001</v>
      </c>
      <c r="M378" s="7">
        <f t="shared" si="134"/>
        <v>117.6920397498384</v>
      </c>
      <c r="N378" s="7">
        <f t="shared" si="128"/>
        <v>490.9227649716056</v>
      </c>
      <c r="O378" s="7">
        <f t="shared" si="129"/>
        <v>58690.315681480097</v>
      </c>
      <c r="P378" s="7">
        <f t="shared" si="130"/>
        <v>58.690315681480094</v>
      </c>
      <c r="Q378" s="2">
        <f t="shared" si="131"/>
        <v>99.088179448696394</v>
      </c>
      <c r="R378" s="7">
        <f>$W$11*$V$4*9.81</f>
        <v>3413.88</v>
      </c>
      <c r="S378" s="7">
        <f t="shared" si="132"/>
        <v>60</v>
      </c>
    </row>
    <row r="379" spans="2:19" x14ac:dyDescent="0.25">
      <c r="B379" s="2">
        <v>377</v>
      </c>
      <c r="C379" s="7">
        <v>12.0701</v>
      </c>
      <c r="D379" s="7">
        <f t="shared" si="133"/>
        <v>4874.5249000000076</v>
      </c>
      <c r="E379" s="7">
        <v>1.2</v>
      </c>
      <c r="F379" s="11">
        <f t="shared" si="138"/>
        <v>0</v>
      </c>
      <c r="G379" s="11">
        <v>12.0701</v>
      </c>
      <c r="H379" s="3">
        <v>27</v>
      </c>
      <c r="I379" s="7">
        <v>5.7</v>
      </c>
      <c r="J379" s="7">
        <v>9.9812999999999992</v>
      </c>
      <c r="K379" s="11">
        <f t="shared" si="127"/>
        <v>0.11643690544444273</v>
      </c>
      <c r="L379" s="7">
        <f>$V$4*9.81*$V$11</f>
        <v>113.79600000000001</v>
      </c>
      <c r="M379" s="7">
        <f t="shared" si="134"/>
        <v>117.6920397498384</v>
      </c>
      <c r="N379" s="7">
        <f t="shared" si="128"/>
        <v>231.60447665528284</v>
      </c>
      <c r="O379" s="7">
        <f t="shared" si="129"/>
        <v>58836.002995490089</v>
      </c>
      <c r="P379" s="7">
        <f t="shared" si="130"/>
        <v>58.836002995490091</v>
      </c>
      <c r="Q379" s="2">
        <f t="shared" si="131"/>
        <v>99.23042544787674</v>
      </c>
      <c r="R379" s="7">
        <f>$W$11*$V$4*9.81</f>
        <v>3413.88</v>
      </c>
      <c r="S379" s="7">
        <f t="shared" si="132"/>
        <v>60</v>
      </c>
    </row>
    <row r="380" spans="2:19" x14ac:dyDescent="0.25">
      <c r="B380" s="2">
        <v>378</v>
      </c>
      <c r="C380" s="7">
        <v>12.0701</v>
      </c>
      <c r="D380" s="7">
        <f t="shared" si="133"/>
        <v>4886.5950000000075</v>
      </c>
      <c r="E380" s="7">
        <v>1.3</v>
      </c>
      <c r="F380" s="11">
        <f t="shared" si="138"/>
        <v>0</v>
      </c>
      <c r="G380" s="11">
        <v>12.0701</v>
      </c>
      <c r="H380" s="3">
        <v>27</v>
      </c>
      <c r="I380" s="7">
        <v>5.7</v>
      </c>
      <c r="J380" s="7">
        <v>9.9812999999999992</v>
      </c>
      <c r="K380" s="11">
        <f t="shared" si="127"/>
        <v>0.1161500099201476</v>
      </c>
      <c r="L380" s="7">
        <f>$V$4*9.81*$V$11</f>
        <v>113.79600000000001</v>
      </c>
      <c r="M380" s="7">
        <f t="shared" si="134"/>
        <v>117.6920397498384</v>
      </c>
      <c r="N380" s="7">
        <f t="shared" si="128"/>
        <v>231.60418975975855</v>
      </c>
      <c r="O380" s="7">
        <f t="shared" si="129"/>
        <v>58981.690309500089</v>
      </c>
      <c r="P380" s="7">
        <f t="shared" si="130"/>
        <v>58.981690309500088</v>
      </c>
      <c r="Q380" s="2">
        <f t="shared" si="131"/>
        <v>99.373161922973523</v>
      </c>
      <c r="R380" s="7">
        <f>$W$11*$V$4*9.81</f>
        <v>3413.88</v>
      </c>
      <c r="S380" s="7">
        <f t="shared" si="132"/>
        <v>60</v>
      </c>
    </row>
    <row r="381" spans="2:19" x14ac:dyDescent="0.25">
      <c r="B381" s="2">
        <v>379</v>
      </c>
      <c r="C381" s="7">
        <v>12.0701</v>
      </c>
      <c r="D381" s="7">
        <f t="shared" si="133"/>
        <v>4898.6651000000074</v>
      </c>
      <c r="E381" s="7">
        <v>1.4</v>
      </c>
      <c r="F381" s="11">
        <f t="shared" si="138"/>
        <v>0</v>
      </c>
      <c r="G381" s="11">
        <v>12.0701</v>
      </c>
      <c r="H381" s="3">
        <v>27</v>
      </c>
      <c r="I381" s="7">
        <v>5.7</v>
      </c>
      <c r="J381" s="7">
        <v>9.9812999999999992</v>
      </c>
      <c r="K381" s="11">
        <f t="shared" si="127"/>
        <v>0.11586452471733279</v>
      </c>
      <c r="L381" s="7">
        <f>$V$4*9.81*$V$11</f>
        <v>113.79600000000001</v>
      </c>
      <c r="M381" s="7">
        <f t="shared" si="134"/>
        <v>117.6920397498384</v>
      </c>
      <c r="N381" s="7">
        <f t="shared" si="128"/>
        <v>231.60390427455573</v>
      </c>
      <c r="O381" s="7">
        <f t="shared" si="129"/>
        <v>59127.377623510089</v>
      </c>
      <c r="P381" s="7">
        <f t="shared" si="130"/>
        <v>59.127377623510085</v>
      </c>
      <c r="Q381" s="2">
        <f t="shared" si="131"/>
        <v>99.516394091815599</v>
      </c>
      <c r="R381" s="7">
        <f>$W$11*$V$4*9.81</f>
        <v>3413.88</v>
      </c>
      <c r="S381" s="7">
        <f t="shared" si="132"/>
        <v>60</v>
      </c>
    </row>
    <row r="382" spans="2:19" x14ac:dyDescent="0.25">
      <c r="B382" s="2">
        <v>380</v>
      </c>
      <c r="C382" s="7">
        <v>12.0701</v>
      </c>
      <c r="D382" s="7">
        <f t="shared" si="133"/>
        <v>4910.7352000000074</v>
      </c>
      <c r="E382" s="7">
        <v>1.5</v>
      </c>
      <c r="F382" s="11">
        <f t="shared" si="139"/>
        <v>0</v>
      </c>
      <c r="G382" s="11">
        <v>12.0701</v>
      </c>
      <c r="H382" s="3">
        <v>27</v>
      </c>
      <c r="I382" s="7">
        <v>5.7</v>
      </c>
      <c r="J382" s="7">
        <v>9.9812999999999992</v>
      </c>
      <c r="K382" s="11">
        <f t="shared" si="127"/>
        <v>0.11556994549332274</v>
      </c>
      <c r="L382" s="7">
        <f>$V$4*9.81*$V$11</f>
        <v>113.79600000000001</v>
      </c>
      <c r="M382" s="7">
        <f t="shared" si="134"/>
        <v>117.6920397498384</v>
      </c>
      <c r="N382" s="7">
        <f t="shared" si="128"/>
        <v>231.60360969533173</v>
      </c>
      <c r="O382" s="7">
        <f t="shared" si="129"/>
        <v>59273.064937520088</v>
      </c>
      <c r="P382" s="7">
        <f t="shared" si="130"/>
        <v>59.27306493752009</v>
      </c>
      <c r="Q382" s="2">
        <f t="shared" si="131"/>
        <v>99.660127246507088</v>
      </c>
      <c r="R382" s="7">
        <f>$W$11*$V$4*9.81</f>
        <v>3413.88</v>
      </c>
      <c r="S382" s="7">
        <f t="shared" si="132"/>
        <v>60</v>
      </c>
    </row>
    <row r="383" spans="2:19" x14ac:dyDescent="0.25">
      <c r="B383" s="2">
        <v>381</v>
      </c>
      <c r="C383" s="7">
        <v>12.517099999999999</v>
      </c>
      <c r="D383" s="7">
        <f t="shared" si="133"/>
        <v>4923.2523000000074</v>
      </c>
      <c r="E383" s="7">
        <v>1.6</v>
      </c>
      <c r="F383" s="11">
        <f t="shared" si="140"/>
        <v>0.44699999999999918</v>
      </c>
      <c r="G383" s="11">
        <v>12.517099999999999</v>
      </c>
      <c r="H383" s="3">
        <v>28</v>
      </c>
      <c r="I383" s="7">
        <v>5.7</v>
      </c>
      <c r="J383" s="7">
        <v>9.9812999999999992</v>
      </c>
      <c r="K383" s="11">
        <f t="shared" si="127"/>
        <v>0.11527686037379963</v>
      </c>
      <c r="L383" s="7">
        <f>$V$4*9.81*$V$11</f>
        <v>113.79600000000001</v>
      </c>
      <c r="M383" s="7">
        <f t="shared" si="134"/>
        <v>126.57058782049437</v>
      </c>
      <c r="N383" s="7">
        <f t="shared" si="128"/>
        <v>499.74186468086771</v>
      </c>
      <c r="O383" s="7">
        <f t="shared" si="129"/>
        <v>61624.841364330088</v>
      </c>
      <c r="P383" s="7">
        <f t="shared" si="130"/>
        <v>61.624841364330088</v>
      </c>
      <c r="Q383" s="2">
        <f t="shared" si="131"/>
        <v>99.80436675475346</v>
      </c>
      <c r="R383" s="7">
        <f>$W$11*$V$4*9.81</f>
        <v>3413.88</v>
      </c>
      <c r="S383" s="7">
        <f t="shared" si="132"/>
        <v>60</v>
      </c>
    </row>
    <row r="384" spans="2:19" x14ac:dyDescent="0.25">
      <c r="B384" s="2">
        <v>382</v>
      </c>
      <c r="C384" s="7">
        <v>12.517099999999999</v>
      </c>
      <c r="D384" s="7">
        <f t="shared" si="133"/>
        <v>4935.7694000000074</v>
      </c>
      <c r="E384" s="7">
        <v>1.7</v>
      </c>
      <c r="F384" s="11">
        <f t="shared" si="140"/>
        <v>0</v>
      </c>
      <c r="G384" s="11">
        <v>12.517099999999999</v>
      </c>
      <c r="H384" s="3">
        <v>28</v>
      </c>
      <c r="I384" s="7">
        <v>5.7</v>
      </c>
      <c r="J384" s="7">
        <v>9.9812999999999992</v>
      </c>
      <c r="K384" s="11">
        <f t="shared" si="127"/>
        <v>0.11498525802038155</v>
      </c>
      <c r="L384" s="7">
        <f>$V$4*9.81*$V$11</f>
        <v>113.79600000000001</v>
      </c>
      <c r="M384" s="7">
        <f t="shared" si="134"/>
        <v>126.57058782049437</v>
      </c>
      <c r="N384" s="7">
        <f t="shared" si="128"/>
        <v>240.48157307851474</v>
      </c>
      <c r="O384" s="7">
        <f t="shared" si="129"/>
        <v>61781.519156740091</v>
      </c>
      <c r="P384" s="7">
        <f t="shared" si="130"/>
        <v>61.781519156740089</v>
      </c>
      <c r="Q384" s="2">
        <f t="shared" si="131"/>
        <v>99.941210931780063</v>
      </c>
      <c r="R384" s="7">
        <f>$W$11*$V$4*9.81</f>
        <v>3413.88</v>
      </c>
      <c r="S384" s="7">
        <f t="shared" si="132"/>
        <v>60</v>
      </c>
    </row>
    <row r="385" spans="2:19" x14ac:dyDescent="0.25">
      <c r="B385" s="2">
        <v>383</v>
      </c>
      <c r="C385" s="7">
        <v>12.517099999999999</v>
      </c>
      <c r="D385" s="7">
        <f t="shared" si="133"/>
        <v>4948.2865000000074</v>
      </c>
      <c r="E385" s="7">
        <v>1.8</v>
      </c>
      <c r="F385" s="11">
        <f t="shared" si="140"/>
        <v>0</v>
      </c>
      <c r="G385" s="11">
        <v>12.517099999999999</v>
      </c>
      <c r="H385" s="3">
        <v>28</v>
      </c>
      <c r="I385" s="7">
        <v>5.7</v>
      </c>
      <c r="J385" s="7">
        <v>9.9812999999999992</v>
      </c>
      <c r="K385" s="11">
        <f t="shared" si="127"/>
        <v>0.1146847910671943</v>
      </c>
      <c r="L385" s="7">
        <f>$V$4*9.81*$V$11</f>
        <v>113.79600000000001</v>
      </c>
      <c r="M385" s="7">
        <f t="shared" si="134"/>
        <v>126.57058782049437</v>
      </c>
      <c r="N385" s="7">
        <f t="shared" si="128"/>
        <v>240.48127261156156</v>
      </c>
      <c r="O385" s="7">
        <f t="shared" si="129"/>
        <v>61938.196949150086</v>
      </c>
      <c r="P385" s="7">
        <f t="shared" si="130"/>
        <v>61.938196949150083</v>
      </c>
      <c r="Q385" s="2">
        <f t="shared" si="131"/>
        <v>100.07847601010755</v>
      </c>
      <c r="R385" s="7">
        <f>$W$11*$V$4*9.81</f>
        <v>3413.88</v>
      </c>
      <c r="S385" s="7">
        <f t="shared" si="132"/>
        <v>60</v>
      </c>
    </row>
    <row r="386" spans="2:19" x14ac:dyDescent="0.25">
      <c r="B386" s="2">
        <v>384</v>
      </c>
      <c r="C386" s="7">
        <v>12.9642</v>
      </c>
      <c r="D386" s="7">
        <f t="shared" si="133"/>
        <v>4961.2507000000078</v>
      </c>
      <c r="E386" s="7">
        <v>1.9</v>
      </c>
      <c r="F386" s="11">
        <f t="shared" si="140"/>
        <v>0.44710000000000072</v>
      </c>
      <c r="G386" s="11">
        <v>12.9642</v>
      </c>
      <c r="H386" s="3">
        <v>29</v>
      </c>
      <c r="I386" s="7">
        <v>5.7</v>
      </c>
      <c r="J386" s="7">
        <v>9.9812999999999992</v>
      </c>
      <c r="K386" s="11">
        <f t="shared" si="127"/>
        <v>0.11438589031641422</v>
      </c>
      <c r="L386" s="7">
        <f>$V$4*9.81*$V$11</f>
        <v>113.79600000000001</v>
      </c>
      <c r="M386" s="7">
        <f t="shared" si="134"/>
        <v>135.7740578880576</v>
      </c>
      <c r="N386" s="7">
        <f t="shared" si="128"/>
        <v>509.00244377837447</v>
      </c>
      <c r="O386" s="7">
        <f t="shared" si="129"/>
        <v>64318.646324940099</v>
      </c>
      <c r="P386" s="7">
        <f t="shared" si="130"/>
        <v>64.318646324940104</v>
      </c>
      <c r="Q386" s="2">
        <f t="shared" si="131"/>
        <v>100.21616654823374</v>
      </c>
      <c r="R386" s="7">
        <f>$W$11*$V$4*9.81</f>
        <v>3413.88</v>
      </c>
      <c r="S386" s="7">
        <f t="shared" si="132"/>
        <v>60</v>
      </c>
    </row>
    <row r="387" spans="2:19" x14ac:dyDescent="0.25">
      <c r="B387" s="2">
        <v>385</v>
      </c>
      <c r="C387" s="7">
        <v>12.9642</v>
      </c>
      <c r="D387" s="7">
        <f t="shared" si="133"/>
        <v>4974.2149000000081</v>
      </c>
      <c r="E387" s="7">
        <v>2</v>
      </c>
      <c r="F387" s="11">
        <f t="shared" si="141"/>
        <v>0</v>
      </c>
      <c r="G387" s="11">
        <v>12.9642</v>
      </c>
      <c r="H387" s="3">
        <v>29</v>
      </c>
      <c r="I387" s="7">
        <v>5.7</v>
      </c>
      <c r="J387" s="7">
        <v>9.9812999999999992</v>
      </c>
      <c r="K387" s="11">
        <f t="shared" si="127"/>
        <v>0.11408854355398472</v>
      </c>
      <c r="L387" s="7">
        <f>$V$4*9.81*$V$11</f>
        <v>113.79600000000001</v>
      </c>
      <c r="M387" s="7">
        <f t="shared" si="134"/>
        <v>135.7740578880576</v>
      </c>
      <c r="N387" s="7">
        <f t="shared" si="128"/>
        <v>249.68414643161157</v>
      </c>
      <c r="O387" s="7">
        <f t="shared" si="129"/>
        <v>64486.716806580102</v>
      </c>
      <c r="P387" s="7">
        <f t="shared" si="130"/>
        <v>64.486716806580105</v>
      </c>
      <c r="Q387" s="2">
        <f t="shared" si="131"/>
        <v>100.34623002730365</v>
      </c>
      <c r="R387" s="7">
        <f>$W$11*$V$4*9.81</f>
        <v>3413.88</v>
      </c>
      <c r="S387" s="7">
        <f t="shared" si="132"/>
        <v>60</v>
      </c>
    </row>
    <row r="388" spans="2:19" x14ac:dyDescent="0.25">
      <c r="B388" s="2">
        <v>386</v>
      </c>
      <c r="C388" s="7">
        <v>12.9642</v>
      </c>
      <c r="D388" s="7">
        <f t="shared" si="133"/>
        <v>4987.1791000000085</v>
      </c>
      <c r="E388" s="7">
        <v>2.1</v>
      </c>
      <c r="F388" s="11">
        <f t="shared" si="142"/>
        <v>0</v>
      </c>
      <c r="G388" s="11">
        <v>12.9642</v>
      </c>
      <c r="H388" s="3">
        <v>29</v>
      </c>
      <c r="I388" s="7">
        <v>5.7</v>
      </c>
      <c r="J388" s="7">
        <v>9.9812999999999992</v>
      </c>
      <c r="K388" s="11">
        <f t="shared" ref="K388:K451" si="157">$V$4*9.81*SIN((E389-E388)/D389)</f>
        <v>0.113792738692523</v>
      </c>
      <c r="L388" s="7">
        <f>$V$4*9.81*$V$11</f>
        <v>113.79600000000001</v>
      </c>
      <c r="M388" s="7">
        <f t="shared" si="134"/>
        <v>135.7740578880576</v>
      </c>
      <c r="N388" s="7">
        <f t="shared" ref="N388:N451" si="158">($V$4*F388)+M388+L388+K388</f>
        <v>249.68385062675011</v>
      </c>
      <c r="O388" s="7">
        <f t="shared" ref="O388:O451" si="159">G388*D388</f>
        <v>64654.787288220112</v>
      </c>
      <c r="P388" s="7">
        <f t="shared" ref="P388:P451" si="160">O388/1000</f>
        <v>64.654787288220106</v>
      </c>
      <c r="Q388" s="2">
        <f t="shared" ref="Q388:Q451" si="161">AVERAGE(P388:P1047)</f>
        <v>100.47662825719718</v>
      </c>
      <c r="R388" s="7">
        <f>$W$11*$V$4*9.81</f>
        <v>3413.88</v>
      </c>
      <c r="S388" s="7">
        <f t="shared" ref="S388:S451" si="162">(R388/(9.81*$V$4))*100</f>
        <v>60</v>
      </c>
    </row>
    <row r="389" spans="2:19" x14ac:dyDescent="0.25">
      <c r="B389" s="2">
        <v>387</v>
      </c>
      <c r="C389" s="7">
        <v>12.9642</v>
      </c>
      <c r="D389" s="7">
        <f t="shared" ref="D389:D452" si="163">C389+D388</f>
        <v>5000.1433000000088</v>
      </c>
      <c r="E389" s="7">
        <v>2.2000000000000002</v>
      </c>
      <c r="F389" s="11">
        <f t="shared" si="142"/>
        <v>0</v>
      </c>
      <c r="G389" s="11">
        <v>12.9642</v>
      </c>
      <c r="H389" s="3">
        <v>29</v>
      </c>
      <c r="I389" s="7">
        <v>5.7</v>
      </c>
      <c r="J389" s="7">
        <v>9.9812999999999992</v>
      </c>
      <c r="K389" s="11">
        <f t="shared" si="157"/>
        <v>0.11348834443951292</v>
      </c>
      <c r="L389" s="7">
        <f>$V$4*9.81*$V$11</f>
        <v>113.79600000000001</v>
      </c>
      <c r="M389" s="7">
        <f t="shared" ref="M389:M452" si="164">0.5*$V$5*$V$6*$V$7*(G389^2)</f>
        <v>135.7740578880576</v>
      </c>
      <c r="N389" s="7">
        <f t="shared" si="158"/>
        <v>249.68354623249709</v>
      </c>
      <c r="O389" s="7">
        <f t="shared" si="159"/>
        <v>64822.857769860115</v>
      </c>
      <c r="P389" s="7">
        <f t="shared" si="160"/>
        <v>64.822857769860121</v>
      </c>
      <c r="Q389" s="2">
        <f t="shared" si="161"/>
        <v>100.60736490306937</v>
      </c>
      <c r="R389" s="7">
        <f>$W$11*$V$4*9.81</f>
        <v>3413.88</v>
      </c>
      <c r="S389" s="7">
        <f t="shared" si="162"/>
        <v>60</v>
      </c>
    </row>
    <row r="390" spans="2:19" x14ac:dyDescent="0.25">
      <c r="B390" s="2">
        <v>388</v>
      </c>
      <c r="C390" s="7">
        <v>13.411199999999999</v>
      </c>
      <c r="D390" s="7">
        <f t="shared" si="163"/>
        <v>5013.5545000000084</v>
      </c>
      <c r="E390" s="7">
        <v>2.2999999999999998</v>
      </c>
      <c r="F390" s="11">
        <f t="shared" si="142"/>
        <v>0.44699999999999918</v>
      </c>
      <c r="G390" s="11">
        <v>13.411199999999999</v>
      </c>
      <c r="H390" s="3">
        <v>30</v>
      </c>
      <c r="I390" s="7">
        <v>5.7</v>
      </c>
      <c r="J390" s="7">
        <v>9.9812999999999992</v>
      </c>
      <c r="K390" s="11">
        <f t="shared" si="157"/>
        <v>0.11318557434407667</v>
      </c>
      <c r="L390" s="7">
        <f>$V$4*9.81*$V$11</f>
        <v>113.79600000000001</v>
      </c>
      <c r="M390" s="7">
        <f t="shared" si="164"/>
        <v>145.2983329898496</v>
      </c>
      <c r="N390" s="7">
        <f t="shared" si="158"/>
        <v>518.46751856419326</v>
      </c>
      <c r="O390" s="7">
        <f t="shared" si="159"/>
        <v>67237.782110400105</v>
      </c>
      <c r="P390" s="7">
        <f t="shared" si="160"/>
        <v>67.237782110400104</v>
      </c>
      <c r="Q390" s="2">
        <f t="shared" si="161"/>
        <v>100.73844368377711</v>
      </c>
      <c r="R390" s="7">
        <f>$W$11*$V$4*9.81</f>
        <v>3413.88</v>
      </c>
      <c r="S390" s="7">
        <f t="shared" si="162"/>
        <v>60</v>
      </c>
    </row>
    <row r="391" spans="2:19" x14ac:dyDescent="0.25">
      <c r="B391" s="2">
        <v>389</v>
      </c>
      <c r="C391" s="7">
        <v>13.411199999999999</v>
      </c>
      <c r="D391" s="7">
        <f t="shared" si="163"/>
        <v>5026.9657000000079</v>
      </c>
      <c r="E391" s="7">
        <v>2.4</v>
      </c>
      <c r="F391" s="11">
        <f t="shared" si="142"/>
        <v>0</v>
      </c>
      <c r="G391" s="11">
        <v>13.411199999999999</v>
      </c>
      <c r="H391" s="3">
        <v>30</v>
      </c>
      <c r="I391" s="7">
        <v>5.7</v>
      </c>
      <c r="J391" s="7">
        <v>9.9812999999999992</v>
      </c>
      <c r="K391" s="11">
        <f t="shared" si="157"/>
        <v>0.11288441544176447</v>
      </c>
      <c r="L391" s="7">
        <f>$V$4*9.81*$V$11</f>
        <v>113.79600000000001</v>
      </c>
      <c r="M391" s="7">
        <f t="shared" si="164"/>
        <v>145.2983329898496</v>
      </c>
      <c r="N391" s="7">
        <f t="shared" si="158"/>
        <v>259.20721740529137</v>
      </c>
      <c r="O391" s="7">
        <f t="shared" si="159"/>
        <v>67417.642395840099</v>
      </c>
      <c r="P391" s="7">
        <f t="shared" si="160"/>
        <v>67.417642395840105</v>
      </c>
      <c r="Q391" s="2">
        <f t="shared" si="161"/>
        <v>100.86160788073805</v>
      </c>
      <c r="R391" s="7">
        <f>$W$11*$V$4*9.81</f>
        <v>3413.88</v>
      </c>
      <c r="S391" s="7">
        <f t="shared" si="162"/>
        <v>60</v>
      </c>
    </row>
    <row r="392" spans="2:19" x14ac:dyDescent="0.25">
      <c r="B392" s="2">
        <v>390</v>
      </c>
      <c r="C392" s="7">
        <v>13.411199999999999</v>
      </c>
      <c r="D392" s="7">
        <f t="shared" si="163"/>
        <v>5040.3769000000075</v>
      </c>
      <c r="E392" s="7">
        <v>2.5</v>
      </c>
      <c r="F392" s="11">
        <f t="shared" si="143"/>
        <v>0</v>
      </c>
      <c r="G392" s="11">
        <v>13.411199999999999</v>
      </c>
      <c r="H392" s="3">
        <v>30</v>
      </c>
      <c r="I392" s="7">
        <v>5.7</v>
      </c>
      <c r="J392" s="7">
        <v>9.9812999999999992</v>
      </c>
      <c r="K392" s="11">
        <f t="shared" si="157"/>
        <v>0.11258485490574305</v>
      </c>
      <c r="L392" s="7">
        <f>$V$4*9.81*$V$11</f>
        <v>113.79600000000001</v>
      </c>
      <c r="M392" s="7">
        <f t="shared" si="164"/>
        <v>145.2983329898496</v>
      </c>
      <c r="N392" s="7">
        <f t="shared" si="158"/>
        <v>259.20691784475531</v>
      </c>
      <c r="O392" s="7">
        <f t="shared" si="159"/>
        <v>67597.502681280093</v>
      </c>
      <c r="P392" s="7">
        <f t="shared" si="160"/>
        <v>67.597502681280091</v>
      </c>
      <c r="Q392" s="2">
        <f t="shared" si="161"/>
        <v>100.985017347472</v>
      </c>
      <c r="R392" s="7">
        <f>$W$11*$V$4*9.81</f>
        <v>3413.88</v>
      </c>
      <c r="S392" s="7">
        <f t="shared" si="162"/>
        <v>60</v>
      </c>
    </row>
    <row r="393" spans="2:19" x14ac:dyDescent="0.25">
      <c r="B393" s="2">
        <v>391</v>
      </c>
      <c r="C393" s="7">
        <v>13.411199999999999</v>
      </c>
      <c r="D393" s="7">
        <f t="shared" si="163"/>
        <v>5053.788100000007</v>
      </c>
      <c r="E393" s="7">
        <v>2.6</v>
      </c>
      <c r="F393" s="11">
        <f t="shared" si="144"/>
        <v>0</v>
      </c>
      <c r="G393" s="11">
        <v>13.411199999999999</v>
      </c>
      <c r="H393" s="3">
        <v>30</v>
      </c>
      <c r="I393" s="7">
        <v>5.7</v>
      </c>
      <c r="J393" s="7">
        <v>9.9812999999999992</v>
      </c>
      <c r="K393" s="11">
        <f t="shared" si="157"/>
        <v>0.11227697559773926</v>
      </c>
      <c r="L393" s="7">
        <f>$V$4*9.81*$V$11</f>
        <v>113.79600000000001</v>
      </c>
      <c r="M393" s="7">
        <f t="shared" si="164"/>
        <v>145.2983329898496</v>
      </c>
      <c r="N393" s="7">
        <f t="shared" si="158"/>
        <v>259.20660996544734</v>
      </c>
      <c r="O393" s="7">
        <f t="shared" si="159"/>
        <v>67777.362966720088</v>
      </c>
      <c r="P393" s="7">
        <f t="shared" si="160"/>
        <v>67.777362966720091</v>
      </c>
      <c r="Q393" s="2">
        <f t="shared" si="161"/>
        <v>101.10867480919863</v>
      </c>
      <c r="R393" s="7">
        <f>$W$11*$V$4*9.81</f>
        <v>3413.88</v>
      </c>
      <c r="S393" s="7">
        <f t="shared" si="162"/>
        <v>60</v>
      </c>
    </row>
    <row r="394" spans="2:19" x14ac:dyDescent="0.25">
      <c r="B394" s="2">
        <v>392</v>
      </c>
      <c r="C394" s="7">
        <v>13.8582</v>
      </c>
      <c r="D394" s="7">
        <f t="shared" si="163"/>
        <v>5067.6463000000067</v>
      </c>
      <c r="E394" s="7">
        <v>2.7</v>
      </c>
      <c r="F394" s="11">
        <f t="shared" si="144"/>
        <v>0.44700000000000095</v>
      </c>
      <c r="G394" s="11">
        <v>13.8582</v>
      </c>
      <c r="H394" s="3">
        <v>31</v>
      </c>
      <c r="I394" s="7">
        <v>5.7</v>
      </c>
      <c r="J394" s="7">
        <v>9.9812999999999992</v>
      </c>
      <c r="K394" s="11">
        <f t="shared" si="157"/>
        <v>0.11197077557705053</v>
      </c>
      <c r="L394" s="7">
        <f>$V$4*9.81*$V$11</f>
        <v>113.79600000000001</v>
      </c>
      <c r="M394" s="7">
        <f t="shared" si="164"/>
        <v>155.14543549676159</v>
      </c>
      <c r="N394" s="7">
        <f t="shared" si="158"/>
        <v>528.31340627233931</v>
      </c>
      <c r="O394" s="7">
        <f t="shared" si="159"/>
        <v>70228.455954660094</v>
      </c>
      <c r="P394" s="7">
        <f t="shared" si="160"/>
        <v>70.228455954660092</v>
      </c>
      <c r="Q394" s="2">
        <f t="shared" si="161"/>
        <v>101.23258303166136</v>
      </c>
      <c r="R394" s="7">
        <f>$W$11*$V$4*9.81</f>
        <v>3413.88</v>
      </c>
      <c r="S394" s="7">
        <f t="shared" si="162"/>
        <v>60</v>
      </c>
    </row>
    <row r="395" spans="2:19" x14ac:dyDescent="0.25">
      <c r="B395" s="2">
        <v>393</v>
      </c>
      <c r="C395" s="7">
        <v>13.8582</v>
      </c>
      <c r="D395" s="7">
        <f t="shared" si="163"/>
        <v>5081.5045000000064</v>
      </c>
      <c r="E395" s="7">
        <v>2.8</v>
      </c>
      <c r="F395" s="11">
        <f t="shared" ref="F395" si="165">(G395-G394)</f>
        <v>0</v>
      </c>
      <c r="G395" s="11">
        <v>13.8582</v>
      </c>
      <c r="H395" s="3">
        <v>31</v>
      </c>
      <c r="I395" s="7">
        <v>5.7</v>
      </c>
      <c r="J395" s="7">
        <v>9.9812999999999992</v>
      </c>
      <c r="K395" s="11">
        <f t="shared" si="157"/>
        <v>0.11166624114186698</v>
      </c>
      <c r="L395" s="7">
        <f>$V$4*9.81*$V$11</f>
        <v>113.79600000000001</v>
      </c>
      <c r="M395" s="7">
        <f t="shared" si="164"/>
        <v>155.14543549676159</v>
      </c>
      <c r="N395" s="7">
        <f t="shared" si="158"/>
        <v>269.05310173790343</v>
      </c>
      <c r="O395" s="7">
        <f t="shared" si="159"/>
        <v>70420.505661900082</v>
      </c>
      <c r="P395" s="7">
        <f t="shared" si="160"/>
        <v>70.42050566190008</v>
      </c>
      <c r="Q395" s="2">
        <f t="shared" si="161"/>
        <v>101.34827007299347</v>
      </c>
      <c r="R395" s="7">
        <f>$W$11*$V$4*9.81</f>
        <v>3413.88</v>
      </c>
      <c r="S395" s="7">
        <f t="shared" si="162"/>
        <v>60</v>
      </c>
    </row>
    <row r="396" spans="2:19" x14ac:dyDescent="0.25">
      <c r="B396" s="2">
        <v>394</v>
      </c>
      <c r="C396" s="7">
        <v>13.8582</v>
      </c>
      <c r="D396" s="7">
        <f t="shared" si="163"/>
        <v>5095.362700000006</v>
      </c>
      <c r="E396" s="7">
        <v>2.9</v>
      </c>
      <c r="F396" s="11">
        <f t="shared" ref="F396:F399" si="166">G396-G395</f>
        <v>0</v>
      </c>
      <c r="G396" s="11">
        <v>13.8582</v>
      </c>
      <c r="H396" s="3">
        <v>31</v>
      </c>
      <c r="I396" s="7">
        <v>5.7</v>
      </c>
      <c r="J396" s="7">
        <v>9.9812999999999992</v>
      </c>
      <c r="K396" s="11">
        <f t="shared" si="157"/>
        <v>0.11136335873903443</v>
      </c>
      <c r="L396" s="7">
        <f>$V$4*9.81*$V$11</f>
        <v>113.79600000000001</v>
      </c>
      <c r="M396" s="7">
        <f t="shared" si="164"/>
        <v>155.14543549676159</v>
      </c>
      <c r="N396" s="7">
        <f t="shared" si="158"/>
        <v>269.05279885550061</v>
      </c>
      <c r="O396" s="7">
        <f t="shared" si="159"/>
        <v>70612.555369140086</v>
      </c>
      <c r="P396" s="7">
        <f t="shared" si="160"/>
        <v>70.612555369140082</v>
      </c>
      <c r="Q396" s="2">
        <f t="shared" si="161"/>
        <v>101.46410439663053</v>
      </c>
      <c r="R396" s="7">
        <f>$W$11*$V$4*9.81</f>
        <v>3413.88</v>
      </c>
      <c r="S396" s="7">
        <f t="shared" si="162"/>
        <v>60</v>
      </c>
    </row>
    <row r="397" spans="2:19" x14ac:dyDescent="0.25">
      <c r="B397" s="2">
        <v>395</v>
      </c>
      <c r="C397" s="7">
        <v>13.8582</v>
      </c>
      <c r="D397" s="7">
        <f t="shared" si="163"/>
        <v>5109.2209000000057</v>
      </c>
      <c r="E397" s="7">
        <v>3</v>
      </c>
      <c r="F397" s="11">
        <f t="shared" si="166"/>
        <v>0</v>
      </c>
      <c r="G397" s="11">
        <v>13.8582</v>
      </c>
      <c r="H397" s="3">
        <v>31</v>
      </c>
      <c r="I397" s="7">
        <v>5.7</v>
      </c>
      <c r="J397" s="7">
        <v>9.9812999999999992</v>
      </c>
      <c r="K397" s="11">
        <f t="shared" si="157"/>
        <v>8.8841938581577642E-2</v>
      </c>
      <c r="L397" s="7">
        <f>$V$4*9.81*$V$10</f>
        <v>2844.9</v>
      </c>
      <c r="M397" s="7">
        <f t="shared" si="164"/>
        <v>155.14543549676159</v>
      </c>
      <c r="N397" s="7">
        <f t="shared" si="158"/>
        <v>3000.1342774353429</v>
      </c>
      <c r="O397" s="7">
        <f t="shared" si="159"/>
        <v>70804.605076380074</v>
      </c>
      <c r="P397" s="7">
        <f t="shared" si="160"/>
        <v>70.804605076380071</v>
      </c>
      <c r="Q397" s="2">
        <f t="shared" si="161"/>
        <v>101.58008766365116</v>
      </c>
      <c r="R397" s="7">
        <f>$W$11*$V$4*9.81</f>
        <v>3413.88</v>
      </c>
      <c r="S397" s="7">
        <f t="shared" si="162"/>
        <v>60</v>
      </c>
    </row>
    <row r="398" spans="2:19" x14ac:dyDescent="0.25">
      <c r="B398" s="2">
        <v>396</v>
      </c>
      <c r="C398" s="7">
        <v>14.305300000000001</v>
      </c>
      <c r="D398" s="7">
        <f t="shared" si="163"/>
        <v>5123.5262000000057</v>
      </c>
      <c r="E398" s="7">
        <v>3.08</v>
      </c>
      <c r="F398" s="11">
        <f t="shared" si="166"/>
        <v>0.44710000000000072</v>
      </c>
      <c r="G398" s="11">
        <v>14.305300000000001</v>
      </c>
      <c r="H398" s="3">
        <v>32</v>
      </c>
      <c r="I398" s="7">
        <v>4.5999999999999996</v>
      </c>
      <c r="J398" s="7">
        <v>8.0457999999999998</v>
      </c>
      <c r="K398" s="11">
        <f t="shared" si="157"/>
        <v>8.8594575353747346E-2</v>
      </c>
      <c r="L398" s="7">
        <f>$V$4*9.81*$V$10</f>
        <v>2844.9</v>
      </c>
      <c r="M398" s="7">
        <f t="shared" si="164"/>
        <v>165.31767667942563</v>
      </c>
      <c r="N398" s="7">
        <f t="shared" si="158"/>
        <v>3269.6242712547801</v>
      </c>
      <c r="O398" s="7">
        <f t="shared" si="159"/>
        <v>73293.57934886009</v>
      </c>
      <c r="P398" s="7">
        <f t="shared" si="160"/>
        <v>73.293579348860092</v>
      </c>
      <c r="Q398" s="2">
        <f t="shared" si="161"/>
        <v>101.69622156020689</v>
      </c>
      <c r="R398" s="7">
        <f>$W$10*$V$4*9.81</f>
        <v>4267.3500000000004</v>
      </c>
      <c r="S398" s="7">
        <f t="shared" si="162"/>
        <v>75</v>
      </c>
    </row>
    <row r="399" spans="2:19" x14ac:dyDescent="0.25">
      <c r="B399" s="2">
        <v>397</v>
      </c>
      <c r="C399" s="7">
        <v>14.305300000000001</v>
      </c>
      <c r="D399" s="7">
        <f t="shared" si="163"/>
        <v>5137.8315000000057</v>
      </c>
      <c r="E399" s="7">
        <v>3.16</v>
      </c>
      <c r="F399" s="11">
        <f t="shared" si="166"/>
        <v>0</v>
      </c>
      <c r="G399" s="11">
        <v>14.305300000000001</v>
      </c>
      <c r="H399" s="3">
        <v>32</v>
      </c>
      <c r="I399" s="7">
        <v>4.5999999999999996</v>
      </c>
      <c r="J399" s="7">
        <v>8.0457999999999998</v>
      </c>
      <c r="K399" s="11">
        <f t="shared" si="157"/>
        <v>8.8348585771579044E-2</v>
      </c>
      <c r="L399" s="7">
        <f>$V$4*9.81*$V$10</f>
        <v>2844.9</v>
      </c>
      <c r="M399" s="7">
        <f t="shared" si="164"/>
        <v>165.31767667942563</v>
      </c>
      <c r="N399" s="7">
        <f t="shared" si="158"/>
        <v>3010.3060252651971</v>
      </c>
      <c r="O399" s="7">
        <f t="shared" si="159"/>
        <v>73498.220956950085</v>
      </c>
      <c r="P399" s="7">
        <f t="shared" si="160"/>
        <v>73.498220956950078</v>
      </c>
      <c r="Q399" s="2">
        <f t="shared" si="161"/>
        <v>101.80380732615897</v>
      </c>
      <c r="R399" s="7">
        <f>$W$10*$V$4*9.81</f>
        <v>4267.3500000000004</v>
      </c>
      <c r="S399" s="7">
        <f t="shared" si="162"/>
        <v>75</v>
      </c>
    </row>
    <row r="400" spans="2:19" x14ac:dyDescent="0.25">
      <c r="B400" s="2">
        <v>398</v>
      </c>
      <c r="C400" s="7">
        <v>14.305300000000001</v>
      </c>
      <c r="D400" s="7">
        <f t="shared" si="163"/>
        <v>5152.1368000000057</v>
      </c>
      <c r="E400" s="7">
        <v>3.24</v>
      </c>
      <c r="F400" s="11">
        <f t="shared" si="147"/>
        <v>0</v>
      </c>
      <c r="G400" s="11">
        <v>14.305300000000001</v>
      </c>
      <c r="H400" s="3">
        <v>32</v>
      </c>
      <c r="I400" s="7">
        <v>4.5999999999999996</v>
      </c>
      <c r="J400" s="7">
        <v>8.0457999999999998</v>
      </c>
      <c r="K400" s="11">
        <f t="shared" si="157"/>
        <v>8.8103958424658901E-2</v>
      </c>
      <c r="L400" s="7">
        <f>$V$4*9.81*$V$10</f>
        <v>2844.9</v>
      </c>
      <c r="M400" s="7">
        <f t="shared" si="164"/>
        <v>165.31767667942563</v>
      </c>
      <c r="N400" s="7">
        <f t="shared" si="158"/>
        <v>3010.3057806378501</v>
      </c>
      <c r="O400" s="7">
        <f t="shared" si="159"/>
        <v>73702.862565040079</v>
      </c>
      <c r="P400" s="7">
        <f t="shared" si="160"/>
        <v>73.702862565040078</v>
      </c>
      <c r="Q400" s="2">
        <f t="shared" si="161"/>
        <v>101.91143312984418</v>
      </c>
      <c r="R400" s="7">
        <f>$W$10*$V$4*9.81</f>
        <v>4267.3500000000004</v>
      </c>
      <c r="S400" s="7">
        <f t="shared" si="162"/>
        <v>75</v>
      </c>
    </row>
    <row r="401" spans="2:19" x14ac:dyDescent="0.25">
      <c r="B401" s="2">
        <v>399</v>
      </c>
      <c r="C401" s="7">
        <v>14.305300000000001</v>
      </c>
      <c r="D401" s="7">
        <f t="shared" si="163"/>
        <v>5166.4421000000057</v>
      </c>
      <c r="E401" s="7">
        <v>3.32</v>
      </c>
      <c r="F401" s="11">
        <f t="shared" si="148"/>
        <v>0</v>
      </c>
      <c r="G401" s="11">
        <v>14.305300000000001</v>
      </c>
      <c r="H401" s="3">
        <v>32</v>
      </c>
      <c r="I401" s="7">
        <v>4.5999999999999996</v>
      </c>
      <c r="J401" s="7">
        <v>8.0457999999999998</v>
      </c>
      <c r="K401" s="11">
        <f t="shared" si="157"/>
        <v>8.7860682028602727E-2</v>
      </c>
      <c r="L401" s="7">
        <f>$V$4*9.81*$V$10</f>
        <v>2844.9</v>
      </c>
      <c r="M401" s="7">
        <f t="shared" si="164"/>
        <v>165.31767667942563</v>
      </c>
      <c r="N401" s="7">
        <f t="shared" si="158"/>
        <v>3010.3055373614543</v>
      </c>
      <c r="O401" s="7">
        <f t="shared" si="159"/>
        <v>73907.504173130088</v>
      </c>
      <c r="P401" s="7">
        <f t="shared" si="160"/>
        <v>73.907504173130093</v>
      </c>
      <c r="Q401" s="2">
        <f t="shared" si="161"/>
        <v>102.01909942970984</v>
      </c>
      <c r="R401" s="7">
        <f>$W$10*$V$4*9.81</f>
        <v>4267.3500000000004</v>
      </c>
      <c r="S401" s="7">
        <f t="shared" si="162"/>
        <v>75</v>
      </c>
    </row>
    <row r="402" spans="2:19" x14ac:dyDescent="0.25">
      <c r="B402" s="2">
        <v>400</v>
      </c>
      <c r="C402" s="7">
        <v>14.305300000000001</v>
      </c>
      <c r="D402" s="7">
        <f t="shared" si="163"/>
        <v>5180.7474000000057</v>
      </c>
      <c r="E402" s="7">
        <v>3.4</v>
      </c>
      <c r="F402" s="11">
        <f t="shared" si="148"/>
        <v>0</v>
      </c>
      <c r="G402" s="11">
        <v>14.305300000000001</v>
      </c>
      <c r="H402" s="3">
        <v>32</v>
      </c>
      <c r="I402" s="7">
        <v>4.5999999999999996</v>
      </c>
      <c r="J402" s="7">
        <v>8.0457999999999998</v>
      </c>
      <c r="K402" s="11">
        <f t="shared" si="157"/>
        <v>8.7626286773726705E-2</v>
      </c>
      <c r="L402" s="7">
        <f>$V$4*9.81*$V$10</f>
        <v>2844.9</v>
      </c>
      <c r="M402" s="7">
        <f t="shared" si="164"/>
        <v>165.31767667942563</v>
      </c>
      <c r="N402" s="7">
        <f t="shared" si="158"/>
        <v>3010.3053029661992</v>
      </c>
      <c r="O402" s="7">
        <f t="shared" si="159"/>
        <v>74112.145781220082</v>
      </c>
      <c r="P402" s="7">
        <f t="shared" si="160"/>
        <v>74.112145781220079</v>
      </c>
      <c r="Q402" s="2">
        <f t="shared" si="161"/>
        <v>102.12680669122931</v>
      </c>
      <c r="R402" s="7">
        <f>$W$10*$V$4*9.81</f>
        <v>4267.3500000000004</v>
      </c>
      <c r="S402" s="7">
        <f t="shared" si="162"/>
        <v>75</v>
      </c>
    </row>
    <row r="403" spans="2:19" x14ac:dyDescent="0.25">
      <c r="B403" s="2">
        <v>401</v>
      </c>
      <c r="C403" s="7">
        <v>13.8582</v>
      </c>
      <c r="D403" s="7">
        <f t="shared" si="163"/>
        <v>5194.6056000000053</v>
      </c>
      <c r="E403" s="7">
        <v>3.48</v>
      </c>
      <c r="F403" s="11">
        <f t="shared" si="148"/>
        <v>-0.44710000000000072</v>
      </c>
      <c r="G403" s="11">
        <v>13.8582</v>
      </c>
      <c r="H403" s="3">
        <v>31</v>
      </c>
      <c r="I403" s="7">
        <v>4.5999999999999996</v>
      </c>
      <c r="J403" s="7">
        <v>8.0457999999999998</v>
      </c>
      <c r="K403" s="11">
        <f t="shared" si="157"/>
        <v>8.7393138833393127E-2</v>
      </c>
      <c r="L403" s="7">
        <f>$V$4*9.81*$V$10</f>
        <v>2844.9</v>
      </c>
      <c r="M403" s="7">
        <f t="shared" si="164"/>
        <v>155.14543549676159</v>
      </c>
      <c r="N403" s="7">
        <f t="shared" si="158"/>
        <v>2740.8148286355945</v>
      </c>
      <c r="O403" s="7">
        <f t="shared" si="159"/>
        <v>71987.883325920076</v>
      </c>
      <c r="P403" s="7">
        <f t="shared" si="160"/>
        <v>71.98788332592008</v>
      </c>
      <c r="Q403" s="2">
        <f t="shared" si="161"/>
        <v>102.23455538703703</v>
      </c>
      <c r="R403" s="7">
        <f>$W$10*$V$4*9.81</f>
        <v>4267.3500000000004</v>
      </c>
      <c r="S403" s="7">
        <f t="shared" si="162"/>
        <v>75</v>
      </c>
    </row>
    <row r="404" spans="2:19" x14ac:dyDescent="0.25">
      <c r="B404" s="2">
        <v>402</v>
      </c>
      <c r="C404" s="7">
        <v>13.8582</v>
      </c>
      <c r="D404" s="7">
        <f t="shared" si="163"/>
        <v>5208.463800000005</v>
      </c>
      <c r="E404" s="7">
        <v>3.56</v>
      </c>
      <c r="F404" s="11">
        <f t="shared" si="148"/>
        <v>0</v>
      </c>
      <c r="G404" s="11">
        <v>13.8582</v>
      </c>
      <c r="H404" s="3">
        <v>31</v>
      </c>
      <c r="I404" s="7">
        <v>4.5999999999999996</v>
      </c>
      <c r="J404" s="7">
        <v>8.0457999999999998</v>
      </c>
      <c r="K404" s="11">
        <f t="shared" si="157"/>
        <v>8.7161228277803857E-2</v>
      </c>
      <c r="L404" s="7">
        <f>$V$4*9.81*$V$10</f>
        <v>2844.9</v>
      </c>
      <c r="M404" s="7">
        <f t="shared" si="164"/>
        <v>155.14543549676159</v>
      </c>
      <c r="N404" s="7">
        <f t="shared" si="158"/>
        <v>3000.1325967250391</v>
      </c>
      <c r="O404" s="7">
        <f t="shared" si="159"/>
        <v>72179.933033160065</v>
      </c>
      <c r="P404" s="7">
        <f t="shared" si="160"/>
        <v>72.179933033160069</v>
      </c>
      <c r="Q404" s="2">
        <f t="shared" si="161"/>
        <v>102.35133790464752</v>
      </c>
      <c r="R404" s="7">
        <f>$W$10*$V$4*9.81</f>
        <v>4267.3500000000004</v>
      </c>
      <c r="S404" s="7">
        <f t="shared" si="162"/>
        <v>75</v>
      </c>
    </row>
    <row r="405" spans="2:19" x14ac:dyDescent="0.25">
      <c r="B405" s="2">
        <v>403</v>
      </c>
      <c r="C405" s="7">
        <v>13.8582</v>
      </c>
      <c r="D405" s="7">
        <f t="shared" si="163"/>
        <v>5222.3220000000047</v>
      </c>
      <c r="E405" s="7">
        <v>3.64</v>
      </c>
      <c r="F405" s="11">
        <f t="shared" si="149"/>
        <v>0</v>
      </c>
      <c r="G405" s="11">
        <v>13.8582</v>
      </c>
      <c r="H405" s="3">
        <v>31</v>
      </c>
      <c r="I405" s="7">
        <v>4.5999999999999996</v>
      </c>
      <c r="J405" s="7">
        <v>8.0457999999999998</v>
      </c>
      <c r="K405" s="11">
        <f t="shared" si="157"/>
        <v>8.693054528228257E-2</v>
      </c>
      <c r="L405" s="7">
        <f>$V$4*9.81*$V$10</f>
        <v>2844.9</v>
      </c>
      <c r="M405" s="7">
        <f t="shared" si="164"/>
        <v>155.14543549676159</v>
      </c>
      <c r="N405" s="7">
        <f t="shared" si="158"/>
        <v>3000.1323660420439</v>
      </c>
      <c r="O405" s="7">
        <f t="shared" si="159"/>
        <v>72371.982740400068</v>
      </c>
      <c r="P405" s="7">
        <f t="shared" si="160"/>
        <v>72.371982740400071</v>
      </c>
      <c r="Q405" s="2">
        <f t="shared" si="161"/>
        <v>102.46828133438197</v>
      </c>
      <c r="R405" s="7">
        <f>$W$10*$V$4*9.81</f>
        <v>4267.3500000000004</v>
      </c>
      <c r="S405" s="7">
        <f t="shared" si="162"/>
        <v>75</v>
      </c>
    </row>
    <row r="406" spans="2:19" x14ac:dyDescent="0.25">
      <c r="B406" s="2">
        <v>404</v>
      </c>
      <c r="C406" s="7">
        <v>13.8582</v>
      </c>
      <c r="D406" s="7">
        <f t="shared" si="163"/>
        <v>5236.1802000000043</v>
      </c>
      <c r="E406" s="7">
        <v>3.72</v>
      </c>
      <c r="F406" s="11">
        <f t="shared" si="150"/>
        <v>0</v>
      </c>
      <c r="G406" s="11">
        <v>13.8582</v>
      </c>
      <c r="H406" s="3">
        <v>31</v>
      </c>
      <c r="I406" s="7">
        <v>4.5999999999999996</v>
      </c>
      <c r="J406" s="7">
        <v>8.0457999999999998</v>
      </c>
      <c r="K406" s="11">
        <f t="shared" si="157"/>
        <v>8.6701080125886731E-2</v>
      </c>
      <c r="L406" s="7">
        <f>$V$4*9.81*$V$10</f>
        <v>2844.9</v>
      </c>
      <c r="M406" s="7">
        <f t="shared" si="164"/>
        <v>155.14543549676159</v>
      </c>
      <c r="N406" s="7">
        <f t="shared" si="158"/>
        <v>3000.1321365768872</v>
      </c>
      <c r="O406" s="7">
        <f t="shared" si="159"/>
        <v>72564.032447640056</v>
      </c>
      <c r="P406" s="7">
        <f t="shared" si="160"/>
        <v>72.564032447640059</v>
      </c>
      <c r="Q406" s="2">
        <f t="shared" si="161"/>
        <v>102.58538755459202</v>
      </c>
      <c r="R406" s="7">
        <f>$W$10*$V$4*9.81</f>
        <v>4267.3500000000004</v>
      </c>
      <c r="S406" s="7">
        <f t="shared" si="162"/>
        <v>75</v>
      </c>
    </row>
    <row r="407" spans="2:19" x14ac:dyDescent="0.25">
      <c r="B407" s="2">
        <v>405</v>
      </c>
      <c r="C407" s="7">
        <v>13.8582</v>
      </c>
      <c r="D407" s="7">
        <f t="shared" si="163"/>
        <v>5250.038400000004</v>
      </c>
      <c r="E407" s="7">
        <v>3.8</v>
      </c>
      <c r="F407" s="11">
        <f t="shared" si="150"/>
        <v>0</v>
      </c>
      <c r="G407" s="11">
        <v>13.8582</v>
      </c>
      <c r="H407" s="3">
        <v>31</v>
      </c>
      <c r="I407" s="7">
        <v>4.5999999999999996</v>
      </c>
      <c r="J407" s="7">
        <v>8.0457999999999998</v>
      </c>
      <c r="K407" s="11">
        <f t="shared" si="157"/>
        <v>8.6465479064841519E-2</v>
      </c>
      <c r="L407" s="7">
        <f>$V$4*9.81*$V$10</f>
        <v>2844.9</v>
      </c>
      <c r="M407" s="7">
        <f t="shared" si="164"/>
        <v>155.14543549676159</v>
      </c>
      <c r="N407" s="7">
        <f t="shared" si="158"/>
        <v>3000.1319009758263</v>
      </c>
      <c r="O407" s="7">
        <f t="shared" si="159"/>
        <v>72756.08215488006</v>
      </c>
      <c r="P407" s="7">
        <f t="shared" si="160"/>
        <v>72.756082154880062</v>
      </c>
      <c r="Q407" s="2">
        <f t="shared" si="161"/>
        <v>102.70265847297856</v>
      </c>
      <c r="R407" s="7">
        <f>$W$10*$V$4*9.81</f>
        <v>4267.3500000000004</v>
      </c>
      <c r="S407" s="7">
        <f t="shared" si="162"/>
        <v>75</v>
      </c>
    </row>
    <row r="408" spans="2:19" x14ac:dyDescent="0.25">
      <c r="B408" s="2">
        <v>406</v>
      </c>
      <c r="C408" s="7">
        <v>14.305300000000001</v>
      </c>
      <c r="D408" s="7">
        <f t="shared" si="163"/>
        <v>5264.343700000004</v>
      </c>
      <c r="E408" s="7">
        <v>3.88</v>
      </c>
      <c r="F408" s="11">
        <f t="shared" si="150"/>
        <v>0.44710000000000072</v>
      </c>
      <c r="G408" s="11">
        <v>14.305300000000001</v>
      </c>
      <c r="H408" s="3">
        <v>32</v>
      </c>
      <c r="I408" s="7">
        <v>4.5999999999999996</v>
      </c>
      <c r="J408" s="7">
        <v>8.0457999999999998</v>
      </c>
      <c r="K408" s="11">
        <f t="shared" si="157"/>
        <v>8.6231154975937058E-2</v>
      </c>
      <c r="L408" s="7">
        <f>$V$4*9.81*$V$10</f>
        <v>2844.9</v>
      </c>
      <c r="M408" s="7">
        <f t="shared" si="164"/>
        <v>165.31767667942563</v>
      </c>
      <c r="N408" s="7">
        <f t="shared" si="158"/>
        <v>3269.621907834402</v>
      </c>
      <c r="O408" s="7">
        <f t="shared" si="159"/>
        <v>75308.015931610062</v>
      </c>
      <c r="P408" s="7">
        <f t="shared" si="160"/>
        <v>75.308015931610058</v>
      </c>
      <c r="Q408" s="2">
        <f t="shared" si="161"/>
        <v>102.82009602716717</v>
      </c>
      <c r="R408" s="7">
        <f>$W$10*$V$4*9.81</f>
        <v>4267.3500000000004</v>
      </c>
      <c r="S408" s="7">
        <f t="shared" si="162"/>
        <v>75</v>
      </c>
    </row>
    <row r="409" spans="2:19" x14ac:dyDescent="0.25">
      <c r="B409" s="2">
        <v>407</v>
      </c>
      <c r="C409" s="7">
        <v>14.305300000000001</v>
      </c>
      <c r="D409" s="7">
        <f t="shared" si="163"/>
        <v>5278.649000000004</v>
      </c>
      <c r="E409" s="7">
        <v>3.96</v>
      </c>
      <c r="F409" s="11">
        <f t="shared" si="150"/>
        <v>0</v>
      </c>
      <c r="G409" s="11">
        <v>14.305300000000001</v>
      </c>
      <c r="H409" s="3">
        <v>32</v>
      </c>
      <c r="I409" s="7">
        <v>4.5999999999999996</v>
      </c>
      <c r="J409" s="7">
        <v>8.0457999999999998</v>
      </c>
      <c r="K409" s="11">
        <f t="shared" si="157"/>
        <v>8.5998097505332563E-2</v>
      </c>
      <c r="L409" s="7">
        <f>$V$4*9.81*$V$10</f>
        <v>2844.9</v>
      </c>
      <c r="M409" s="7">
        <f t="shared" si="164"/>
        <v>165.31767667942563</v>
      </c>
      <c r="N409" s="7">
        <f t="shared" si="158"/>
        <v>3010.3036747769306</v>
      </c>
      <c r="O409" s="7">
        <f t="shared" si="159"/>
        <v>75512.657539700056</v>
      </c>
      <c r="P409" s="7">
        <f t="shared" si="160"/>
        <v>75.512657539700058</v>
      </c>
      <c r="Q409" s="2">
        <f t="shared" si="161"/>
        <v>102.92841130313394</v>
      </c>
      <c r="R409" s="7">
        <f>$W$10*$V$4*9.81</f>
        <v>4267.3500000000004</v>
      </c>
      <c r="S409" s="7">
        <f t="shared" si="162"/>
        <v>75</v>
      </c>
    </row>
    <row r="410" spans="2:19" x14ac:dyDescent="0.25">
      <c r="B410" s="2">
        <v>408</v>
      </c>
      <c r="C410" s="7">
        <v>14.305300000000001</v>
      </c>
      <c r="D410" s="7">
        <f t="shared" si="163"/>
        <v>5292.954300000004</v>
      </c>
      <c r="E410" s="7">
        <v>4.04</v>
      </c>
      <c r="F410" s="11">
        <f t="shared" si="151"/>
        <v>0</v>
      </c>
      <c r="G410" s="11">
        <v>14.305300000000001</v>
      </c>
      <c r="H410" s="3">
        <v>32</v>
      </c>
      <c r="I410" s="7">
        <v>4.5999999999999996</v>
      </c>
      <c r="J410" s="7">
        <v>8.0457999999999998</v>
      </c>
      <c r="K410" s="11">
        <f t="shared" si="157"/>
        <v>8.5766296410818607E-2</v>
      </c>
      <c r="L410" s="7">
        <f>$V$4*9.81*$V$10</f>
        <v>2844.9</v>
      </c>
      <c r="M410" s="7">
        <f t="shared" si="164"/>
        <v>165.31767667942563</v>
      </c>
      <c r="N410" s="7">
        <f t="shared" si="158"/>
        <v>3010.3034429758363</v>
      </c>
      <c r="O410" s="7">
        <f t="shared" si="159"/>
        <v>75717.299147790065</v>
      </c>
      <c r="P410" s="7">
        <f t="shared" si="160"/>
        <v>75.717299147790058</v>
      </c>
      <c r="Q410" s="2">
        <f t="shared" si="161"/>
        <v>103.0367739662305</v>
      </c>
      <c r="R410" s="7">
        <f>$W$10*$V$4*9.81</f>
        <v>4267.3500000000004</v>
      </c>
      <c r="S410" s="7">
        <f t="shared" si="162"/>
        <v>75</v>
      </c>
    </row>
    <row r="411" spans="2:19" x14ac:dyDescent="0.25">
      <c r="B411" s="2">
        <v>409</v>
      </c>
      <c r="C411" s="7">
        <v>14.305300000000001</v>
      </c>
      <c r="D411" s="7">
        <f t="shared" si="163"/>
        <v>5307.259600000004</v>
      </c>
      <c r="E411" s="7">
        <v>4.12</v>
      </c>
      <c r="F411" s="11">
        <f t="shared" si="152"/>
        <v>0</v>
      </c>
      <c r="G411" s="11">
        <v>14.305300000000001</v>
      </c>
      <c r="H411" s="3">
        <v>32</v>
      </c>
      <c r="I411" s="7">
        <v>4.5999999999999996</v>
      </c>
      <c r="J411" s="7">
        <v>8.0457999999999998</v>
      </c>
      <c r="K411" s="11">
        <f t="shared" si="157"/>
        <v>8.5535741560317166E-2</v>
      </c>
      <c r="L411" s="7">
        <f>$V$4*9.81*$V$10</f>
        <v>2844.9</v>
      </c>
      <c r="M411" s="7">
        <f t="shared" si="164"/>
        <v>165.31767667942563</v>
      </c>
      <c r="N411" s="7">
        <f t="shared" si="158"/>
        <v>3010.3032124209858</v>
      </c>
      <c r="O411" s="7">
        <f t="shared" si="159"/>
        <v>75921.940755880059</v>
      </c>
      <c r="P411" s="7">
        <f t="shared" si="160"/>
        <v>75.921940755880058</v>
      </c>
      <c r="Q411" s="2">
        <f t="shared" si="161"/>
        <v>103.1451845805894</v>
      </c>
      <c r="R411" s="7">
        <f>$W$10*$V$4*9.81</f>
        <v>4267.3500000000004</v>
      </c>
      <c r="S411" s="7">
        <f t="shared" si="162"/>
        <v>75</v>
      </c>
    </row>
    <row r="412" spans="2:19" x14ac:dyDescent="0.25">
      <c r="B412" s="2">
        <v>410</v>
      </c>
      <c r="C412" s="7">
        <v>14.305300000000001</v>
      </c>
      <c r="D412" s="7">
        <f t="shared" si="163"/>
        <v>5321.5649000000039</v>
      </c>
      <c r="E412" s="7">
        <v>4.2</v>
      </c>
      <c r="F412" s="11">
        <f t="shared" si="152"/>
        <v>0</v>
      </c>
      <c r="G412" s="11">
        <v>14.305300000000001</v>
      </c>
      <c r="H412" s="3">
        <v>32</v>
      </c>
      <c r="I412" s="7">
        <v>4.5999999999999996</v>
      </c>
      <c r="J412" s="7">
        <v>8.0457999999999998</v>
      </c>
      <c r="K412" s="11">
        <f t="shared" si="157"/>
        <v>8.5299277183700728E-2</v>
      </c>
      <c r="L412" s="7">
        <f>$V$4*9.81*$V$10</f>
        <v>2844.9</v>
      </c>
      <c r="M412" s="7">
        <f t="shared" si="164"/>
        <v>165.31767667942563</v>
      </c>
      <c r="N412" s="7">
        <f t="shared" si="158"/>
        <v>3010.3029759566093</v>
      </c>
      <c r="O412" s="7">
        <f t="shared" si="159"/>
        <v>76126.582363970054</v>
      </c>
      <c r="P412" s="7">
        <f t="shared" si="160"/>
        <v>76.126582363970059</v>
      </c>
      <c r="Q412" s="2">
        <f t="shared" si="161"/>
        <v>103.25364371933325</v>
      </c>
      <c r="R412" s="7">
        <f>$W$10*$V$4*9.81</f>
        <v>4267.3500000000004</v>
      </c>
      <c r="S412" s="7">
        <f t="shared" si="162"/>
        <v>75</v>
      </c>
    </row>
    <row r="413" spans="2:19" x14ac:dyDescent="0.25">
      <c r="B413" s="2">
        <v>411</v>
      </c>
      <c r="C413" s="7">
        <v>14.7523</v>
      </c>
      <c r="D413" s="7">
        <f t="shared" si="163"/>
        <v>5336.317200000004</v>
      </c>
      <c r="E413" s="7">
        <v>4.28</v>
      </c>
      <c r="F413" s="11">
        <f t="shared" si="152"/>
        <v>0.44699999999999918</v>
      </c>
      <c r="G413" s="11">
        <v>14.7523</v>
      </c>
      <c r="H413" s="3">
        <v>33</v>
      </c>
      <c r="I413" s="7">
        <v>4.5999999999999996</v>
      </c>
      <c r="J413" s="7">
        <v>8.0457999999999998</v>
      </c>
      <c r="K413" s="11">
        <f t="shared" si="157"/>
        <v>8.5064116618751379E-2</v>
      </c>
      <c r="L413" s="7">
        <f>$V$4*9.81*$V$10</f>
        <v>2844.9</v>
      </c>
      <c r="M413" s="7">
        <f t="shared" si="164"/>
        <v>175.8105062174736</v>
      </c>
      <c r="N413" s="7">
        <f t="shared" si="158"/>
        <v>3280.0555703340924</v>
      </c>
      <c r="O413" s="7">
        <f t="shared" si="159"/>
        <v>78722.952229560062</v>
      </c>
      <c r="P413" s="7">
        <f t="shared" si="160"/>
        <v>78.722952229560065</v>
      </c>
      <c r="Q413" s="2">
        <f t="shared" si="161"/>
        <v>103.3621519647547</v>
      </c>
      <c r="R413" s="7">
        <f>$W$10*$V$4*9.81</f>
        <v>4267.3500000000004</v>
      </c>
      <c r="S413" s="7">
        <f t="shared" si="162"/>
        <v>75</v>
      </c>
    </row>
    <row r="414" spans="2:19" x14ac:dyDescent="0.25">
      <c r="B414" s="2">
        <v>412</v>
      </c>
      <c r="C414" s="7">
        <v>14.7523</v>
      </c>
      <c r="D414" s="7">
        <f t="shared" si="163"/>
        <v>5351.0695000000042</v>
      </c>
      <c r="E414" s="7">
        <v>4.3600000000000003</v>
      </c>
      <c r="F414" s="11">
        <f t="shared" si="152"/>
        <v>0</v>
      </c>
      <c r="G414" s="11">
        <v>14.7523</v>
      </c>
      <c r="H414" s="3">
        <v>33</v>
      </c>
      <c r="I414" s="7">
        <v>4.5999999999999996</v>
      </c>
      <c r="J414" s="7">
        <v>8.0457999999999998</v>
      </c>
      <c r="K414" s="11">
        <f t="shared" si="157"/>
        <v>8.4830249111727249E-2</v>
      </c>
      <c r="L414" s="7">
        <f>$V$4*9.81*$V$10</f>
        <v>2844.9</v>
      </c>
      <c r="M414" s="7">
        <f t="shared" si="164"/>
        <v>175.8105062174736</v>
      </c>
      <c r="N414" s="7">
        <f t="shared" si="158"/>
        <v>3020.7953364665855</v>
      </c>
      <c r="O414" s="7">
        <f t="shared" si="159"/>
        <v>78940.582584850068</v>
      </c>
      <c r="P414" s="7">
        <f t="shared" si="160"/>
        <v>78.940582584850063</v>
      </c>
      <c r="Q414" s="2">
        <f t="shared" si="161"/>
        <v>103.461104574133</v>
      </c>
      <c r="R414" s="7">
        <f>$W$10*$V$4*9.81</f>
        <v>4267.3500000000004</v>
      </c>
      <c r="S414" s="7">
        <f t="shared" si="162"/>
        <v>75</v>
      </c>
    </row>
    <row r="415" spans="2:19" x14ac:dyDescent="0.25">
      <c r="B415" s="2">
        <v>413</v>
      </c>
      <c r="C415" s="7">
        <v>14.7523</v>
      </c>
      <c r="D415" s="7">
        <f t="shared" si="163"/>
        <v>5365.8218000000043</v>
      </c>
      <c r="E415" s="7">
        <v>4.4400000000000004</v>
      </c>
      <c r="F415" s="11">
        <f t="shared" si="153"/>
        <v>0</v>
      </c>
      <c r="G415" s="11">
        <v>14.7523</v>
      </c>
      <c r="H415" s="3">
        <v>33</v>
      </c>
      <c r="I415" s="7">
        <v>4.5999999999999996</v>
      </c>
      <c r="J415" s="7">
        <v>8.0457999999999998</v>
      </c>
      <c r="K415" s="11">
        <f t="shared" si="157"/>
        <v>8.4597664026822714E-2</v>
      </c>
      <c r="L415" s="7">
        <f>$V$4*9.81*$V$10</f>
        <v>2844.9</v>
      </c>
      <c r="M415" s="7">
        <f t="shared" si="164"/>
        <v>175.8105062174736</v>
      </c>
      <c r="N415" s="7">
        <f t="shared" si="158"/>
        <v>3020.7951038815004</v>
      </c>
      <c r="O415" s="7">
        <f t="shared" si="159"/>
        <v>79158.21294014006</v>
      </c>
      <c r="P415" s="7">
        <f t="shared" si="160"/>
        <v>79.158212940140061</v>
      </c>
      <c r="Q415" s="2">
        <f t="shared" si="161"/>
        <v>103.55997764667043</v>
      </c>
      <c r="R415" s="7">
        <f>$W$10*$V$4*9.81</f>
        <v>4267.3500000000004</v>
      </c>
      <c r="S415" s="7">
        <f t="shared" si="162"/>
        <v>75</v>
      </c>
    </row>
    <row r="416" spans="2:19" x14ac:dyDescent="0.25">
      <c r="B416" s="2">
        <v>414</v>
      </c>
      <c r="C416" s="7">
        <v>14.7523</v>
      </c>
      <c r="D416" s="7">
        <f t="shared" si="163"/>
        <v>5380.5741000000044</v>
      </c>
      <c r="E416" s="7">
        <v>4.5199999999999996</v>
      </c>
      <c r="F416" s="11">
        <f t="shared" si="154"/>
        <v>0</v>
      </c>
      <c r="G416" s="11">
        <v>14.7523</v>
      </c>
      <c r="H416" s="3">
        <v>33</v>
      </c>
      <c r="I416" s="7">
        <v>4.5999999999999996</v>
      </c>
      <c r="J416" s="7">
        <v>8.0457999999999998</v>
      </c>
      <c r="K416" s="11">
        <f t="shared" si="157"/>
        <v>8.4366350844560692E-2</v>
      </c>
      <c r="L416" s="7">
        <f>$V$4*9.81*$V$10</f>
        <v>2844.9</v>
      </c>
      <c r="M416" s="7">
        <f t="shared" si="164"/>
        <v>175.8105062174736</v>
      </c>
      <c r="N416" s="7">
        <f t="shared" si="158"/>
        <v>3020.7948725683182</v>
      </c>
      <c r="O416" s="7">
        <f t="shared" si="159"/>
        <v>79375.843295430066</v>
      </c>
      <c r="P416" s="7">
        <f t="shared" si="160"/>
        <v>79.375843295430073</v>
      </c>
      <c r="Q416" s="2">
        <f t="shared" si="161"/>
        <v>103.6587702163325</v>
      </c>
      <c r="R416" s="7">
        <f>$W$10*$V$4*9.81</f>
        <v>4267.3500000000004</v>
      </c>
      <c r="S416" s="7">
        <f t="shared" si="162"/>
        <v>75</v>
      </c>
    </row>
    <row r="417" spans="2:19" x14ac:dyDescent="0.25">
      <c r="B417" s="2">
        <v>415</v>
      </c>
      <c r="C417" s="7">
        <v>14.7523</v>
      </c>
      <c r="D417" s="7">
        <f t="shared" si="163"/>
        <v>5395.3264000000045</v>
      </c>
      <c r="E417" s="7">
        <v>4.5999999999999996</v>
      </c>
      <c r="F417" s="11">
        <f t="shared" si="154"/>
        <v>0</v>
      </c>
      <c r="G417" s="11">
        <v>14.7523</v>
      </c>
      <c r="H417" s="3">
        <v>33</v>
      </c>
      <c r="I417" s="7">
        <v>4.5999999999999996</v>
      </c>
      <c r="J417" s="7">
        <v>8.0457999999999998</v>
      </c>
      <c r="K417" s="11">
        <f t="shared" si="157"/>
        <v>8.4136299160197325E-2</v>
      </c>
      <c r="L417" s="7">
        <f>$V$4*9.81*$V$10</f>
        <v>2844.9</v>
      </c>
      <c r="M417" s="7">
        <f t="shared" si="164"/>
        <v>175.8105062174736</v>
      </c>
      <c r="N417" s="7">
        <f t="shared" si="158"/>
        <v>3020.7946425166338</v>
      </c>
      <c r="O417" s="7">
        <f t="shared" si="159"/>
        <v>79593.473650720072</v>
      </c>
      <c r="P417" s="7">
        <f t="shared" si="160"/>
        <v>79.593473650720071</v>
      </c>
      <c r="Q417" s="2">
        <f t="shared" si="161"/>
        <v>103.75748130137681</v>
      </c>
      <c r="R417" s="7">
        <f>$W$10*$V$4*9.81</f>
        <v>4267.3500000000004</v>
      </c>
      <c r="S417" s="7">
        <f t="shared" si="162"/>
        <v>75</v>
      </c>
    </row>
    <row r="418" spans="2:19" x14ac:dyDescent="0.25">
      <c r="B418" s="2">
        <v>416</v>
      </c>
      <c r="C418" s="7">
        <v>14.7523</v>
      </c>
      <c r="D418" s="7">
        <f t="shared" si="163"/>
        <v>5410.0787000000046</v>
      </c>
      <c r="E418" s="7">
        <v>4.68</v>
      </c>
      <c r="F418" s="11">
        <f t="shared" ref="F418" si="167">(G418-G417)</f>
        <v>0</v>
      </c>
      <c r="G418" s="11">
        <v>14.7523</v>
      </c>
      <c r="H418" s="3">
        <v>33</v>
      </c>
      <c r="I418" s="7">
        <v>4.5999999999999996</v>
      </c>
      <c r="J418" s="7">
        <v>8.0457999999999998</v>
      </c>
      <c r="K418" s="11">
        <f t="shared" si="157"/>
        <v>8.3907498682171219E-2</v>
      </c>
      <c r="L418" s="7">
        <f>$V$4*9.81*$V$10</f>
        <v>2844.9</v>
      </c>
      <c r="M418" s="7">
        <f t="shared" si="164"/>
        <v>175.8105062174736</v>
      </c>
      <c r="N418" s="7">
        <f t="shared" si="158"/>
        <v>3020.7944137161558</v>
      </c>
      <c r="O418" s="7">
        <f t="shared" si="159"/>
        <v>79811.104006010064</v>
      </c>
      <c r="P418" s="7">
        <f t="shared" si="160"/>
        <v>79.811104006010069</v>
      </c>
      <c r="Q418" s="2">
        <f t="shared" si="161"/>
        <v>103.85610990403255</v>
      </c>
      <c r="R418" s="7">
        <f>$W$10*$V$4*9.81</f>
        <v>4267.3500000000004</v>
      </c>
      <c r="S418" s="7">
        <f t="shared" si="162"/>
        <v>75</v>
      </c>
    </row>
    <row r="419" spans="2:19" x14ac:dyDescent="0.25">
      <c r="B419" s="2">
        <v>417</v>
      </c>
      <c r="C419" s="7">
        <v>14.7523</v>
      </c>
      <c r="D419" s="7">
        <f t="shared" si="163"/>
        <v>5424.8310000000047</v>
      </c>
      <c r="E419" s="7">
        <v>4.76</v>
      </c>
      <c r="F419" s="11">
        <f t="shared" ref="F419:F422" si="168">G419-G418</f>
        <v>0</v>
      </c>
      <c r="G419" s="11">
        <v>14.7523</v>
      </c>
      <c r="H419" s="3">
        <v>33</v>
      </c>
      <c r="I419" s="7">
        <v>4.5999999999999996</v>
      </c>
      <c r="J419" s="7">
        <v>8.0457999999999998</v>
      </c>
      <c r="K419" s="11">
        <f t="shared" si="157"/>
        <v>8.3679939230564035E-2</v>
      </c>
      <c r="L419" s="7">
        <f>$V$4*9.81*$V$10</f>
        <v>2844.9</v>
      </c>
      <c r="M419" s="7">
        <f t="shared" si="164"/>
        <v>175.8105062174736</v>
      </c>
      <c r="N419" s="7">
        <f t="shared" si="158"/>
        <v>3020.7941861567042</v>
      </c>
      <c r="O419" s="7">
        <f t="shared" si="159"/>
        <v>80028.73436130007</v>
      </c>
      <c r="P419" s="7">
        <f t="shared" si="160"/>
        <v>80.028734361300067</v>
      </c>
      <c r="Q419" s="2">
        <f t="shared" si="161"/>
        <v>103.95465501017199</v>
      </c>
      <c r="R419" s="7">
        <f>$W$10*$V$4*9.81</f>
        <v>4267.3500000000004</v>
      </c>
      <c r="S419" s="7">
        <f t="shared" si="162"/>
        <v>75</v>
      </c>
    </row>
    <row r="420" spans="2:19" x14ac:dyDescent="0.25">
      <c r="B420" s="2">
        <v>418</v>
      </c>
      <c r="C420" s="7">
        <v>14.7523</v>
      </c>
      <c r="D420" s="7">
        <f t="shared" si="163"/>
        <v>5439.5833000000048</v>
      </c>
      <c r="E420" s="7">
        <v>4.84</v>
      </c>
      <c r="F420" s="11">
        <f t="shared" si="168"/>
        <v>0</v>
      </c>
      <c r="G420" s="11">
        <v>14.7523</v>
      </c>
      <c r="H420" s="3">
        <v>33</v>
      </c>
      <c r="I420" s="7">
        <v>4.5999999999999996</v>
      </c>
      <c r="J420" s="7">
        <v>8.0457999999999998</v>
      </c>
      <c r="K420" s="11">
        <f t="shared" si="157"/>
        <v>8.3446770479726401E-2</v>
      </c>
      <c r="L420" s="7">
        <f>$V$4*9.81*$V$10</f>
        <v>2844.9</v>
      </c>
      <c r="M420" s="7">
        <f t="shared" si="164"/>
        <v>175.8105062174736</v>
      </c>
      <c r="N420" s="7">
        <f t="shared" si="158"/>
        <v>3020.7939529879536</v>
      </c>
      <c r="O420" s="7">
        <f t="shared" si="159"/>
        <v>80246.364716590077</v>
      </c>
      <c r="P420" s="7">
        <f t="shared" si="160"/>
        <v>80.24636471659008</v>
      </c>
      <c r="Q420" s="2">
        <f t="shared" si="161"/>
        <v>104.05311558897392</v>
      </c>
      <c r="R420" s="7">
        <f>$W$10*$V$4*9.81</f>
        <v>4267.3500000000004</v>
      </c>
      <c r="S420" s="7">
        <f t="shared" si="162"/>
        <v>75</v>
      </c>
    </row>
    <row r="421" spans="2:19" x14ac:dyDescent="0.25">
      <c r="B421" s="2">
        <v>419</v>
      </c>
      <c r="C421" s="7">
        <v>15.199400000000001</v>
      </c>
      <c r="D421" s="7">
        <f t="shared" si="163"/>
        <v>5454.7827000000052</v>
      </c>
      <c r="E421" s="7">
        <v>4.92</v>
      </c>
      <c r="F421" s="11">
        <f t="shared" si="168"/>
        <v>0.44710000000000072</v>
      </c>
      <c r="G421" s="11">
        <v>15.199400000000001</v>
      </c>
      <c r="H421" s="3">
        <v>34</v>
      </c>
      <c r="I421" s="7">
        <v>4.5999999999999996</v>
      </c>
      <c r="J421" s="7">
        <v>8.0457999999999998</v>
      </c>
      <c r="K421" s="11">
        <f t="shared" si="157"/>
        <v>8.3214897537557342E-2</v>
      </c>
      <c r="L421" s="7">
        <f>$V$4*9.81*$V$10</f>
        <v>2844.9</v>
      </c>
      <c r="M421" s="7">
        <f t="shared" si="164"/>
        <v>186.62861888922242</v>
      </c>
      <c r="N421" s="7">
        <f t="shared" si="158"/>
        <v>3290.9298337867604</v>
      </c>
      <c r="O421" s="7">
        <f t="shared" si="159"/>
        <v>82909.42417038008</v>
      </c>
      <c r="P421" s="7">
        <f t="shared" si="160"/>
        <v>82.909424170380078</v>
      </c>
      <c r="Q421" s="2">
        <f t="shared" si="161"/>
        <v>104.15149059257882</v>
      </c>
      <c r="R421" s="7">
        <f>$W$10*$V$4*9.81</f>
        <v>4267.3500000000004</v>
      </c>
      <c r="S421" s="7">
        <f t="shared" si="162"/>
        <v>75</v>
      </c>
    </row>
    <row r="422" spans="2:19" x14ac:dyDescent="0.25">
      <c r="B422" s="2">
        <v>420</v>
      </c>
      <c r="C422" s="7">
        <v>15.199400000000001</v>
      </c>
      <c r="D422" s="7">
        <f t="shared" si="163"/>
        <v>5469.9821000000056</v>
      </c>
      <c r="E422" s="7">
        <v>5</v>
      </c>
      <c r="F422" s="11">
        <f t="shared" si="168"/>
        <v>0</v>
      </c>
      <c r="G422" s="11">
        <v>15.199400000000001</v>
      </c>
      <c r="H422" s="3">
        <v>34</v>
      </c>
      <c r="I422" s="7">
        <v>4.5999999999999996</v>
      </c>
      <c r="J422" s="7">
        <v>8.0457999999999998</v>
      </c>
      <c r="K422" s="11">
        <f t="shared" si="157"/>
        <v>8.2984309632026299E-2</v>
      </c>
      <c r="L422" s="7">
        <f>$V$4*9.81*$V$10</f>
        <v>2844.9</v>
      </c>
      <c r="M422" s="7">
        <f t="shared" si="164"/>
        <v>186.62861888922242</v>
      </c>
      <c r="N422" s="7">
        <f t="shared" si="158"/>
        <v>3031.6116031988545</v>
      </c>
      <c r="O422" s="7">
        <f t="shared" si="159"/>
        <v>83140.445930740083</v>
      </c>
      <c r="P422" s="7">
        <f t="shared" si="160"/>
        <v>83.140445930740086</v>
      </c>
      <c r="Q422" s="2">
        <f t="shared" si="161"/>
        <v>104.23963194702779</v>
      </c>
      <c r="R422" s="7">
        <f>$W$10*$V$4*9.81</f>
        <v>4267.3500000000004</v>
      </c>
      <c r="S422" s="7">
        <f t="shared" si="162"/>
        <v>75</v>
      </c>
    </row>
    <row r="423" spans="2:19" x14ac:dyDescent="0.25">
      <c r="B423" s="2">
        <v>421</v>
      </c>
      <c r="C423" s="7">
        <v>15.199400000000001</v>
      </c>
      <c r="D423" s="7">
        <f t="shared" si="163"/>
        <v>5485.1815000000061</v>
      </c>
      <c r="E423" s="7">
        <v>5.08</v>
      </c>
      <c r="F423" s="11">
        <f t="shared" ref="F423:F469" si="169">(G423-G422)</f>
        <v>0</v>
      </c>
      <c r="G423" s="11">
        <v>15.199400000000001</v>
      </c>
      <c r="H423" s="3">
        <v>34</v>
      </c>
      <c r="I423" s="7">
        <v>4.5999999999999996</v>
      </c>
      <c r="J423" s="7">
        <v>8.0457999999999998</v>
      </c>
      <c r="K423" s="11">
        <f t="shared" si="157"/>
        <v>8.2754996110169676E-2</v>
      </c>
      <c r="L423" s="7">
        <f>$V$4*9.81*$V$10</f>
        <v>2844.9</v>
      </c>
      <c r="M423" s="7">
        <f t="shared" si="164"/>
        <v>186.62861888922242</v>
      </c>
      <c r="N423" s="7">
        <f t="shared" si="158"/>
        <v>3031.6113738853323</v>
      </c>
      <c r="O423" s="7">
        <f t="shared" si="159"/>
        <v>83371.467691100101</v>
      </c>
      <c r="P423" s="7">
        <f t="shared" si="160"/>
        <v>83.371467691100094</v>
      </c>
      <c r="Q423" s="2">
        <f t="shared" si="161"/>
        <v>104.32754522209567</v>
      </c>
      <c r="R423" s="7">
        <f>$W$10*$V$4*9.81</f>
        <v>4267.3500000000004</v>
      </c>
      <c r="S423" s="7">
        <f t="shared" si="162"/>
        <v>75</v>
      </c>
    </row>
    <row r="424" spans="2:19" x14ac:dyDescent="0.25">
      <c r="B424" s="2">
        <v>422</v>
      </c>
      <c r="C424" s="7">
        <v>15.199400000000001</v>
      </c>
      <c r="D424" s="7">
        <f t="shared" si="163"/>
        <v>5500.3809000000065</v>
      </c>
      <c r="E424" s="7">
        <v>5.16</v>
      </c>
      <c r="F424" s="11">
        <f t="shared" ref="F424:F473" si="170">G424-G423</f>
        <v>0</v>
      </c>
      <c r="G424" s="11">
        <v>15.199400000000001</v>
      </c>
      <c r="H424" s="3">
        <v>34</v>
      </c>
      <c r="I424" s="7">
        <v>4.5999999999999996</v>
      </c>
      <c r="J424" s="7">
        <v>8.0457999999999998</v>
      </c>
      <c r="K424" s="11">
        <f t="shared" si="157"/>
        <v>8.2526946436450185E-2</v>
      </c>
      <c r="L424" s="7">
        <f>$V$4*9.81*$V$10</f>
        <v>2844.9</v>
      </c>
      <c r="M424" s="7">
        <f t="shared" si="164"/>
        <v>186.62861888922242</v>
      </c>
      <c r="N424" s="7">
        <f t="shared" si="158"/>
        <v>3031.6111458356586</v>
      </c>
      <c r="O424" s="7">
        <f t="shared" si="159"/>
        <v>83602.489451460104</v>
      </c>
      <c r="P424" s="7">
        <f t="shared" si="160"/>
        <v>83.602489451460102</v>
      </c>
      <c r="Q424" s="2">
        <f t="shared" si="161"/>
        <v>104.41522755486133</v>
      </c>
      <c r="R424" s="7">
        <f>$W$10*$V$4*9.81</f>
        <v>4267.3500000000004</v>
      </c>
      <c r="S424" s="7">
        <f t="shared" si="162"/>
        <v>75</v>
      </c>
    </row>
    <row r="425" spans="2:19" x14ac:dyDescent="0.25">
      <c r="B425" s="2">
        <v>423</v>
      </c>
      <c r="C425" s="7">
        <v>15.199400000000001</v>
      </c>
      <c r="D425" s="7">
        <f t="shared" si="163"/>
        <v>5515.5803000000069</v>
      </c>
      <c r="E425" s="7">
        <v>5.24</v>
      </c>
      <c r="F425" s="11">
        <f t="shared" si="170"/>
        <v>0</v>
      </c>
      <c r="G425" s="11">
        <v>15.199400000000001</v>
      </c>
      <c r="H425" s="3">
        <v>34</v>
      </c>
      <c r="I425" s="7">
        <v>4.5999999999999996</v>
      </c>
      <c r="J425" s="7">
        <v>8.0457999999999998</v>
      </c>
      <c r="K425" s="11">
        <f t="shared" si="157"/>
        <v>8.2300150191143465E-2</v>
      </c>
      <c r="L425" s="7">
        <f>$V$4*9.81*$V$10</f>
        <v>2844.9</v>
      </c>
      <c r="M425" s="7">
        <f t="shared" si="164"/>
        <v>186.62861888922242</v>
      </c>
      <c r="N425" s="7">
        <f t="shared" si="158"/>
        <v>3031.6109190394136</v>
      </c>
      <c r="O425" s="7">
        <f t="shared" si="159"/>
        <v>83833.511211820107</v>
      </c>
      <c r="P425" s="7">
        <f t="shared" si="160"/>
        <v>83.83351121182011</v>
      </c>
      <c r="Q425" s="2">
        <f t="shared" si="161"/>
        <v>104.50267603428739</v>
      </c>
      <c r="R425" s="7">
        <f>$W$10*$V$4*9.81</f>
        <v>4267.3500000000004</v>
      </c>
      <c r="S425" s="7">
        <f t="shared" si="162"/>
        <v>75</v>
      </c>
    </row>
    <row r="426" spans="2:19" x14ac:dyDescent="0.25">
      <c r="B426" s="2">
        <v>424</v>
      </c>
      <c r="C426" s="7">
        <v>15.199400000000001</v>
      </c>
      <c r="D426" s="7">
        <f t="shared" si="163"/>
        <v>5530.7797000000073</v>
      </c>
      <c r="E426" s="7">
        <v>5.32</v>
      </c>
      <c r="F426" s="11">
        <f t="shared" si="170"/>
        <v>0</v>
      </c>
      <c r="G426" s="11">
        <v>15.199400000000001</v>
      </c>
      <c r="H426" s="3">
        <v>34</v>
      </c>
      <c r="I426" s="7">
        <v>4.5999999999999996</v>
      </c>
      <c r="J426" s="7">
        <v>8.0457999999999998</v>
      </c>
      <c r="K426" s="11">
        <f t="shared" si="157"/>
        <v>8.207459706875099E-2</v>
      </c>
      <c r="L426" s="7">
        <f>$V$4*9.81*$V$10</f>
        <v>2844.9</v>
      </c>
      <c r="M426" s="7">
        <f t="shared" si="164"/>
        <v>186.62861888922242</v>
      </c>
      <c r="N426" s="7">
        <f t="shared" si="158"/>
        <v>3031.610693486291</v>
      </c>
      <c r="O426" s="7">
        <f t="shared" si="159"/>
        <v>84064.53297218011</v>
      </c>
      <c r="P426" s="7">
        <f t="shared" si="160"/>
        <v>84.064532972180103</v>
      </c>
      <c r="Q426" s="2">
        <f t="shared" si="161"/>
        <v>104.58988770020497</v>
      </c>
      <c r="R426" s="7">
        <f>$W$10*$V$4*9.81</f>
        <v>4267.3500000000004</v>
      </c>
      <c r="S426" s="7">
        <f t="shared" si="162"/>
        <v>75</v>
      </c>
    </row>
    <row r="427" spans="2:19" x14ac:dyDescent="0.25">
      <c r="B427" s="2">
        <v>425</v>
      </c>
      <c r="C427" s="7">
        <v>15.199400000000001</v>
      </c>
      <c r="D427" s="7">
        <f t="shared" si="163"/>
        <v>5545.9791000000077</v>
      </c>
      <c r="E427" s="7">
        <v>5.4</v>
      </c>
      <c r="F427" s="11">
        <f t="shared" si="170"/>
        <v>0</v>
      </c>
      <c r="G427" s="11">
        <v>15.199400000000001</v>
      </c>
      <c r="H427" s="3">
        <v>34</v>
      </c>
      <c r="I427" s="7">
        <v>4.5999999999999996</v>
      </c>
      <c r="J427" s="7">
        <v>8.0457999999999998</v>
      </c>
      <c r="K427" s="11">
        <f t="shared" si="157"/>
        <v>8.1850276876439115E-2</v>
      </c>
      <c r="L427" s="7">
        <f>$V$4*9.81*$V$10</f>
        <v>2844.9</v>
      </c>
      <c r="M427" s="7">
        <f t="shared" si="164"/>
        <v>186.62861888922242</v>
      </c>
      <c r="N427" s="7">
        <f t="shared" si="158"/>
        <v>3031.6104691660989</v>
      </c>
      <c r="O427" s="7">
        <f t="shared" si="159"/>
        <v>84295.554732540128</v>
      </c>
      <c r="P427" s="7">
        <f t="shared" si="160"/>
        <v>84.295554732540126</v>
      </c>
      <c r="Q427" s="2">
        <f t="shared" si="161"/>
        <v>104.67685954227287</v>
      </c>
      <c r="R427" s="7">
        <f>$W$10*$V$4*9.81</f>
        <v>4267.3500000000004</v>
      </c>
      <c r="S427" s="7">
        <f t="shared" si="162"/>
        <v>75</v>
      </c>
    </row>
    <row r="428" spans="2:19" x14ac:dyDescent="0.25">
      <c r="B428" s="2">
        <v>426</v>
      </c>
      <c r="C428" s="7">
        <v>15.199400000000001</v>
      </c>
      <c r="D428" s="7">
        <f t="shared" si="163"/>
        <v>5561.1785000000082</v>
      </c>
      <c r="E428" s="7">
        <v>5.48</v>
      </c>
      <c r="F428" s="11">
        <f t="shared" ref="F428:F474" si="171">(G428-G427)</f>
        <v>0</v>
      </c>
      <c r="G428" s="11">
        <v>15.199400000000001</v>
      </c>
      <c r="H428" s="3">
        <v>34</v>
      </c>
      <c r="I428" s="7">
        <v>4.5999999999999996</v>
      </c>
      <c r="J428" s="7">
        <v>8.0457999999999998</v>
      </c>
      <c r="K428" s="11">
        <f t="shared" si="157"/>
        <v>8.1627179532502772E-2</v>
      </c>
      <c r="L428" s="7">
        <f>$V$4*9.81*$V$10</f>
        <v>2844.9</v>
      </c>
      <c r="M428" s="7">
        <f t="shared" si="164"/>
        <v>186.62861888922242</v>
      </c>
      <c r="N428" s="7">
        <f t="shared" si="158"/>
        <v>3031.6102460687548</v>
      </c>
      <c r="O428" s="7">
        <f t="shared" si="159"/>
        <v>84526.576492900131</v>
      </c>
      <c r="P428" s="7">
        <f t="shared" si="160"/>
        <v>84.526576492900134</v>
      </c>
      <c r="Q428" s="2">
        <f t="shared" si="161"/>
        <v>104.76358849891002</v>
      </c>
      <c r="R428" s="7">
        <f>$W$10*$V$4*9.81</f>
        <v>4267.3500000000004</v>
      </c>
      <c r="S428" s="7">
        <f t="shared" si="162"/>
        <v>75</v>
      </c>
    </row>
    <row r="429" spans="2:19" x14ac:dyDescent="0.25">
      <c r="B429" s="2">
        <v>427</v>
      </c>
      <c r="C429" s="7">
        <v>15.199400000000001</v>
      </c>
      <c r="D429" s="7">
        <f t="shared" si="163"/>
        <v>5576.3779000000086</v>
      </c>
      <c r="E429" s="7">
        <v>5.56</v>
      </c>
      <c r="F429" s="11">
        <f t="shared" ref="F429:F478" si="172">G429-G428</f>
        <v>0</v>
      </c>
      <c r="G429" s="11">
        <v>15.199400000000001</v>
      </c>
      <c r="H429" s="3">
        <v>34</v>
      </c>
      <c r="I429" s="7">
        <v>4.5999999999999996</v>
      </c>
      <c r="J429" s="7">
        <v>8.0457999999999998</v>
      </c>
      <c r="K429" s="11">
        <f t="shared" si="157"/>
        <v>8.1405295064859523E-2</v>
      </c>
      <c r="L429" s="7">
        <f>$V$4*9.81*$V$10</f>
        <v>2844.9</v>
      </c>
      <c r="M429" s="7">
        <f t="shared" si="164"/>
        <v>186.62861888922242</v>
      </c>
      <c r="N429" s="7">
        <f t="shared" si="158"/>
        <v>3031.6100241842873</v>
      </c>
      <c r="O429" s="7">
        <f t="shared" si="159"/>
        <v>84757.598253260134</v>
      </c>
      <c r="P429" s="7">
        <f t="shared" si="160"/>
        <v>84.757598253260127</v>
      </c>
      <c r="Q429" s="2">
        <f t="shared" si="161"/>
        <v>104.85007145620067</v>
      </c>
      <c r="R429" s="7">
        <f>$W$10*$V$4*9.81</f>
        <v>4267.3500000000004</v>
      </c>
      <c r="S429" s="7">
        <f t="shared" si="162"/>
        <v>75</v>
      </c>
    </row>
    <row r="430" spans="2:19" x14ac:dyDescent="0.25">
      <c r="B430" s="2">
        <v>428</v>
      </c>
      <c r="C430" s="7">
        <v>15.199400000000001</v>
      </c>
      <c r="D430" s="7">
        <f t="shared" si="163"/>
        <v>5591.577300000009</v>
      </c>
      <c r="E430" s="7">
        <v>5.64</v>
      </c>
      <c r="F430" s="11">
        <f t="shared" si="172"/>
        <v>0</v>
      </c>
      <c r="G430" s="11">
        <v>15.199400000000001</v>
      </c>
      <c r="H430" s="3">
        <v>34</v>
      </c>
      <c r="I430" s="7">
        <v>4.5999999999999996</v>
      </c>
      <c r="J430" s="7">
        <v>8.0457999999999998</v>
      </c>
      <c r="K430" s="11">
        <f t="shared" si="157"/>
        <v>8.1178141686153366E-2</v>
      </c>
      <c r="L430" s="7">
        <f>$V$4*9.81*$V$10</f>
        <v>2844.9</v>
      </c>
      <c r="M430" s="7">
        <f t="shared" si="164"/>
        <v>186.62861888922242</v>
      </c>
      <c r="N430" s="7">
        <f t="shared" si="158"/>
        <v>3031.6097970309083</v>
      </c>
      <c r="O430" s="7">
        <f t="shared" si="159"/>
        <v>84988.620013620137</v>
      </c>
      <c r="P430" s="7">
        <f t="shared" si="160"/>
        <v>84.988620013620135</v>
      </c>
      <c r="Q430" s="2">
        <f t="shared" si="161"/>
        <v>104.93630524677124</v>
      </c>
      <c r="R430" s="7">
        <f>$W$10*$V$4*9.81</f>
        <v>4267.3500000000004</v>
      </c>
      <c r="S430" s="7">
        <f t="shared" si="162"/>
        <v>75</v>
      </c>
    </row>
    <row r="431" spans="2:19" x14ac:dyDescent="0.25">
      <c r="B431" s="2">
        <v>429</v>
      </c>
      <c r="C431" s="7">
        <v>15.6464</v>
      </c>
      <c r="D431" s="7">
        <f t="shared" si="163"/>
        <v>5607.2237000000086</v>
      </c>
      <c r="E431" s="7">
        <v>5.72</v>
      </c>
      <c r="F431" s="11">
        <f t="shared" si="172"/>
        <v>0.44699999999999918</v>
      </c>
      <c r="G431" s="11">
        <v>15.6464</v>
      </c>
      <c r="H431" s="3">
        <v>35</v>
      </c>
      <c r="I431" s="7">
        <v>4.5999999999999996</v>
      </c>
      <c r="J431" s="7">
        <v>8.0457999999999998</v>
      </c>
      <c r="K431" s="11">
        <f t="shared" si="157"/>
        <v>8.0952252477723613E-2</v>
      </c>
      <c r="L431" s="7">
        <f>$V$4*9.81*$V$10</f>
        <v>2844.9</v>
      </c>
      <c r="M431" s="7">
        <f t="shared" si="164"/>
        <v>197.7671754584064</v>
      </c>
      <c r="N431" s="7">
        <f t="shared" si="158"/>
        <v>3302.0081277108839</v>
      </c>
      <c r="O431" s="7">
        <f t="shared" si="159"/>
        <v>87732.864899680135</v>
      </c>
      <c r="P431" s="7">
        <f t="shared" si="160"/>
        <v>87.732864899680138</v>
      </c>
      <c r="Q431" s="2">
        <f t="shared" si="161"/>
        <v>105.02228664863827</v>
      </c>
      <c r="R431" s="7">
        <f>$W$10*$V$4*9.81</f>
        <v>4267.3500000000004</v>
      </c>
      <c r="S431" s="7">
        <f t="shared" si="162"/>
        <v>75</v>
      </c>
    </row>
    <row r="432" spans="2:19" x14ac:dyDescent="0.25">
      <c r="B432" s="2">
        <v>430</v>
      </c>
      <c r="C432" s="7">
        <v>15.6464</v>
      </c>
      <c r="D432" s="7">
        <f t="shared" si="163"/>
        <v>5622.8701000000083</v>
      </c>
      <c r="E432" s="7">
        <v>5.8</v>
      </c>
      <c r="F432" s="11">
        <f t="shared" si="172"/>
        <v>0</v>
      </c>
      <c r="G432" s="11">
        <v>15.6464</v>
      </c>
      <c r="H432" s="3">
        <v>35</v>
      </c>
      <c r="I432" s="7">
        <v>4.5999999999999996</v>
      </c>
      <c r="J432" s="7">
        <v>8.0457999999999998</v>
      </c>
      <c r="K432" s="11">
        <f t="shared" si="157"/>
        <v>8.0727616915677758E-2</v>
      </c>
      <c r="L432" s="7">
        <f>$V$4*9.81*$V$10</f>
        <v>2844.9</v>
      </c>
      <c r="M432" s="7">
        <f t="shared" si="164"/>
        <v>197.7671754584064</v>
      </c>
      <c r="N432" s="7">
        <f t="shared" si="158"/>
        <v>3042.747903075322</v>
      </c>
      <c r="O432" s="7">
        <f t="shared" si="159"/>
        <v>87977.674732640124</v>
      </c>
      <c r="P432" s="7">
        <f t="shared" si="160"/>
        <v>87.977674732640125</v>
      </c>
      <c r="Q432" s="2">
        <f t="shared" si="161"/>
        <v>105.09713263023548</v>
      </c>
      <c r="R432" s="7">
        <f>$W$10*$V$4*9.81</f>
        <v>4267.3500000000004</v>
      </c>
      <c r="S432" s="7">
        <f t="shared" si="162"/>
        <v>75</v>
      </c>
    </row>
    <row r="433" spans="2:19" x14ac:dyDescent="0.25">
      <c r="B433" s="2">
        <v>431</v>
      </c>
      <c r="C433" s="7">
        <v>15.6464</v>
      </c>
      <c r="D433" s="7">
        <f t="shared" si="163"/>
        <v>5638.5165000000079</v>
      </c>
      <c r="E433" s="7">
        <v>5.88</v>
      </c>
      <c r="F433" s="11">
        <f t="shared" ref="F433:F479" si="173">(G433-G432)</f>
        <v>0</v>
      </c>
      <c r="G433" s="11">
        <v>15.6464</v>
      </c>
      <c r="H433" s="3">
        <v>35</v>
      </c>
      <c r="I433" s="7">
        <v>4.5999999999999996</v>
      </c>
      <c r="J433" s="7">
        <v>8.0457999999999998</v>
      </c>
      <c r="K433" s="11">
        <f t="shared" si="157"/>
        <v>8.0504224592611681E-2</v>
      </c>
      <c r="L433" s="7">
        <f>$V$4*9.81*$V$10</f>
        <v>2844.9</v>
      </c>
      <c r="M433" s="7">
        <f t="shared" si="164"/>
        <v>197.7671754584064</v>
      </c>
      <c r="N433" s="7">
        <f t="shared" si="158"/>
        <v>3042.7476796829988</v>
      </c>
      <c r="O433" s="7">
        <f t="shared" si="159"/>
        <v>88222.484565600127</v>
      </c>
      <c r="P433" s="7">
        <f t="shared" si="160"/>
        <v>88.222484565600126</v>
      </c>
      <c r="Q433" s="2">
        <f t="shared" si="161"/>
        <v>105.17156505587721</v>
      </c>
      <c r="R433" s="7">
        <f>$W$10*$V$4*9.81</f>
        <v>4267.3500000000004</v>
      </c>
      <c r="S433" s="7">
        <f t="shared" si="162"/>
        <v>75</v>
      </c>
    </row>
    <row r="434" spans="2:19" x14ac:dyDescent="0.25">
      <c r="B434" s="2">
        <v>432</v>
      </c>
      <c r="C434" s="7">
        <v>15.6464</v>
      </c>
      <c r="D434" s="7">
        <f t="shared" si="163"/>
        <v>5654.1629000000075</v>
      </c>
      <c r="E434" s="7">
        <v>5.96</v>
      </c>
      <c r="F434" s="11">
        <f t="shared" ref="F434:F483" si="174">G434-G433</f>
        <v>0</v>
      </c>
      <c r="G434" s="11">
        <v>15.6464</v>
      </c>
      <c r="H434" s="3">
        <v>35</v>
      </c>
      <c r="I434" s="7">
        <v>4.5999999999999996</v>
      </c>
      <c r="J434" s="7">
        <v>8.0457999999999998</v>
      </c>
      <c r="K434" s="11">
        <f t="shared" si="157"/>
        <v>8.0282065216002299E-2</v>
      </c>
      <c r="L434" s="7">
        <f>$V$4*9.81*$V$10</f>
        <v>2844.9</v>
      </c>
      <c r="M434" s="7">
        <f t="shared" si="164"/>
        <v>197.7671754584064</v>
      </c>
      <c r="N434" s="7">
        <f t="shared" si="158"/>
        <v>3042.7474575236224</v>
      </c>
      <c r="O434" s="7">
        <f t="shared" si="159"/>
        <v>88467.294398560116</v>
      </c>
      <c r="P434" s="7">
        <f t="shared" si="160"/>
        <v>88.467294398560114</v>
      </c>
      <c r="Q434" s="2">
        <f t="shared" si="161"/>
        <v>105.24557850779982</v>
      </c>
      <c r="R434" s="7">
        <f>$W$10*$V$4*9.81</f>
        <v>4267.3500000000004</v>
      </c>
      <c r="S434" s="7">
        <f t="shared" si="162"/>
        <v>75</v>
      </c>
    </row>
    <row r="435" spans="2:19" x14ac:dyDescent="0.25">
      <c r="B435" s="2">
        <v>433</v>
      </c>
      <c r="C435" s="7">
        <v>15.6464</v>
      </c>
      <c r="D435" s="7">
        <f t="shared" si="163"/>
        <v>5669.8093000000072</v>
      </c>
      <c r="E435" s="7">
        <v>6.04</v>
      </c>
      <c r="F435" s="11">
        <f t="shared" si="174"/>
        <v>0</v>
      </c>
      <c r="G435" s="11">
        <v>15.6464</v>
      </c>
      <c r="H435" s="3">
        <v>35</v>
      </c>
      <c r="I435" s="7">
        <v>4.5999999999999996</v>
      </c>
      <c r="J435" s="7">
        <v>8.0457999999999998</v>
      </c>
      <c r="K435" s="11">
        <f t="shared" si="157"/>
        <v>8.0061128606626786E-2</v>
      </c>
      <c r="L435" s="7">
        <f>$V$4*9.81*$V$10</f>
        <v>2844.9</v>
      </c>
      <c r="M435" s="7">
        <f t="shared" si="164"/>
        <v>197.7671754584064</v>
      </c>
      <c r="N435" s="7">
        <f t="shared" si="158"/>
        <v>3042.747236587013</v>
      </c>
      <c r="O435" s="7">
        <f t="shared" si="159"/>
        <v>88712.104231520105</v>
      </c>
      <c r="P435" s="7">
        <f t="shared" si="160"/>
        <v>88.712104231520101</v>
      </c>
      <c r="Q435" s="2">
        <f t="shared" si="161"/>
        <v>105.31916747319121</v>
      </c>
      <c r="R435" s="7">
        <f>$W$10*$V$4*9.81</f>
        <v>4267.3500000000004</v>
      </c>
      <c r="S435" s="7">
        <f t="shared" si="162"/>
        <v>75</v>
      </c>
    </row>
    <row r="436" spans="2:19" x14ac:dyDescent="0.25">
      <c r="B436" s="2">
        <v>434</v>
      </c>
      <c r="C436" s="7">
        <v>15.6464</v>
      </c>
      <c r="D436" s="7">
        <f t="shared" si="163"/>
        <v>5685.4557000000068</v>
      </c>
      <c r="E436" s="7">
        <v>6.12</v>
      </c>
      <c r="F436" s="11">
        <f t="shared" si="174"/>
        <v>0</v>
      </c>
      <c r="G436" s="11">
        <v>15.6464</v>
      </c>
      <c r="H436" s="3">
        <v>35</v>
      </c>
      <c r="I436" s="7">
        <v>4.5999999999999996</v>
      </c>
      <c r="J436" s="7">
        <v>8.0457999999999998</v>
      </c>
      <c r="K436" s="11">
        <f t="shared" si="157"/>
        <v>7.9841404697007914E-2</v>
      </c>
      <c r="L436" s="7">
        <f>$V$4*9.81*$V$10</f>
        <v>2844.9</v>
      </c>
      <c r="M436" s="7">
        <f t="shared" si="164"/>
        <v>197.7671754584064</v>
      </c>
      <c r="N436" s="7">
        <f t="shared" si="158"/>
        <v>3042.7470168631035</v>
      </c>
      <c r="O436" s="7">
        <f t="shared" si="159"/>
        <v>88956.914064480108</v>
      </c>
      <c r="P436" s="7">
        <f t="shared" si="160"/>
        <v>88.956914064480102</v>
      </c>
      <c r="Q436" s="2">
        <f t="shared" si="161"/>
        <v>105.39232634209726</v>
      </c>
      <c r="R436" s="7">
        <f>$W$10*$V$4*9.81</f>
        <v>4267.3500000000004</v>
      </c>
      <c r="S436" s="7">
        <f t="shared" si="162"/>
        <v>75</v>
      </c>
    </row>
    <row r="437" spans="2:19" x14ac:dyDescent="0.25">
      <c r="B437" s="2">
        <v>435</v>
      </c>
      <c r="C437" s="7">
        <v>15.6464</v>
      </c>
      <c r="D437" s="7">
        <f t="shared" si="163"/>
        <v>5701.1021000000064</v>
      </c>
      <c r="E437" s="7">
        <v>6.2</v>
      </c>
      <c r="F437" s="11">
        <f t="shared" si="174"/>
        <v>0</v>
      </c>
      <c r="G437" s="11">
        <v>15.6464</v>
      </c>
      <c r="H437" s="3">
        <v>35</v>
      </c>
      <c r="I437" s="7">
        <v>4.5999999999999996</v>
      </c>
      <c r="J437" s="7">
        <v>8.0457999999999998</v>
      </c>
      <c r="K437" s="11">
        <f t="shared" si="157"/>
        <v>7.9622883529884753E-2</v>
      </c>
      <c r="L437" s="7">
        <f>$V$4*9.81*$V$10</f>
        <v>2844.9</v>
      </c>
      <c r="M437" s="7">
        <f t="shared" si="164"/>
        <v>197.7671754584064</v>
      </c>
      <c r="N437" s="7">
        <f t="shared" si="158"/>
        <v>3042.746798341936</v>
      </c>
      <c r="O437" s="7">
        <f t="shared" si="159"/>
        <v>89201.723897440097</v>
      </c>
      <c r="P437" s="7">
        <f t="shared" si="160"/>
        <v>89.201723897440104</v>
      </c>
      <c r="Q437" s="2">
        <f t="shared" si="161"/>
        <v>105.46504940527255</v>
      </c>
      <c r="R437" s="7">
        <f>$W$10*$V$4*9.81</f>
        <v>4267.3500000000004</v>
      </c>
      <c r="S437" s="7">
        <f t="shared" si="162"/>
        <v>75</v>
      </c>
    </row>
    <row r="438" spans="2:19" x14ac:dyDescent="0.25">
      <c r="B438" s="2">
        <v>436</v>
      </c>
      <c r="C438" s="7">
        <v>15.6464</v>
      </c>
      <c r="D438" s="7">
        <f t="shared" si="163"/>
        <v>5716.7485000000061</v>
      </c>
      <c r="E438" s="7">
        <v>6.28</v>
      </c>
      <c r="F438" s="11">
        <f t="shared" ref="F438:F484" si="175">(G438-G437)</f>
        <v>0</v>
      </c>
      <c r="G438" s="11">
        <v>15.6464</v>
      </c>
      <c r="H438" s="3">
        <v>35</v>
      </c>
      <c r="I438" s="7">
        <v>4.5999999999999996</v>
      </c>
      <c r="J438" s="7">
        <v>8.0457999999999998</v>
      </c>
      <c r="K438" s="11">
        <f t="shared" si="157"/>
        <v>7.9405555256708574E-2</v>
      </c>
      <c r="L438" s="7">
        <f>$V$4*9.81*$V$10</f>
        <v>2844.9</v>
      </c>
      <c r="M438" s="7">
        <f t="shared" si="164"/>
        <v>197.7671754584064</v>
      </c>
      <c r="N438" s="7">
        <f t="shared" si="158"/>
        <v>3042.7465810136632</v>
      </c>
      <c r="O438" s="7">
        <f t="shared" si="159"/>
        <v>89446.5337304001</v>
      </c>
      <c r="P438" s="7">
        <f t="shared" si="160"/>
        <v>89.446533730400105</v>
      </c>
      <c r="Q438" s="2">
        <f t="shared" si="161"/>
        <v>105.53733085197403</v>
      </c>
      <c r="R438" s="7">
        <f>$W$10*$V$4*9.81</f>
        <v>4267.3500000000004</v>
      </c>
      <c r="S438" s="7">
        <f t="shared" si="162"/>
        <v>75</v>
      </c>
    </row>
    <row r="439" spans="2:19" x14ac:dyDescent="0.25">
      <c r="B439" s="2">
        <v>437</v>
      </c>
      <c r="C439" s="7">
        <v>15.6464</v>
      </c>
      <c r="D439" s="7">
        <f t="shared" si="163"/>
        <v>5732.3949000000057</v>
      </c>
      <c r="E439" s="7">
        <v>6.36</v>
      </c>
      <c r="F439" s="11">
        <f t="shared" ref="F439:F486" si="176">G439-G438</f>
        <v>0</v>
      </c>
      <c r="G439" s="11">
        <v>15.6464</v>
      </c>
      <c r="H439" s="3">
        <v>35</v>
      </c>
      <c r="I439" s="7">
        <v>4.5999999999999996</v>
      </c>
      <c r="J439" s="7">
        <v>8.0457999999999998</v>
      </c>
      <c r="K439" s="11">
        <f t="shared" si="157"/>
        <v>7.9189410136163207E-2</v>
      </c>
      <c r="L439" s="7">
        <f>$V$4*9.81*$V$10</f>
        <v>2844.9</v>
      </c>
      <c r="M439" s="7">
        <f t="shared" si="164"/>
        <v>197.7671754584064</v>
      </c>
      <c r="N439" s="7">
        <f t="shared" si="158"/>
        <v>3042.7463648685425</v>
      </c>
      <c r="O439" s="7">
        <f t="shared" si="159"/>
        <v>89691.343563360089</v>
      </c>
      <c r="P439" s="7">
        <f t="shared" si="160"/>
        <v>89.691343563360093</v>
      </c>
      <c r="Q439" s="2">
        <f t="shared" si="161"/>
        <v>105.60916476769535</v>
      </c>
      <c r="R439" s="7">
        <f>$W$10*$V$4*9.81</f>
        <v>4267.3500000000004</v>
      </c>
      <c r="S439" s="7">
        <f t="shared" si="162"/>
        <v>75</v>
      </c>
    </row>
    <row r="440" spans="2:19" x14ac:dyDescent="0.25">
      <c r="B440" s="2">
        <v>438</v>
      </c>
      <c r="C440" s="7">
        <v>15.6464</v>
      </c>
      <c r="D440" s="7">
        <f t="shared" si="163"/>
        <v>5748.0413000000053</v>
      </c>
      <c r="E440" s="7">
        <v>6.44</v>
      </c>
      <c r="F440" s="11">
        <f t="shared" si="176"/>
        <v>0</v>
      </c>
      <c r="G440" s="11">
        <v>15.6464</v>
      </c>
      <c r="H440" s="3">
        <v>35</v>
      </c>
      <c r="I440" s="7">
        <v>4.5999999999999996</v>
      </c>
      <c r="J440" s="7">
        <v>8.0457999999999998</v>
      </c>
      <c r="K440" s="11">
        <f t="shared" si="157"/>
        <v>7.8974438532708746E-2</v>
      </c>
      <c r="L440" s="7">
        <f>$V$4*9.81*$V$10</f>
        <v>2844.9</v>
      </c>
      <c r="M440" s="7">
        <f t="shared" si="164"/>
        <v>197.7671754584064</v>
      </c>
      <c r="N440" s="7">
        <f t="shared" si="158"/>
        <v>3042.7461498969392</v>
      </c>
      <c r="O440" s="7">
        <f t="shared" si="159"/>
        <v>89936.153396320078</v>
      </c>
      <c r="P440" s="7">
        <f t="shared" si="160"/>
        <v>89.93615339632008</v>
      </c>
      <c r="Q440" s="2">
        <f t="shared" si="161"/>
        <v>105.68054513184035</v>
      </c>
      <c r="R440" s="7">
        <f>$W$10*$V$4*9.81</f>
        <v>4267.3500000000004</v>
      </c>
      <c r="S440" s="7">
        <f t="shared" si="162"/>
        <v>75</v>
      </c>
    </row>
    <row r="441" spans="2:19" x14ac:dyDescent="0.25">
      <c r="B441" s="2">
        <v>439</v>
      </c>
      <c r="C441" s="7">
        <v>15.6464</v>
      </c>
      <c r="D441" s="7">
        <f t="shared" si="163"/>
        <v>5763.687700000005</v>
      </c>
      <c r="E441" s="7">
        <v>6.52</v>
      </c>
      <c r="F441" s="11">
        <f t="shared" ref="F441" si="177">(G441-G440)</f>
        <v>0</v>
      </c>
      <c r="G441" s="11">
        <v>15.6464</v>
      </c>
      <c r="H441" s="3">
        <v>35</v>
      </c>
      <c r="I441" s="7">
        <v>4.5999999999999996</v>
      </c>
      <c r="J441" s="7">
        <v>8.0457999999999998</v>
      </c>
      <c r="K441" s="11">
        <f t="shared" si="157"/>
        <v>7.8760630915153965E-2</v>
      </c>
      <c r="L441" s="7">
        <f>$V$4*9.81*$V$10</f>
        <v>2844.9</v>
      </c>
      <c r="M441" s="7">
        <f t="shared" si="164"/>
        <v>197.7671754584064</v>
      </c>
      <c r="N441" s="7">
        <f t="shared" si="158"/>
        <v>3042.7459360893213</v>
      </c>
      <c r="O441" s="7">
        <f t="shared" si="159"/>
        <v>90180.963229280082</v>
      </c>
      <c r="P441" s="7">
        <f t="shared" si="160"/>
        <v>90.180963229280081</v>
      </c>
      <c r="Q441" s="2">
        <f t="shared" si="161"/>
        <v>105.75146581533367</v>
      </c>
      <c r="R441" s="7">
        <f>$W$10*$V$4*9.81</f>
        <v>4267.3500000000004</v>
      </c>
      <c r="S441" s="7">
        <f t="shared" si="162"/>
        <v>75</v>
      </c>
    </row>
    <row r="442" spans="2:19" x14ac:dyDescent="0.25">
      <c r="B442" s="2">
        <v>440</v>
      </c>
      <c r="C442" s="7">
        <v>15.6464</v>
      </c>
      <c r="D442" s="7">
        <f t="shared" si="163"/>
        <v>5779.3341000000046</v>
      </c>
      <c r="E442" s="7">
        <v>6.6</v>
      </c>
      <c r="F442" s="11">
        <f t="shared" ref="F442:F445" si="178">G442-G441</f>
        <v>0</v>
      </c>
      <c r="G442" s="11">
        <v>15.6464</v>
      </c>
      <c r="H442" s="3">
        <v>35</v>
      </c>
      <c r="I442" s="7">
        <v>4.5999999999999996</v>
      </c>
      <c r="J442" s="7">
        <v>8.0457999999999998</v>
      </c>
      <c r="K442" s="11">
        <f t="shared" si="157"/>
        <v>7.8547977855239023E-2</v>
      </c>
      <c r="L442" s="7">
        <f>$V$4*9.81*$V$10</f>
        <v>2844.9</v>
      </c>
      <c r="M442" s="7">
        <f t="shared" si="164"/>
        <v>197.7671754584064</v>
      </c>
      <c r="N442" s="7">
        <f t="shared" si="158"/>
        <v>3042.7457234362614</v>
      </c>
      <c r="O442" s="7">
        <f t="shared" si="159"/>
        <v>90425.77306224007</v>
      </c>
      <c r="P442" s="7">
        <f t="shared" si="160"/>
        <v>90.425773062240069</v>
      </c>
      <c r="Q442" s="2">
        <f t="shared" si="161"/>
        <v>105.82192057816648</v>
      </c>
      <c r="R442" s="7">
        <f>$W$10*$V$4*9.81</f>
        <v>4267.3500000000004</v>
      </c>
      <c r="S442" s="7">
        <f t="shared" si="162"/>
        <v>75</v>
      </c>
    </row>
    <row r="443" spans="2:19" x14ac:dyDescent="0.25">
      <c r="B443" s="2">
        <v>441</v>
      </c>
      <c r="C443" s="7">
        <v>15.6464</v>
      </c>
      <c r="D443" s="7">
        <f t="shared" si="163"/>
        <v>5794.9805000000042</v>
      </c>
      <c r="E443" s="7">
        <v>6.68</v>
      </c>
      <c r="F443" s="11">
        <f t="shared" si="178"/>
        <v>0</v>
      </c>
      <c r="G443" s="11">
        <v>15.6464</v>
      </c>
      <c r="H443" s="3">
        <v>35</v>
      </c>
      <c r="I443" s="7">
        <v>4.5999999999999996</v>
      </c>
      <c r="J443" s="7">
        <v>8.0457999999999998</v>
      </c>
      <c r="K443" s="11">
        <f t="shared" si="157"/>
        <v>7.8336470026258237E-2</v>
      </c>
      <c r="L443" s="7">
        <f>$V$4*9.81*$V$10</f>
        <v>2844.9</v>
      </c>
      <c r="M443" s="7">
        <f t="shared" si="164"/>
        <v>197.7671754584064</v>
      </c>
      <c r="N443" s="7">
        <f t="shared" si="158"/>
        <v>3042.7455119284327</v>
      </c>
      <c r="O443" s="7">
        <f t="shared" si="159"/>
        <v>90670.582895200059</v>
      </c>
      <c r="P443" s="7">
        <f t="shared" si="160"/>
        <v>90.670582895200056</v>
      </c>
      <c r="Q443" s="2">
        <f t="shared" si="161"/>
        <v>105.89190306687526</v>
      </c>
      <c r="R443" s="7">
        <f>$W$10*$V$4*9.81</f>
        <v>4267.3500000000004</v>
      </c>
      <c r="S443" s="7">
        <f t="shared" si="162"/>
        <v>75</v>
      </c>
    </row>
    <row r="444" spans="2:19" x14ac:dyDescent="0.25">
      <c r="B444" s="2">
        <v>442</v>
      </c>
      <c r="C444" s="7">
        <v>15.6464</v>
      </c>
      <c r="D444" s="7">
        <f t="shared" si="163"/>
        <v>5810.6269000000038</v>
      </c>
      <c r="E444" s="7">
        <v>6.76</v>
      </c>
      <c r="F444" s="11">
        <f t="shared" si="178"/>
        <v>0</v>
      </c>
      <c r="G444" s="11">
        <v>15.6464</v>
      </c>
      <c r="H444" s="3">
        <v>35</v>
      </c>
      <c r="I444" s="7">
        <v>4.5999999999999996</v>
      </c>
      <c r="J444" s="7">
        <v>8.0457999999999998</v>
      </c>
      <c r="K444" s="11">
        <f t="shared" si="157"/>
        <v>7.812609820169214E-2</v>
      </c>
      <c r="L444" s="7">
        <f>$V$4*9.81*$V$10</f>
        <v>2844.9</v>
      </c>
      <c r="M444" s="7">
        <f t="shared" si="164"/>
        <v>197.7671754584064</v>
      </c>
      <c r="N444" s="7">
        <f t="shared" si="158"/>
        <v>3042.745301556608</v>
      </c>
      <c r="O444" s="7">
        <f t="shared" si="159"/>
        <v>90915.392728160063</v>
      </c>
      <c r="P444" s="7">
        <f t="shared" si="160"/>
        <v>90.915392728160057</v>
      </c>
      <c r="Q444" s="2">
        <f t="shared" si="161"/>
        <v>105.96140681195138</v>
      </c>
      <c r="R444" s="7">
        <f>$W$10*$V$4*9.81</f>
        <v>4267.3500000000004</v>
      </c>
      <c r="S444" s="7">
        <f t="shared" si="162"/>
        <v>75</v>
      </c>
    </row>
    <row r="445" spans="2:19" x14ac:dyDescent="0.25">
      <c r="B445" s="2">
        <v>443</v>
      </c>
      <c r="C445" s="7">
        <v>15.6464</v>
      </c>
      <c r="D445" s="7">
        <f t="shared" si="163"/>
        <v>5826.2733000000035</v>
      </c>
      <c r="E445" s="7">
        <v>6.84</v>
      </c>
      <c r="F445" s="11">
        <f t="shared" si="178"/>
        <v>0</v>
      </c>
      <c r="G445" s="11">
        <v>15.6464</v>
      </c>
      <c r="H445" s="3">
        <v>35</v>
      </c>
      <c r="I445" s="7">
        <v>4.5999999999999996</v>
      </c>
      <c r="J445" s="7">
        <v>8.0457999999999998</v>
      </c>
      <c r="K445" s="11">
        <f t="shared" si="157"/>
        <v>7.7916853253866783E-2</v>
      </c>
      <c r="L445" s="7">
        <f>$V$4*9.81*$V$10</f>
        <v>2844.9</v>
      </c>
      <c r="M445" s="7">
        <f t="shared" si="164"/>
        <v>197.7671754584064</v>
      </c>
      <c r="N445" s="7">
        <f t="shared" si="158"/>
        <v>3042.7450923116603</v>
      </c>
      <c r="O445" s="7">
        <f t="shared" si="159"/>
        <v>91160.202561120052</v>
      </c>
      <c r="P445" s="7">
        <f t="shared" si="160"/>
        <v>91.160202561120045</v>
      </c>
      <c r="Q445" s="2">
        <f t="shared" si="161"/>
        <v>106.03042522517978</v>
      </c>
      <c r="R445" s="7">
        <f>$W$10*$V$4*9.81</f>
        <v>4267.3500000000004</v>
      </c>
      <c r="S445" s="7">
        <f t="shared" si="162"/>
        <v>75</v>
      </c>
    </row>
    <row r="446" spans="2:19" x14ac:dyDescent="0.25">
      <c r="B446" s="2">
        <v>444</v>
      </c>
      <c r="C446" s="7">
        <v>15.6464</v>
      </c>
      <c r="D446" s="7">
        <f t="shared" si="163"/>
        <v>5841.9197000000031</v>
      </c>
      <c r="E446" s="7">
        <v>6.92</v>
      </c>
      <c r="F446" s="11">
        <f t="shared" ref="F446:F492" si="179">(G446-G445)</f>
        <v>0</v>
      </c>
      <c r="G446" s="11">
        <v>15.6464</v>
      </c>
      <c r="H446" s="3">
        <v>35</v>
      </c>
      <c r="I446" s="7">
        <v>4.5999999999999996</v>
      </c>
      <c r="J446" s="7">
        <v>8.0457999999999998</v>
      </c>
      <c r="K446" s="11">
        <f t="shared" si="157"/>
        <v>7.7708726152633495E-2</v>
      </c>
      <c r="L446" s="7">
        <f>$V$4*9.81*$V$10</f>
        <v>2844.9</v>
      </c>
      <c r="M446" s="7">
        <f t="shared" si="164"/>
        <v>197.7671754584064</v>
      </c>
      <c r="N446" s="7">
        <f t="shared" si="158"/>
        <v>3042.7448841845589</v>
      </c>
      <c r="O446" s="7">
        <f t="shared" si="159"/>
        <v>91405.012394080055</v>
      </c>
      <c r="P446" s="7">
        <f t="shared" si="160"/>
        <v>91.40501239408006</v>
      </c>
      <c r="Q446" s="2">
        <f t="shared" si="161"/>
        <v>106.09895159690356</v>
      </c>
      <c r="R446" s="7">
        <f>$W$10*$V$4*9.81</f>
        <v>4267.3500000000004</v>
      </c>
      <c r="S446" s="7">
        <f t="shared" si="162"/>
        <v>75</v>
      </c>
    </row>
    <row r="447" spans="2:19" x14ac:dyDescent="0.25">
      <c r="B447" s="2">
        <v>445</v>
      </c>
      <c r="C447" s="7">
        <v>15.6464</v>
      </c>
      <c r="D447" s="7">
        <f t="shared" si="163"/>
        <v>5857.5661000000027</v>
      </c>
      <c r="E447" s="7">
        <v>7</v>
      </c>
      <c r="F447" s="11">
        <f t="shared" ref="F447:F496" si="180">G447-G446</f>
        <v>0</v>
      </c>
      <c r="G447" s="11">
        <v>15.6464</v>
      </c>
      <c r="H447" s="3">
        <v>35</v>
      </c>
      <c r="I447" s="7">
        <v>4.5999999999999996</v>
      </c>
      <c r="J447" s="7">
        <v>8.0457999999999998</v>
      </c>
      <c r="K447" s="11">
        <f t="shared" si="157"/>
        <v>0.12913722088803789</v>
      </c>
      <c r="L447" s="7">
        <f>$V$4*9.81*$V$10</f>
        <v>2844.9</v>
      </c>
      <c r="M447" s="7">
        <f t="shared" si="164"/>
        <v>197.7671754584064</v>
      </c>
      <c r="N447" s="7">
        <f t="shared" si="158"/>
        <v>3042.7963126792943</v>
      </c>
      <c r="O447" s="7">
        <f t="shared" si="159"/>
        <v>91649.822227040044</v>
      </c>
      <c r="P447" s="7">
        <f t="shared" si="160"/>
        <v>91.649822227040048</v>
      </c>
      <c r="Q447" s="2">
        <f t="shared" si="161"/>
        <v>106.16697909321293</v>
      </c>
      <c r="R447" s="7">
        <f>$W$10*$V$4*9.81</f>
        <v>4267.3500000000004</v>
      </c>
      <c r="S447" s="7">
        <f t="shared" si="162"/>
        <v>75</v>
      </c>
    </row>
    <row r="448" spans="2:19" x14ac:dyDescent="0.25">
      <c r="B448" s="2">
        <v>446</v>
      </c>
      <c r="C448" s="7">
        <v>15.6464</v>
      </c>
      <c r="D448" s="7">
        <f t="shared" si="163"/>
        <v>5873.2125000000024</v>
      </c>
      <c r="E448" s="10">
        <v>7.1333000000000002</v>
      </c>
      <c r="F448" s="11">
        <f t="shared" si="180"/>
        <v>0</v>
      </c>
      <c r="G448" s="11">
        <v>15.6464</v>
      </c>
      <c r="H448" s="3">
        <v>35</v>
      </c>
      <c r="I448" s="7">
        <v>7.6</v>
      </c>
      <c r="J448" s="7">
        <v>13.343</v>
      </c>
      <c r="K448" s="11">
        <f t="shared" si="157"/>
        <v>0.12879410982919473</v>
      </c>
      <c r="L448" s="7">
        <f>$V$4*9.81*$V$10</f>
        <v>2844.9</v>
      </c>
      <c r="M448" s="7">
        <f t="shared" si="164"/>
        <v>197.7671754584064</v>
      </c>
      <c r="N448" s="7">
        <f t="shared" si="158"/>
        <v>3042.7959695682357</v>
      </c>
      <c r="O448" s="7">
        <f t="shared" si="159"/>
        <v>91894.632060000033</v>
      </c>
      <c r="P448" s="7">
        <f t="shared" si="160"/>
        <v>91.894632060000035</v>
      </c>
      <c r="Q448" s="2">
        <f t="shared" si="161"/>
        <v>106.23450075305558</v>
      </c>
      <c r="R448" s="7">
        <f>$W$10*$V$4*9.81</f>
        <v>4267.3500000000004</v>
      </c>
      <c r="S448" s="7">
        <f t="shared" si="162"/>
        <v>75</v>
      </c>
    </row>
    <row r="449" spans="2:19" x14ac:dyDescent="0.25">
      <c r="B449" s="2">
        <v>447</v>
      </c>
      <c r="C449" s="7">
        <v>15.6464</v>
      </c>
      <c r="D449" s="7">
        <f t="shared" si="163"/>
        <v>5888.858900000002</v>
      </c>
      <c r="E449" s="10">
        <v>7.2666000000000004</v>
      </c>
      <c r="F449" s="11">
        <f t="shared" si="180"/>
        <v>0</v>
      </c>
      <c r="G449" s="11">
        <v>15.6464</v>
      </c>
      <c r="H449" s="3">
        <v>35</v>
      </c>
      <c r="I449" s="7">
        <v>7.6</v>
      </c>
      <c r="J449" s="7">
        <v>13.343</v>
      </c>
      <c r="K449" s="11">
        <f t="shared" si="157"/>
        <v>0.12845281719631427</v>
      </c>
      <c r="L449" s="7">
        <f>$V$4*9.81*$V$10</f>
        <v>2844.9</v>
      </c>
      <c r="M449" s="7">
        <f t="shared" si="164"/>
        <v>197.7671754584064</v>
      </c>
      <c r="N449" s="7">
        <f t="shared" si="158"/>
        <v>3042.7956282756027</v>
      </c>
      <c r="O449" s="7">
        <f t="shared" si="159"/>
        <v>92139.441892960036</v>
      </c>
      <c r="P449" s="7">
        <f t="shared" si="160"/>
        <v>92.139441892960036</v>
      </c>
      <c r="Q449" s="2">
        <f t="shared" si="161"/>
        <v>106.30150948526614</v>
      </c>
      <c r="R449" s="7">
        <f>$W$10*$V$4*9.81</f>
        <v>4267.3500000000004</v>
      </c>
      <c r="S449" s="7">
        <f t="shared" si="162"/>
        <v>75</v>
      </c>
    </row>
    <row r="450" spans="2:19" x14ac:dyDescent="0.25">
      <c r="B450" s="2">
        <v>448</v>
      </c>
      <c r="C450" s="7">
        <v>15.6464</v>
      </c>
      <c r="D450" s="7">
        <f t="shared" si="163"/>
        <v>5904.5053000000016</v>
      </c>
      <c r="E450" s="10">
        <v>7.3998999999999997</v>
      </c>
      <c r="F450" s="11">
        <f t="shared" si="180"/>
        <v>0</v>
      </c>
      <c r="G450" s="11">
        <v>15.6464</v>
      </c>
      <c r="H450" s="3">
        <v>35</v>
      </c>
      <c r="I450" s="7">
        <v>7.6</v>
      </c>
      <c r="J450" s="7">
        <v>13.343</v>
      </c>
      <c r="K450" s="11">
        <f t="shared" si="157"/>
        <v>0.12811332857161647</v>
      </c>
      <c r="L450" s="7">
        <f>$V$4*9.81*$V$10</f>
        <v>2844.9</v>
      </c>
      <c r="M450" s="7">
        <f t="shared" si="164"/>
        <v>197.7671754584064</v>
      </c>
      <c r="N450" s="7">
        <f t="shared" si="158"/>
        <v>3042.7952887869778</v>
      </c>
      <c r="O450" s="7">
        <f t="shared" si="159"/>
        <v>92384.251725920025</v>
      </c>
      <c r="P450" s="7">
        <f t="shared" si="160"/>
        <v>92.384251725920024</v>
      </c>
      <c r="Q450" s="2">
        <f t="shared" si="161"/>
        <v>106.36799806551171</v>
      </c>
      <c r="R450" s="7">
        <f>$W$10*$V$4*9.81</f>
        <v>4267.3500000000004</v>
      </c>
      <c r="S450" s="7">
        <f t="shared" si="162"/>
        <v>75</v>
      </c>
    </row>
    <row r="451" spans="2:19" x14ac:dyDescent="0.25">
      <c r="B451" s="2">
        <v>449</v>
      </c>
      <c r="C451" s="7">
        <v>15.6464</v>
      </c>
      <c r="D451" s="7">
        <f t="shared" si="163"/>
        <v>5920.1517000000013</v>
      </c>
      <c r="E451" s="10">
        <v>7.5331999999999999</v>
      </c>
      <c r="F451" s="11">
        <f t="shared" ref="F451:F497" si="181">(G451-G450)</f>
        <v>0</v>
      </c>
      <c r="G451" s="11">
        <v>15.6464</v>
      </c>
      <c r="H451" s="3">
        <v>35</v>
      </c>
      <c r="I451" s="7">
        <v>7.6</v>
      </c>
      <c r="J451" s="7">
        <v>13.343</v>
      </c>
      <c r="K451" s="11">
        <f t="shared" si="157"/>
        <v>0.12777562968933384</v>
      </c>
      <c r="L451" s="7">
        <f>$V$4*9.81*$V$10</f>
        <v>2844.9</v>
      </c>
      <c r="M451" s="7">
        <f t="shared" si="164"/>
        <v>197.7671754584064</v>
      </c>
      <c r="N451" s="7">
        <f t="shared" si="158"/>
        <v>3042.7949510880958</v>
      </c>
      <c r="O451" s="7">
        <f t="shared" si="159"/>
        <v>92629.061558880014</v>
      </c>
      <c r="P451" s="7">
        <f t="shared" si="160"/>
        <v>92.629061558880011</v>
      </c>
      <c r="Q451" s="2">
        <f t="shared" si="161"/>
        <v>106.43395913315129</v>
      </c>
      <c r="R451" s="7">
        <f>$W$10*$V$4*9.81</f>
        <v>4267.3500000000004</v>
      </c>
      <c r="S451" s="7">
        <f t="shared" si="162"/>
        <v>75</v>
      </c>
    </row>
    <row r="452" spans="2:19" x14ac:dyDescent="0.25">
      <c r="B452" s="2">
        <v>450</v>
      </c>
      <c r="C452" s="7">
        <v>15.6464</v>
      </c>
      <c r="D452" s="7">
        <f t="shared" si="163"/>
        <v>5935.7981000000009</v>
      </c>
      <c r="E452" s="10">
        <v>7.6665000000000001</v>
      </c>
      <c r="F452" s="11">
        <f t="shared" ref="F452:F501" si="182">G452-G451</f>
        <v>0</v>
      </c>
      <c r="G452" s="11">
        <v>15.6464</v>
      </c>
      <c r="H452" s="3">
        <v>35</v>
      </c>
      <c r="I452" s="7">
        <v>7.6</v>
      </c>
      <c r="J452" s="7">
        <v>13.343</v>
      </c>
      <c r="K452" s="11">
        <f t="shared" ref="K452:K515" si="183">$V$4*9.81*SIN((E453-E452)/D453)</f>
        <v>0.12743970643372146</v>
      </c>
      <c r="L452" s="7">
        <f>$V$4*9.81*$V$10</f>
        <v>2844.9</v>
      </c>
      <c r="M452" s="7">
        <f t="shared" si="164"/>
        <v>197.7671754584064</v>
      </c>
      <c r="N452" s="7">
        <f t="shared" ref="N452:N515" si="184">($V$4*F452)+M452+L452+K452</f>
        <v>3042.7946151648398</v>
      </c>
      <c r="O452" s="7">
        <f t="shared" ref="O452:O515" si="185">G452*D452</f>
        <v>92873.871391840017</v>
      </c>
      <c r="P452" s="7">
        <f t="shared" ref="P452:P515" si="186">O452/1000</f>
        <v>92.873871391840012</v>
      </c>
      <c r="Q452" s="2">
        <f t="shared" ref="Q452:Q515" si="187">AVERAGE(P452:P1111)</f>
        <v>106.49938518800565</v>
      </c>
      <c r="R452" s="7">
        <f>$W$10*$V$4*9.81</f>
        <v>4267.3500000000004</v>
      </c>
      <c r="S452" s="7">
        <f t="shared" ref="S452:S515" si="188">(R452/(9.81*$V$4))*100</f>
        <v>75</v>
      </c>
    </row>
    <row r="453" spans="2:19" x14ac:dyDescent="0.25">
      <c r="B453" s="2">
        <v>451</v>
      </c>
      <c r="C453" s="7">
        <v>15.6464</v>
      </c>
      <c r="D453" s="7">
        <f t="shared" ref="D453:D516" si="189">C453+D452</f>
        <v>5951.4445000000005</v>
      </c>
      <c r="E453" s="10">
        <v>7.7998000000000003</v>
      </c>
      <c r="F453" s="11">
        <f t="shared" si="182"/>
        <v>0</v>
      </c>
      <c r="G453" s="11">
        <v>15.6464</v>
      </c>
      <c r="H453" s="3">
        <v>35</v>
      </c>
      <c r="I453" s="7">
        <v>7.6</v>
      </c>
      <c r="J453" s="7">
        <v>13.343</v>
      </c>
      <c r="K453" s="11">
        <f t="shared" si="183"/>
        <v>0.12710554483708525</v>
      </c>
      <c r="L453" s="7">
        <f>$V$4*9.81*$V$10</f>
        <v>2844.9</v>
      </c>
      <c r="M453" s="7">
        <f t="shared" ref="M453:M516" si="190">0.5*$V$5*$V$6*$V$7*(G453^2)</f>
        <v>197.7671754584064</v>
      </c>
      <c r="N453" s="7">
        <f t="shared" si="184"/>
        <v>3042.7942810032432</v>
      </c>
      <c r="O453" s="7">
        <f t="shared" si="185"/>
        <v>93118.681224800006</v>
      </c>
      <c r="P453" s="7">
        <f t="shared" si="186"/>
        <v>93.1186812248</v>
      </c>
      <c r="Q453" s="2">
        <f t="shared" si="187"/>
        <v>106.56426858703502</v>
      </c>
      <c r="R453" s="7">
        <f>$W$10*$V$4*9.81</f>
        <v>4267.3500000000004</v>
      </c>
      <c r="S453" s="7">
        <f t="shared" si="188"/>
        <v>75</v>
      </c>
    </row>
    <row r="454" spans="2:19" x14ac:dyDescent="0.25">
      <c r="B454" s="2">
        <v>452</v>
      </c>
      <c r="C454" s="7">
        <v>15.6464</v>
      </c>
      <c r="D454" s="7">
        <f t="shared" si="189"/>
        <v>5967.0909000000001</v>
      </c>
      <c r="E454" s="10">
        <v>7.9330999999999996</v>
      </c>
      <c r="F454" s="11">
        <f t="shared" si="182"/>
        <v>0</v>
      </c>
      <c r="G454" s="11">
        <v>15.6464</v>
      </c>
      <c r="H454" s="3">
        <v>35</v>
      </c>
      <c r="I454" s="7">
        <v>7.6</v>
      </c>
      <c r="J454" s="7">
        <v>13.343</v>
      </c>
      <c r="K454" s="11">
        <f t="shared" si="183"/>
        <v>0.12677313107785093</v>
      </c>
      <c r="L454" s="7">
        <f>$V$4*9.81*$V$10</f>
        <v>2844.9</v>
      </c>
      <c r="M454" s="7">
        <f t="shared" si="190"/>
        <v>197.7671754584064</v>
      </c>
      <c r="N454" s="7">
        <f t="shared" si="184"/>
        <v>3042.793948589484</v>
      </c>
      <c r="O454" s="7">
        <f t="shared" si="185"/>
        <v>93363.491057759995</v>
      </c>
      <c r="P454" s="7">
        <f t="shared" si="186"/>
        <v>93.363491057760001</v>
      </c>
      <c r="Q454" s="2">
        <f t="shared" si="187"/>
        <v>106.62860154092132</v>
      </c>
      <c r="R454" s="7">
        <f>$W$10*$V$4*9.81</f>
        <v>4267.3500000000004</v>
      </c>
      <c r="S454" s="7">
        <f t="shared" si="188"/>
        <v>75</v>
      </c>
    </row>
    <row r="455" spans="2:19" x14ac:dyDescent="0.25">
      <c r="B455" s="2">
        <v>453</v>
      </c>
      <c r="C455" s="7">
        <v>15.6464</v>
      </c>
      <c r="D455" s="7">
        <f t="shared" si="189"/>
        <v>5982.7372999999998</v>
      </c>
      <c r="E455" s="10">
        <v>8.0663999999999998</v>
      </c>
      <c r="F455" s="11">
        <f t="shared" si="182"/>
        <v>0</v>
      </c>
      <c r="G455" s="11">
        <v>15.6464</v>
      </c>
      <c r="H455" s="3">
        <v>35</v>
      </c>
      <c r="I455" s="7">
        <v>7.6</v>
      </c>
      <c r="J455" s="7">
        <v>13.343</v>
      </c>
      <c r="K455" s="11">
        <f t="shared" si="183"/>
        <v>0.12644245147864996</v>
      </c>
      <c r="L455" s="7">
        <f>$V$4*9.81*$V$10</f>
        <v>2844.9</v>
      </c>
      <c r="M455" s="7">
        <f t="shared" si="190"/>
        <v>197.7671754584064</v>
      </c>
      <c r="N455" s="7">
        <f t="shared" si="184"/>
        <v>3042.7936179098851</v>
      </c>
      <c r="O455" s="7">
        <f t="shared" si="185"/>
        <v>93608.300890719998</v>
      </c>
      <c r="P455" s="7">
        <f t="shared" si="186"/>
        <v>93.608300890720002</v>
      </c>
      <c r="Q455" s="2">
        <f t="shared" si="187"/>
        <v>106.6923761105519</v>
      </c>
      <c r="R455" s="7">
        <f>$W$10*$V$4*9.81</f>
        <v>4267.3500000000004</v>
      </c>
      <c r="S455" s="7">
        <f t="shared" si="188"/>
        <v>75</v>
      </c>
    </row>
    <row r="456" spans="2:19" x14ac:dyDescent="0.25">
      <c r="B456" s="2">
        <v>454</v>
      </c>
      <c r="C456" s="7">
        <v>15.6464</v>
      </c>
      <c r="D456" s="7">
        <f t="shared" si="189"/>
        <v>5998.3836999999994</v>
      </c>
      <c r="E456" s="10">
        <v>8.1997</v>
      </c>
      <c r="F456" s="11">
        <f t="shared" ref="F456:F502" si="191">(G456-G455)</f>
        <v>0</v>
      </c>
      <c r="G456" s="11">
        <v>15.6464</v>
      </c>
      <c r="H456" s="3">
        <v>35</v>
      </c>
      <c r="I456" s="7">
        <v>7.6</v>
      </c>
      <c r="J456" s="7">
        <v>13.343</v>
      </c>
      <c r="K456" s="11">
        <f t="shared" si="183"/>
        <v>0.12611349250445211</v>
      </c>
      <c r="L456" s="7">
        <f>$V$4*9.81*$V$10</f>
        <v>2844.9</v>
      </c>
      <c r="M456" s="7">
        <f t="shared" si="190"/>
        <v>197.7671754584064</v>
      </c>
      <c r="N456" s="7">
        <f t="shared" si="184"/>
        <v>3042.7932889509107</v>
      </c>
      <c r="O456" s="7">
        <f t="shared" si="185"/>
        <v>93853.110723679987</v>
      </c>
      <c r="P456" s="7">
        <f t="shared" si="186"/>
        <v>93.85311072367999</v>
      </c>
      <c r="Q456" s="2">
        <f t="shared" si="187"/>
        <v>106.75558420340134</v>
      </c>
      <c r="R456" s="7">
        <f>$W$10*$V$4*9.81</f>
        <v>4267.3500000000004</v>
      </c>
      <c r="S456" s="7">
        <f t="shared" si="188"/>
        <v>75</v>
      </c>
    </row>
    <row r="457" spans="2:19" x14ac:dyDescent="0.25">
      <c r="B457" s="2">
        <v>455</v>
      </c>
      <c r="C457" s="7">
        <v>15.6464</v>
      </c>
      <c r="D457" s="7">
        <f t="shared" si="189"/>
        <v>6014.030099999999</v>
      </c>
      <c r="E457" s="10">
        <v>8.3330000000000002</v>
      </c>
      <c r="F457" s="11">
        <f t="shared" ref="F457:F506" si="192">G457-G456</f>
        <v>0</v>
      </c>
      <c r="G457" s="11">
        <v>15.6464</v>
      </c>
      <c r="H457" s="3">
        <v>35</v>
      </c>
      <c r="I457" s="7">
        <v>7.6</v>
      </c>
      <c r="J457" s="7">
        <v>13.343</v>
      </c>
      <c r="K457" s="11">
        <f t="shared" si="183"/>
        <v>0.12578624076071432</v>
      </c>
      <c r="L457" s="7">
        <f>$V$4*9.81*$V$10</f>
        <v>2844.9</v>
      </c>
      <c r="M457" s="7">
        <f t="shared" si="190"/>
        <v>197.7671754584064</v>
      </c>
      <c r="N457" s="7">
        <f t="shared" si="184"/>
        <v>3042.7929616991669</v>
      </c>
      <c r="O457" s="7">
        <f t="shared" si="185"/>
        <v>94097.920556639991</v>
      </c>
      <c r="P457" s="7">
        <f t="shared" si="186"/>
        <v>94.097920556639991</v>
      </c>
      <c r="Q457" s="2">
        <f t="shared" si="187"/>
        <v>106.81821756980774</v>
      </c>
      <c r="R457" s="7">
        <f>$W$10*$V$4*9.81</f>
        <v>4267.3500000000004</v>
      </c>
      <c r="S457" s="7">
        <f t="shared" si="188"/>
        <v>75</v>
      </c>
    </row>
    <row r="458" spans="2:19" x14ac:dyDescent="0.25">
      <c r="B458" s="2">
        <v>456</v>
      </c>
      <c r="C458" s="7">
        <v>15.6464</v>
      </c>
      <c r="D458" s="7">
        <f t="shared" si="189"/>
        <v>6029.6764999999987</v>
      </c>
      <c r="E458" s="10">
        <v>8.4663000000000004</v>
      </c>
      <c r="F458" s="11">
        <f t="shared" si="192"/>
        <v>0</v>
      </c>
      <c r="G458" s="11">
        <v>15.6464</v>
      </c>
      <c r="H458" s="3">
        <v>35</v>
      </c>
      <c r="I458" s="7">
        <v>7.6</v>
      </c>
      <c r="J458" s="7">
        <v>13.343</v>
      </c>
      <c r="K458" s="11">
        <f t="shared" si="183"/>
        <v>0.12546068299156374</v>
      </c>
      <c r="L458" s="7">
        <f>$V$4*9.81*$V$10</f>
        <v>2844.9</v>
      </c>
      <c r="M458" s="7">
        <f t="shared" si="190"/>
        <v>197.7671754584064</v>
      </c>
      <c r="N458" s="7">
        <f t="shared" si="184"/>
        <v>3042.7926361413979</v>
      </c>
      <c r="O458" s="7">
        <f t="shared" si="185"/>
        <v>94342.730389599979</v>
      </c>
      <c r="P458" s="7">
        <f t="shared" si="186"/>
        <v>94.342730389599978</v>
      </c>
      <c r="Q458" s="2">
        <f t="shared" si="187"/>
        <v>106.88026779914028</v>
      </c>
      <c r="R458" s="7">
        <f>$W$10*$V$4*9.81</f>
        <v>4267.3500000000004</v>
      </c>
      <c r="S458" s="7">
        <f t="shared" si="188"/>
        <v>75</v>
      </c>
    </row>
    <row r="459" spans="2:19" x14ac:dyDescent="0.25">
      <c r="B459" s="2">
        <v>457</v>
      </c>
      <c r="C459" s="7">
        <v>15.6464</v>
      </c>
      <c r="D459" s="7">
        <f t="shared" si="189"/>
        <v>6045.3228999999983</v>
      </c>
      <c r="E459" s="10">
        <v>8.5996000000000006</v>
      </c>
      <c r="F459" s="11">
        <f t="shared" si="192"/>
        <v>0</v>
      </c>
      <c r="G459" s="11">
        <v>15.6464</v>
      </c>
      <c r="H459" s="3">
        <v>35</v>
      </c>
      <c r="I459" s="7">
        <v>7.6</v>
      </c>
      <c r="J459" s="7">
        <v>13.343</v>
      </c>
      <c r="K459" s="11">
        <f t="shared" si="183"/>
        <v>0.12513680607800765</v>
      </c>
      <c r="L459" s="7">
        <f>$V$4*9.81*$V$10</f>
        <v>2844.9</v>
      </c>
      <c r="M459" s="7">
        <f t="shared" si="190"/>
        <v>197.7671754584064</v>
      </c>
      <c r="N459" s="7">
        <f t="shared" si="184"/>
        <v>3042.7923122644843</v>
      </c>
      <c r="O459" s="7">
        <f t="shared" si="185"/>
        <v>94587.540222559968</v>
      </c>
      <c r="P459" s="7">
        <f t="shared" si="186"/>
        <v>94.587540222559966</v>
      </c>
      <c r="Q459" s="2">
        <f t="shared" si="187"/>
        <v>106.94172631585373</v>
      </c>
      <c r="R459" s="7">
        <f>$W$10*$V$4*9.81</f>
        <v>4267.3500000000004</v>
      </c>
      <c r="S459" s="7">
        <f t="shared" si="188"/>
        <v>75</v>
      </c>
    </row>
    <row r="460" spans="2:19" x14ac:dyDescent="0.25">
      <c r="B460" s="2">
        <v>458</v>
      </c>
      <c r="C460" s="7">
        <v>15.6464</v>
      </c>
      <c r="D460" s="7">
        <f t="shared" si="189"/>
        <v>6060.9692999999979</v>
      </c>
      <c r="E460" s="10">
        <v>8.7329000000000008</v>
      </c>
      <c r="F460" s="11">
        <f t="shared" si="192"/>
        <v>0</v>
      </c>
      <c r="G460" s="11">
        <v>15.6464</v>
      </c>
      <c r="H460" s="3">
        <v>35</v>
      </c>
      <c r="I460" s="7">
        <v>7.6</v>
      </c>
      <c r="J460" s="7">
        <v>13.343</v>
      </c>
      <c r="K460" s="11">
        <f t="shared" si="183"/>
        <v>0.12481459703616966</v>
      </c>
      <c r="L460" s="7">
        <f>$V$4*9.81*$V$10</f>
        <v>2844.9</v>
      </c>
      <c r="M460" s="7">
        <f t="shared" si="190"/>
        <v>197.7671754584064</v>
      </c>
      <c r="N460" s="7">
        <f t="shared" si="184"/>
        <v>3042.7919900554425</v>
      </c>
      <c r="O460" s="7">
        <f t="shared" si="185"/>
        <v>94832.350055519972</v>
      </c>
      <c r="P460" s="7">
        <f t="shared" si="186"/>
        <v>94.832350055519967</v>
      </c>
      <c r="Q460" s="2">
        <f t="shared" si="187"/>
        <v>107.00258437542658</v>
      </c>
      <c r="R460" s="7">
        <f>$W$10*$V$4*9.81</f>
        <v>4267.3500000000004</v>
      </c>
      <c r="S460" s="7">
        <f t="shared" si="188"/>
        <v>75</v>
      </c>
    </row>
    <row r="461" spans="2:19" x14ac:dyDescent="0.25">
      <c r="B461" s="2">
        <v>459</v>
      </c>
      <c r="C461" s="7">
        <v>15.6464</v>
      </c>
      <c r="D461" s="7">
        <f t="shared" si="189"/>
        <v>6076.6156999999976</v>
      </c>
      <c r="E461" s="10">
        <v>8.8661999999999992</v>
      </c>
      <c r="F461" s="11">
        <f t="shared" ref="F461:F507" si="193">(G461-G460)</f>
        <v>0</v>
      </c>
      <c r="G461" s="11">
        <v>15.6464</v>
      </c>
      <c r="H461" s="3">
        <v>35</v>
      </c>
      <c r="I461" s="7">
        <v>7.6</v>
      </c>
      <c r="J461" s="7">
        <v>13.343</v>
      </c>
      <c r="K461" s="11">
        <f t="shared" si="183"/>
        <v>0.12449404301556301</v>
      </c>
      <c r="L461" s="7">
        <f>$V$4*9.81*$V$10</f>
        <v>2844.9</v>
      </c>
      <c r="M461" s="7">
        <f t="shared" si="190"/>
        <v>197.7671754584064</v>
      </c>
      <c r="N461" s="7">
        <f t="shared" si="184"/>
        <v>3042.7916695014219</v>
      </c>
      <c r="O461" s="7">
        <f t="shared" si="185"/>
        <v>95077.159888479961</v>
      </c>
      <c r="P461" s="7">
        <f t="shared" si="186"/>
        <v>95.077159888479954</v>
      </c>
      <c r="Q461" s="2">
        <f t="shared" si="187"/>
        <v>107.06283306017859</v>
      </c>
      <c r="R461" s="7">
        <f>$W$10*$V$4*9.81</f>
        <v>4267.3500000000004</v>
      </c>
      <c r="S461" s="7">
        <f t="shared" si="188"/>
        <v>75</v>
      </c>
    </row>
    <row r="462" spans="2:19" x14ac:dyDescent="0.25">
      <c r="B462" s="2">
        <v>460</v>
      </c>
      <c r="C462" s="7">
        <v>15.6464</v>
      </c>
      <c r="D462" s="7">
        <f t="shared" si="189"/>
        <v>6092.2620999999972</v>
      </c>
      <c r="E462" s="10">
        <v>8.9994999999999994</v>
      </c>
      <c r="F462" s="11">
        <f t="shared" ref="F462:F509" si="194">G462-G461</f>
        <v>0</v>
      </c>
      <c r="G462" s="11">
        <v>15.6464</v>
      </c>
      <c r="H462" s="3">
        <v>35</v>
      </c>
      <c r="I462" s="7">
        <v>7.6</v>
      </c>
      <c r="J462" s="7">
        <v>13.343</v>
      </c>
      <c r="K462" s="11">
        <f t="shared" si="183"/>
        <v>0.12418421957138577</v>
      </c>
      <c r="L462" s="7">
        <f>$V$4*9.81*$V$10</f>
        <v>2844.9</v>
      </c>
      <c r="M462" s="7">
        <f t="shared" si="190"/>
        <v>197.7671754584064</v>
      </c>
      <c r="N462" s="7">
        <f t="shared" si="184"/>
        <v>3042.7913596779777</v>
      </c>
      <c r="O462" s="7">
        <f t="shared" si="185"/>
        <v>95321.969721439949</v>
      </c>
      <c r="P462" s="7">
        <f t="shared" si="186"/>
        <v>95.321969721439956</v>
      </c>
      <c r="Q462" s="2">
        <f t="shared" si="187"/>
        <v>107.12246327496317</v>
      </c>
      <c r="R462" s="7">
        <f>$W$10*$V$4*9.81</f>
        <v>4267.3500000000004</v>
      </c>
      <c r="S462" s="7">
        <f t="shared" si="188"/>
        <v>75</v>
      </c>
    </row>
    <row r="463" spans="2:19" x14ac:dyDescent="0.25">
      <c r="B463" s="2">
        <v>461</v>
      </c>
      <c r="C463" s="7">
        <v>15.199400000000001</v>
      </c>
      <c r="D463" s="7">
        <f t="shared" si="189"/>
        <v>6107.4614999999976</v>
      </c>
      <c r="E463" s="10">
        <v>9.1327999999999996</v>
      </c>
      <c r="F463" s="11">
        <f t="shared" si="194"/>
        <v>-0.44699999999999918</v>
      </c>
      <c r="G463" s="11">
        <v>15.199400000000001</v>
      </c>
      <c r="H463" s="3">
        <v>34</v>
      </c>
      <c r="I463" s="7">
        <v>7.6</v>
      </c>
      <c r="J463" s="7">
        <v>13.343</v>
      </c>
      <c r="K463" s="11">
        <f t="shared" si="183"/>
        <v>0.1238849809426902</v>
      </c>
      <c r="L463" s="7">
        <f>$V$4*9.81*$V$10</f>
        <v>2844.9</v>
      </c>
      <c r="M463" s="7">
        <f t="shared" si="190"/>
        <v>186.62861888922242</v>
      </c>
      <c r="N463" s="7">
        <f t="shared" si="184"/>
        <v>2772.3925038701659</v>
      </c>
      <c r="O463" s="7">
        <f t="shared" si="185"/>
        <v>92829.750323099972</v>
      </c>
      <c r="P463" s="7">
        <f t="shared" si="186"/>
        <v>92.829750323099972</v>
      </c>
      <c r="Q463" s="2">
        <f t="shared" si="187"/>
        <v>107.18146574273078</v>
      </c>
      <c r="R463" s="7">
        <f>$W$10*$V$4*9.81</f>
        <v>4267.3500000000004</v>
      </c>
      <c r="S463" s="7">
        <f t="shared" si="188"/>
        <v>75</v>
      </c>
    </row>
    <row r="464" spans="2:19" x14ac:dyDescent="0.25">
      <c r="B464" s="2">
        <v>462</v>
      </c>
      <c r="C464" s="7">
        <v>14.7523</v>
      </c>
      <c r="D464" s="7">
        <f t="shared" si="189"/>
        <v>6122.2137999999977</v>
      </c>
      <c r="E464" s="10">
        <v>9.2660999999999998</v>
      </c>
      <c r="F464" s="11">
        <f t="shared" ref="F464" si="195">(G464-G463)</f>
        <v>-0.44710000000000072</v>
      </c>
      <c r="G464" s="11">
        <v>14.7523</v>
      </c>
      <c r="H464" s="3">
        <v>33</v>
      </c>
      <c r="I464" s="7">
        <v>7.6</v>
      </c>
      <c r="J464" s="7">
        <v>13.343</v>
      </c>
      <c r="K464" s="11">
        <f t="shared" si="183"/>
        <v>0.12360518910800676</v>
      </c>
      <c r="L464" s="7">
        <f>$V$4*9.81*$V$10</f>
        <v>2844.9</v>
      </c>
      <c r="M464" s="7">
        <f t="shared" si="190"/>
        <v>175.8105062174736</v>
      </c>
      <c r="N464" s="7">
        <f t="shared" si="184"/>
        <v>2761.5161114065809</v>
      </c>
      <c r="O464" s="7">
        <f t="shared" si="185"/>
        <v>90316.734641739968</v>
      </c>
      <c r="P464" s="7">
        <f t="shared" si="186"/>
        <v>90.31673464173997</v>
      </c>
      <c r="Q464" s="2">
        <f t="shared" si="187"/>
        <v>107.25358491569375</v>
      </c>
      <c r="R464" s="7">
        <f>$W$10*$V$4*9.81</f>
        <v>4267.3500000000004</v>
      </c>
      <c r="S464" s="7">
        <f t="shared" si="188"/>
        <v>75</v>
      </c>
    </row>
    <row r="465" spans="2:19" x14ac:dyDescent="0.25">
      <c r="B465" s="2">
        <v>463</v>
      </c>
      <c r="C465" s="7">
        <v>13.8582</v>
      </c>
      <c r="D465" s="7">
        <f t="shared" si="189"/>
        <v>6136.0719999999974</v>
      </c>
      <c r="E465" s="10">
        <v>9.3994</v>
      </c>
      <c r="F465" s="11">
        <f t="shared" ref="F465:F468" si="196">G465-G464</f>
        <v>-0.89409999999999989</v>
      </c>
      <c r="G465" s="11">
        <v>13.8582</v>
      </c>
      <c r="H465" s="3">
        <v>31</v>
      </c>
      <c r="I465" s="7">
        <v>7.6</v>
      </c>
      <c r="J465" s="7">
        <v>13.343</v>
      </c>
      <c r="K465" s="11">
        <f t="shared" si="183"/>
        <v>0.1233356227301516</v>
      </c>
      <c r="L465" s="7">
        <f>$V$4*9.81*$V$10</f>
        <v>2844.9</v>
      </c>
      <c r="M465" s="7">
        <f t="shared" si="190"/>
        <v>155.14543549676159</v>
      </c>
      <c r="N465" s="7">
        <f t="shared" si="184"/>
        <v>2481.5907711194923</v>
      </c>
      <c r="O465" s="7">
        <f t="shared" si="185"/>
        <v>85034.912990399971</v>
      </c>
      <c r="P465" s="7">
        <f t="shared" si="186"/>
        <v>85.034912990399974</v>
      </c>
      <c r="Q465" s="2">
        <f t="shared" si="187"/>
        <v>107.33912456354199</v>
      </c>
      <c r="R465" s="7">
        <f>$W$10*$V$4*9.81</f>
        <v>4267.3500000000004</v>
      </c>
      <c r="S465" s="7">
        <f t="shared" si="188"/>
        <v>75</v>
      </c>
    </row>
    <row r="466" spans="2:19" x14ac:dyDescent="0.25">
      <c r="B466" s="2">
        <v>464</v>
      </c>
      <c r="C466" s="7">
        <v>13.411199999999999</v>
      </c>
      <c r="D466" s="7">
        <f t="shared" si="189"/>
        <v>6149.4831999999969</v>
      </c>
      <c r="E466" s="10">
        <v>9.5327000000000002</v>
      </c>
      <c r="F466" s="11">
        <f t="shared" si="196"/>
        <v>-0.44700000000000095</v>
      </c>
      <c r="G466" s="11">
        <v>13.411199999999999</v>
      </c>
      <c r="H466" s="3">
        <v>30</v>
      </c>
      <c r="I466" s="7">
        <v>7.6</v>
      </c>
      <c r="J466" s="7">
        <v>13.343</v>
      </c>
      <c r="K466" s="11">
        <f t="shared" si="183"/>
        <v>0.12305830404606048</v>
      </c>
      <c r="L466" s="7">
        <f>$V$4*9.81*$V$10</f>
        <v>2844.9</v>
      </c>
      <c r="M466" s="7">
        <f t="shared" si="190"/>
        <v>145.2983329898496</v>
      </c>
      <c r="N466" s="7">
        <f t="shared" si="184"/>
        <v>2731.0613912938952</v>
      </c>
      <c r="O466" s="7">
        <f t="shared" si="185"/>
        <v>82471.949091839953</v>
      </c>
      <c r="P466" s="7">
        <f t="shared" si="186"/>
        <v>82.47194909183996</v>
      </c>
      <c r="Q466" s="2">
        <f t="shared" si="187"/>
        <v>107.45234391162899</v>
      </c>
      <c r="R466" s="7">
        <f>$W$10*$V$4*9.81</f>
        <v>4267.3500000000004</v>
      </c>
      <c r="S466" s="7">
        <f t="shared" si="188"/>
        <v>75</v>
      </c>
    </row>
    <row r="467" spans="2:19" x14ac:dyDescent="0.25">
      <c r="B467" s="2">
        <v>465</v>
      </c>
      <c r="C467" s="7">
        <v>13.8582</v>
      </c>
      <c r="D467" s="7">
        <f t="shared" si="189"/>
        <v>6163.3413999999966</v>
      </c>
      <c r="E467" s="10">
        <v>9.6660000000000004</v>
      </c>
      <c r="F467" s="11">
        <f t="shared" si="196"/>
        <v>0.44700000000000095</v>
      </c>
      <c r="G467" s="11">
        <v>13.8582</v>
      </c>
      <c r="H467" s="3">
        <v>28</v>
      </c>
      <c r="I467" s="7">
        <v>7.6</v>
      </c>
      <c r="J467" s="7">
        <v>13.343</v>
      </c>
      <c r="K467" s="11">
        <f t="shared" si="183"/>
        <v>0.12282667410051702</v>
      </c>
      <c r="L467" s="7">
        <f>$V$4*9.81*$V$10</f>
        <v>2844.9</v>
      </c>
      <c r="M467" s="7">
        <f t="shared" si="190"/>
        <v>155.14543549676159</v>
      </c>
      <c r="N467" s="7">
        <f t="shared" si="184"/>
        <v>3259.4282621708626</v>
      </c>
      <c r="O467" s="7">
        <f t="shared" si="185"/>
        <v>85412.817789479959</v>
      </c>
      <c r="P467" s="7">
        <f t="shared" si="186"/>
        <v>85.412817789479959</v>
      </c>
      <c r="Q467" s="2">
        <f t="shared" si="187"/>
        <v>107.57979490560751</v>
      </c>
      <c r="R467" s="7">
        <f>$W$10*$V$4*9.81</f>
        <v>4267.3500000000004</v>
      </c>
      <c r="S467" s="7">
        <f t="shared" si="188"/>
        <v>75</v>
      </c>
    </row>
    <row r="468" spans="2:19" x14ac:dyDescent="0.25">
      <c r="B468" s="2">
        <v>466</v>
      </c>
      <c r="C468" s="7">
        <v>11.622999999999999</v>
      </c>
      <c r="D468" s="7">
        <f t="shared" si="189"/>
        <v>6174.9643999999962</v>
      </c>
      <c r="E468" s="10">
        <v>9.7993000000000006</v>
      </c>
      <c r="F468" s="11">
        <f t="shared" si="196"/>
        <v>-2.2352000000000007</v>
      </c>
      <c r="G468" s="11">
        <v>11.622999999999999</v>
      </c>
      <c r="H468" s="3">
        <v>26</v>
      </c>
      <c r="I468" s="7">
        <v>7.6</v>
      </c>
      <c r="J468" s="7">
        <v>13.343</v>
      </c>
      <c r="K468" s="11">
        <f t="shared" si="183"/>
        <v>0.12260477307325698</v>
      </c>
      <c r="L468" s="7">
        <f>$V$4*9.81*$V$10</f>
        <v>2844.9</v>
      </c>
      <c r="M468" s="7">
        <f t="shared" si="190"/>
        <v>109.13444117135998</v>
      </c>
      <c r="N468" s="7">
        <f t="shared" si="184"/>
        <v>1657.7410459444332</v>
      </c>
      <c r="O468" s="7">
        <f t="shared" si="185"/>
        <v>71771.611221199957</v>
      </c>
      <c r="P468" s="7">
        <f t="shared" si="186"/>
        <v>71.771611221199962</v>
      </c>
      <c r="Q468" s="2">
        <f t="shared" si="187"/>
        <v>107.69347171133126</v>
      </c>
      <c r="R468" s="7">
        <f>$W$10*$V$4*9.81</f>
        <v>4267.3500000000004</v>
      </c>
      <c r="S468" s="7">
        <f t="shared" si="188"/>
        <v>75</v>
      </c>
    </row>
    <row r="469" spans="2:19" x14ac:dyDescent="0.25">
      <c r="B469" s="2">
        <v>467</v>
      </c>
      <c r="C469" s="7">
        <v>11.176</v>
      </c>
      <c r="D469" s="7">
        <f t="shared" si="189"/>
        <v>6186.1403999999966</v>
      </c>
      <c r="E469" s="10">
        <v>9.9326000000000008</v>
      </c>
      <c r="F469" s="11">
        <f t="shared" si="169"/>
        <v>-0.44699999999999918</v>
      </c>
      <c r="G469" s="11">
        <v>11.176</v>
      </c>
      <c r="H469" s="3">
        <v>25</v>
      </c>
      <c r="I469" s="7">
        <v>7.6</v>
      </c>
      <c r="J469" s="7">
        <v>13.343</v>
      </c>
      <c r="K469" s="11">
        <f t="shared" si="183"/>
        <v>0.12239250030692919</v>
      </c>
      <c r="L469" s="7">
        <f>$V$4*9.81*$V$10</f>
        <v>2844.9</v>
      </c>
      <c r="M469" s="7">
        <f t="shared" si="190"/>
        <v>100.90162013184001</v>
      </c>
      <c r="N469" s="7">
        <f t="shared" si="184"/>
        <v>2686.6640126321472</v>
      </c>
      <c r="O469" s="7">
        <f t="shared" si="185"/>
        <v>69136.305110399961</v>
      </c>
      <c r="P469" s="7">
        <f t="shared" si="186"/>
        <v>69.13630511039996</v>
      </c>
      <c r="Q469" s="2">
        <f t="shared" si="187"/>
        <v>107.87863594066184</v>
      </c>
      <c r="R469" s="7">
        <f>$W$10*$V$4*9.81</f>
        <v>4267.3500000000004</v>
      </c>
      <c r="S469" s="7">
        <f t="shared" si="188"/>
        <v>75</v>
      </c>
    </row>
    <row r="470" spans="2:19" x14ac:dyDescent="0.25">
      <c r="B470" s="2">
        <v>468</v>
      </c>
      <c r="C470" s="7">
        <v>10.728999999999999</v>
      </c>
      <c r="D470" s="7">
        <f t="shared" si="189"/>
        <v>6196.8693999999969</v>
      </c>
      <c r="E470" s="10">
        <v>10.065899999999999</v>
      </c>
      <c r="F470" s="11">
        <f t="shared" si="170"/>
        <v>-0.44700000000000095</v>
      </c>
      <c r="G470" s="11">
        <v>10.728999999999999</v>
      </c>
      <c r="H470" s="3">
        <v>24</v>
      </c>
      <c r="I470" s="7">
        <v>7.6</v>
      </c>
      <c r="J470" s="7">
        <v>13.343</v>
      </c>
      <c r="K470" s="11">
        <f t="shared" si="183"/>
        <v>0.12218976198336004</v>
      </c>
      <c r="L470" s="7">
        <f>$V$4*9.81*$V$10</f>
        <v>2844.9</v>
      </c>
      <c r="M470" s="7">
        <f t="shared" si="190"/>
        <v>92.991626497439995</v>
      </c>
      <c r="N470" s="7">
        <f t="shared" si="184"/>
        <v>2678.7538162594228</v>
      </c>
      <c r="O470" s="7">
        <f t="shared" si="185"/>
        <v>66486.211792599963</v>
      </c>
      <c r="P470" s="7">
        <f t="shared" si="186"/>
        <v>66.48621179259996</v>
      </c>
      <c r="Q470" s="2">
        <f t="shared" si="187"/>
        <v>108.07937340610361</v>
      </c>
      <c r="R470" s="7">
        <f>$W$10*$V$4*9.81</f>
        <v>4267.3500000000004</v>
      </c>
      <c r="S470" s="7">
        <f t="shared" si="188"/>
        <v>75</v>
      </c>
    </row>
    <row r="471" spans="2:19" x14ac:dyDescent="0.25">
      <c r="B471" s="2">
        <v>469</v>
      </c>
      <c r="C471" s="7">
        <v>10.2819</v>
      </c>
      <c r="D471" s="7">
        <f t="shared" si="189"/>
        <v>6207.1512999999968</v>
      </c>
      <c r="E471" s="10">
        <v>10.199199999999999</v>
      </c>
      <c r="F471" s="11">
        <f t="shared" si="170"/>
        <v>-0.44709999999999894</v>
      </c>
      <c r="G471" s="11">
        <v>10.2819</v>
      </c>
      <c r="H471" s="3">
        <v>23</v>
      </c>
      <c r="I471" s="7">
        <v>7.6</v>
      </c>
      <c r="J471" s="7">
        <v>13.343</v>
      </c>
      <c r="K471" s="11">
        <f t="shared" si="183"/>
        <v>0.12199646548705824</v>
      </c>
      <c r="L471" s="7">
        <f>$V$4*9.81*$V$10</f>
        <v>2844.9</v>
      </c>
      <c r="M471" s="7">
        <f t="shared" si="190"/>
        <v>85.402799034062397</v>
      </c>
      <c r="N471" s="7">
        <f t="shared" si="184"/>
        <v>2671.1067954995501</v>
      </c>
      <c r="O471" s="7">
        <f t="shared" si="185"/>
        <v>63821.308951469968</v>
      </c>
      <c r="P471" s="7">
        <f t="shared" si="186"/>
        <v>63.821308951469966</v>
      </c>
      <c r="Q471" s="2">
        <f t="shared" si="187"/>
        <v>108.29600445617393</v>
      </c>
      <c r="R471" s="7">
        <f>$W$10*$V$4*9.81</f>
        <v>4267.3500000000004</v>
      </c>
      <c r="S471" s="7">
        <f t="shared" si="188"/>
        <v>75</v>
      </c>
    </row>
    <row r="472" spans="2:19" x14ac:dyDescent="0.25">
      <c r="B472" s="2">
        <v>470</v>
      </c>
      <c r="C472" s="7">
        <v>9.8348800000000001</v>
      </c>
      <c r="D472" s="7">
        <f t="shared" si="189"/>
        <v>6216.9861799999971</v>
      </c>
      <c r="E472" s="10">
        <v>10.3325</v>
      </c>
      <c r="F472" s="11">
        <f t="shared" si="170"/>
        <v>-0.44702000000000019</v>
      </c>
      <c r="G472" s="11">
        <v>9.8348800000000001</v>
      </c>
      <c r="H472" s="3">
        <v>22</v>
      </c>
      <c r="I472" s="7">
        <v>7.6</v>
      </c>
      <c r="J472" s="7">
        <v>13.343</v>
      </c>
      <c r="K472" s="11">
        <f t="shared" si="183"/>
        <v>0.12181252483480956</v>
      </c>
      <c r="L472" s="7">
        <f>$V$4*9.81*$V$10</f>
        <v>2844.9</v>
      </c>
      <c r="M472" s="7">
        <f t="shared" si="190"/>
        <v>78.138214630096897</v>
      </c>
      <c r="N472" s="7">
        <f t="shared" si="184"/>
        <v>2663.8884271549318</v>
      </c>
      <c r="O472" s="7">
        <f t="shared" si="185"/>
        <v>61143.313041958376</v>
      </c>
      <c r="P472" s="7">
        <f t="shared" si="186"/>
        <v>61.143313041958379</v>
      </c>
      <c r="Q472" s="2">
        <f t="shared" si="187"/>
        <v>108.52885626509909</v>
      </c>
      <c r="R472" s="7">
        <f>$W$10*$V$4*9.81</f>
        <v>4267.3500000000004</v>
      </c>
      <c r="S472" s="7">
        <f t="shared" si="188"/>
        <v>75</v>
      </c>
    </row>
    <row r="473" spans="2:19" x14ac:dyDescent="0.25">
      <c r="B473" s="2">
        <v>471</v>
      </c>
      <c r="C473" s="7">
        <v>9.3878400000000006</v>
      </c>
      <c r="D473" s="7">
        <f t="shared" si="189"/>
        <v>6226.3740199999975</v>
      </c>
      <c r="E473" s="10">
        <v>10.4658</v>
      </c>
      <c r="F473" s="11">
        <f t="shared" si="170"/>
        <v>-0.44703999999999944</v>
      </c>
      <c r="G473" s="11">
        <v>9.3878400000000006</v>
      </c>
      <c r="H473" s="3">
        <v>21</v>
      </c>
      <c r="I473" s="7">
        <v>7.6</v>
      </c>
      <c r="J473" s="7">
        <v>13.343</v>
      </c>
      <c r="K473" s="11">
        <f t="shared" si="183"/>
        <v>0.12163785820556677</v>
      </c>
      <c r="L473" s="7">
        <f>$V$4*9.81*$V$10</f>
        <v>2844.9</v>
      </c>
      <c r="M473" s="7">
        <f t="shared" si="190"/>
        <v>71.196183165026312</v>
      </c>
      <c r="N473" s="7">
        <f t="shared" si="184"/>
        <v>2656.9346210232325</v>
      </c>
      <c r="O473" s="7">
        <f t="shared" si="185"/>
        <v>58452.203079916777</v>
      </c>
      <c r="P473" s="7">
        <f t="shared" si="186"/>
        <v>58.452203079916778</v>
      </c>
      <c r="Q473" s="2">
        <f t="shared" si="187"/>
        <v>108.77825386101034</v>
      </c>
      <c r="R473" s="7">
        <f>$W$10*$V$4*9.81</f>
        <v>4267.3500000000004</v>
      </c>
      <c r="S473" s="7">
        <f t="shared" si="188"/>
        <v>75</v>
      </c>
    </row>
    <row r="474" spans="2:19" x14ac:dyDescent="0.25">
      <c r="B474" s="2">
        <v>472</v>
      </c>
      <c r="C474" s="7">
        <v>8.9407999999999994</v>
      </c>
      <c r="D474" s="7">
        <f t="shared" si="189"/>
        <v>6235.3148199999978</v>
      </c>
      <c r="E474" s="10">
        <v>10.5991</v>
      </c>
      <c r="F474" s="11">
        <f t="shared" si="171"/>
        <v>-0.44704000000000121</v>
      </c>
      <c r="G474" s="11">
        <v>8.9407999999999994</v>
      </c>
      <c r="H474" s="3">
        <v>20</v>
      </c>
      <c r="I474" s="7">
        <v>7.6</v>
      </c>
      <c r="J474" s="7">
        <v>13.343</v>
      </c>
      <c r="K474" s="11">
        <f t="shared" si="183"/>
        <v>0.12148108596356859</v>
      </c>
      <c r="L474" s="7">
        <f>$V$4*9.81*$V$10</f>
        <v>2844.9</v>
      </c>
      <c r="M474" s="7">
        <f t="shared" si="190"/>
        <v>64.577036884377591</v>
      </c>
      <c r="N474" s="7">
        <f t="shared" si="184"/>
        <v>2650.3153179703409</v>
      </c>
      <c r="O474" s="7">
        <f t="shared" si="185"/>
        <v>55748.70274265598</v>
      </c>
      <c r="P474" s="7">
        <f t="shared" si="186"/>
        <v>55.748702742655979</v>
      </c>
      <c r="Q474" s="2">
        <f t="shared" si="187"/>
        <v>109.04452926196852</v>
      </c>
      <c r="R474" s="7">
        <f>$W$10*$V$4*9.81</f>
        <v>4267.3500000000004</v>
      </c>
      <c r="S474" s="7">
        <f t="shared" si="188"/>
        <v>75</v>
      </c>
    </row>
    <row r="475" spans="2:19" x14ac:dyDescent="0.25">
      <c r="B475" s="2">
        <v>473</v>
      </c>
      <c r="C475" s="7">
        <v>8.0467200000000005</v>
      </c>
      <c r="D475" s="7">
        <f t="shared" si="189"/>
        <v>6243.3615399999981</v>
      </c>
      <c r="E475" s="10">
        <v>10.7324</v>
      </c>
      <c r="F475" s="11">
        <f t="shared" si="172"/>
        <v>-0.89407999999999888</v>
      </c>
      <c r="G475" s="11">
        <v>8.0467200000000005</v>
      </c>
      <c r="H475" s="3">
        <v>18</v>
      </c>
      <c r="I475" s="7">
        <v>7.6</v>
      </c>
      <c r="J475" s="7">
        <v>13.343</v>
      </c>
      <c r="K475" s="11">
        <f t="shared" si="183"/>
        <v>0.12133339389722177</v>
      </c>
      <c r="L475" s="7">
        <f>$V$4*9.81*$V$10</f>
        <v>2844.9</v>
      </c>
      <c r="M475" s="7">
        <f t="shared" si="190"/>
        <v>52.307399876345862</v>
      </c>
      <c r="N475" s="7">
        <f t="shared" si="184"/>
        <v>2378.7623332702437</v>
      </c>
      <c r="O475" s="7">
        <f t="shared" si="185"/>
        <v>50238.582171148788</v>
      </c>
      <c r="P475" s="7">
        <f t="shared" si="186"/>
        <v>50.238582171148785</v>
      </c>
      <c r="Q475" s="2">
        <f t="shared" si="187"/>
        <v>109.32801770090104</v>
      </c>
      <c r="R475" s="7">
        <f>$W$10*$V$4*9.81</f>
        <v>4267.3500000000004</v>
      </c>
      <c r="S475" s="7">
        <f t="shared" si="188"/>
        <v>75</v>
      </c>
    </row>
    <row r="476" spans="2:19" x14ac:dyDescent="0.25">
      <c r="B476" s="2">
        <v>474</v>
      </c>
      <c r="C476" s="7">
        <v>7.5996800000000002</v>
      </c>
      <c r="D476" s="7">
        <f t="shared" si="189"/>
        <v>6250.9612199999983</v>
      </c>
      <c r="E476" s="10">
        <v>10.8657</v>
      </c>
      <c r="F476" s="11">
        <f t="shared" si="172"/>
        <v>-0.44704000000000033</v>
      </c>
      <c r="G476" s="11">
        <v>7.5996800000000002</v>
      </c>
      <c r="H476" s="3">
        <v>17</v>
      </c>
      <c r="I476" s="7">
        <v>7.6</v>
      </c>
      <c r="J476" s="7">
        <v>13.343</v>
      </c>
      <c r="K476" s="11">
        <f t="shared" si="183"/>
        <v>0.12210390495217766</v>
      </c>
      <c r="L476" s="7">
        <f>$V$4*9.81*$V$10</f>
        <v>2844.9</v>
      </c>
      <c r="M476" s="7">
        <f t="shared" si="190"/>
        <v>46.656909148962818</v>
      </c>
      <c r="N476" s="7">
        <f t="shared" si="184"/>
        <v>2632.3958130539149</v>
      </c>
      <c r="O476" s="7">
        <f t="shared" si="185"/>
        <v>47505.304964409588</v>
      </c>
      <c r="P476" s="7">
        <f t="shared" si="186"/>
        <v>47.505304964409589</v>
      </c>
      <c r="Q476" s="2">
        <f t="shared" si="187"/>
        <v>109.6440039871564</v>
      </c>
      <c r="R476" s="7">
        <f>$W$10*$V$4*9.81</f>
        <v>4267.3500000000004</v>
      </c>
      <c r="S476" s="7">
        <f t="shared" si="188"/>
        <v>75</v>
      </c>
    </row>
    <row r="477" spans="2:19" x14ac:dyDescent="0.25">
      <c r="B477" s="2">
        <v>475</v>
      </c>
      <c r="C477" s="7">
        <v>7.1526399999999999</v>
      </c>
      <c r="D477" s="7">
        <f t="shared" si="189"/>
        <v>6258.1138599999986</v>
      </c>
      <c r="E477" s="7">
        <v>11</v>
      </c>
      <c r="F477" s="11">
        <f t="shared" si="172"/>
        <v>-0.44704000000000033</v>
      </c>
      <c r="G477" s="11">
        <v>7.1526399999999999</v>
      </c>
      <c r="H477" s="3">
        <v>16</v>
      </c>
      <c r="I477" s="7">
        <v>-35</v>
      </c>
      <c r="J477" s="7">
        <v>-70.021000000000001</v>
      </c>
      <c r="K477" s="11">
        <f t="shared" si="183"/>
        <v>-0.63561409588326556</v>
      </c>
      <c r="L477" s="7">
        <f>$V$4*9.81*$V$9</f>
        <v>1706.94</v>
      </c>
      <c r="M477" s="7">
        <f t="shared" si="190"/>
        <v>41.329303606001666</v>
      </c>
      <c r="N477" s="7">
        <f t="shared" si="184"/>
        <v>1488.3504895101182</v>
      </c>
      <c r="O477" s="7">
        <f t="shared" si="185"/>
        <v>44762.03551959039</v>
      </c>
      <c r="P477" s="7">
        <f t="shared" si="186"/>
        <v>44.762035519590391</v>
      </c>
      <c r="Q477" s="2">
        <f t="shared" si="187"/>
        <v>109.9780830141604</v>
      </c>
      <c r="R477" s="7">
        <f>$W$9*$V$4*9.81</f>
        <v>3413.88</v>
      </c>
      <c r="S477" s="7">
        <f t="shared" si="188"/>
        <v>60</v>
      </c>
    </row>
    <row r="478" spans="2:19" x14ac:dyDescent="0.25">
      <c r="B478" s="2">
        <v>476</v>
      </c>
      <c r="C478" s="7">
        <v>8.0467200000000005</v>
      </c>
      <c r="D478" s="7">
        <f t="shared" si="189"/>
        <v>6266.1605799999988</v>
      </c>
      <c r="E478" s="7">
        <v>10.3</v>
      </c>
      <c r="F478" s="11">
        <f t="shared" si="172"/>
        <v>0.89408000000000065</v>
      </c>
      <c r="G478" s="11">
        <v>8.0467200000000005</v>
      </c>
      <c r="H478" s="3">
        <v>18</v>
      </c>
      <c r="I478" s="7">
        <v>-35</v>
      </c>
      <c r="J478" s="7">
        <v>-70.021000000000001</v>
      </c>
      <c r="K478" s="11">
        <f t="shared" si="183"/>
        <v>-0.63475368935438137</v>
      </c>
      <c r="L478" s="7">
        <f>$V$4*9.81*$V$9</f>
        <v>1706.94</v>
      </c>
      <c r="M478" s="7">
        <f t="shared" si="190"/>
        <v>52.307399876345862</v>
      </c>
      <c r="N478" s="7">
        <f t="shared" si="184"/>
        <v>2277.1790461869919</v>
      </c>
      <c r="O478" s="7">
        <f t="shared" si="185"/>
        <v>50422.039662297597</v>
      </c>
      <c r="P478" s="7">
        <f t="shared" si="186"/>
        <v>50.4220396622976</v>
      </c>
      <c r="Q478" s="2">
        <f t="shared" si="187"/>
        <v>110.33060218980674</v>
      </c>
      <c r="R478" s="7">
        <f>$W$9*$V$4*9.81</f>
        <v>3413.88</v>
      </c>
      <c r="S478" s="7">
        <f t="shared" si="188"/>
        <v>60</v>
      </c>
    </row>
    <row r="479" spans="2:19" x14ac:dyDescent="0.25">
      <c r="B479" s="2">
        <v>477</v>
      </c>
      <c r="C479" s="7">
        <v>8.49376</v>
      </c>
      <c r="D479" s="7">
        <f t="shared" si="189"/>
        <v>6274.6543399999991</v>
      </c>
      <c r="E479" s="7">
        <v>9.6</v>
      </c>
      <c r="F479" s="11">
        <f t="shared" si="173"/>
        <v>0.44703999999999944</v>
      </c>
      <c r="G479" s="11">
        <v>8.49376</v>
      </c>
      <c r="H479" s="3">
        <v>19</v>
      </c>
      <c r="I479" s="7">
        <v>-35</v>
      </c>
      <c r="J479" s="7">
        <v>-70.021000000000001</v>
      </c>
      <c r="K479" s="11">
        <f t="shared" si="183"/>
        <v>-0.63376033474432603</v>
      </c>
      <c r="L479" s="7">
        <f>$V$4*9.81*$V$9</f>
        <v>1706.94</v>
      </c>
      <c r="M479" s="7">
        <f t="shared" si="190"/>
        <v>58.280775788150791</v>
      </c>
      <c r="N479" s="7">
        <f t="shared" si="184"/>
        <v>2023.8702154534062</v>
      </c>
      <c r="O479" s="7">
        <f t="shared" si="185"/>
        <v>53295.40804691839</v>
      </c>
      <c r="P479" s="7">
        <f t="shared" si="186"/>
        <v>53.295408046918389</v>
      </c>
      <c r="Q479" s="2">
        <f t="shared" si="187"/>
        <v>110.65619220354321</v>
      </c>
      <c r="R479" s="7">
        <f>$W$9*$V$4*9.81</f>
        <v>3413.88</v>
      </c>
      <c r="S479" s="7">
        <f t="shared" si="188"/>
        <v>60</v>
      </c>
    </row>
    <row r="480" spans="2:19" x14ac:dyDescent="0.25">
      <c r="B480" s="2">
        <v>478</v>
      </c>
      <c r="C480" s="7">
        <v>9.8348800000000001</v>
      </c>
      <c r="D480" s="7">
        <f t="shared" si="189"/>
        <v>6284.4892199999995</v>
      </c>
      <c r="E480" s="7">
        <v>8.9</v>
      </c>
      <c r="F480" s="11">
        <f t="shared" si="174"/>
        <v>1.3411200000000001</v>
      </c>
      <c r="G480" s="11">
        <v>9.8348800000000001</v>
      </c>
      <c r="H480" s="3">
        <v>22</v>
      </c>
      <c r="I480" s="7">
        <v>-35</v>
      </c>
      <c r="J480" s="7">
        <v>-70.021000000000001</v>
      </c>
      <c r="K480" s="11">
        <f t="shared" si="183"/>
        <v>-0.63268021101139305</v>
      </c>
      <c r="L480" s="7">
        <f>$V$4*9.81*$V$9</f>
        <v>1706.94</v>
      </c>
      <c r="M480" s="7">
        <f t="shared" si="190"/>
        <v>78.138214630096897</v>
      </c>
      <c r="N480" s="7">
        <f t="shared" si="184"/>
        <v>2562.2951344190851</v>
      </c>
      <c r="O480" s="7">
        <f t="shared" si="185"/>
        <v>61807.197339993596</v>
      </c>
      <c r="P480" s="7">
        <f t="shared" si="186"/>
        <v>61.807197339993593</v>
      </c>
      <c r="Q480" s="2">
        <f t="shared" si="187"/>
        <v>110.9696391115029</v>
      </c>
      <c r="R480" s="7">
        <f>$W$9*$V$4*9.81</f>
        <v>3413.88</v>
      </c>
      <c r="S480" s="7">
        <f t="shared" si="188"/>
        <v>60</v>
      </c>
    </row>
    <row r="481" spans="2:19" x14ac:dyDescent="0.25">
      <c r="B481" s="2">
        <v>479</v>
      </c>
      <c r="C481" s="7">
        <v>10.728999999999999</v>
      </c>
      <c r="D481" s="7">
        <f t="shared" si="189"/>
        <v>6295.2182199999997</v>
      </c>
      <c r="E481" s="7">
        <v>8.1999999999999993</v>
      </c>
      <c r="F481" s="11">
        <f t="shared" si="174"/>
        <v>0.89411999999999914</v>
      </c>
      <c r="G481" s="11">
        <v>10.728999999999999</v>
      </c>
      <c r="H481" s="3">
        <v>24</v>
      </c>
      <c r="I481" s="7">
        <v>-35</v>
      </c>
      <c r="J481" s="7">
        <v>-70.021000000000001</v>
      </c>
      <c r="K481" s="11">
        <f t="shared" si="183"/>
        <v>-0.63155899439179386</v>
      </c>
      <c r="L481" s="7">
        <f>$V$4*9.81*$V$9</f>
        <v>1706.94</v>
      </c>
      <c r="M481" s="7">
        <f t="shared" si="190"/>
        <v>92.991626497439995</v>
      </c>
      <c r="N481" s="7">
        <f t="shared" si="184"/>
        <v>2317.8896675030478</v>
      </c>
      <c r="O481" s="7">
        <f t="shared" si="185"/>
        <v>67541.396282379996</v>
      </c>
      <c r="P481" s="7">
        <f t="shared" si="186"/>
        <v>67.541396282379992</v>
      </c>
      <c r="Q481" s="2">
        <f t="shared" si="187"/>
        <v>111.23976241793977</v>
      </c>
      <c r="R481" s="7">
        <f>$W$9*$V$4*9.81</f>
        <v>3413.88</v>
      </c>
      <c r="S481" s="7">
        <f t="shared" si="188"/>
        <v>60</v>
      </c>
    </row>
    <row r="482" spans="2:19" x14ac:dyDescent="0.25">
      <c r="B482" s="2">
        <v>480</v>
      </c>
      <c r="C482" s="7">
        <v>11.176</v>
      </c>
      <c r="D482" s="7">
        <f t="shared" si="189"/>
        <v>6306.3942200000001</v>
      </c>
      <c r="E482" s="7">
        <v>7.5</v>
      </c>
      <c r="F482" s="11">
        <f t="shared" si="174"/>
        <v>0.44700000000000095</v>
      </c>
      <c r="G482" s="11">
        <v>11.176</v>
      </c>
      <c r="H482" s="3">
        <v>25</v>
      </c>
      <c r="I482" s="7">
        <v>-35</v>
      </c>
      <c r="J482" s="7">
        <v>-70.021000000000001</v>
      </c>
      <c r="K482" s="11">
        <f t="shared" si="183"/>
        <v>-0.63035253348596887</v>
      </c>
      <c r="L482" s="7">
        <f>$V$4*9.81*$V$9</f>
        <v>1706.94</v>
      </c>
      <c r="M482" s="7">
        <f t="shared" si="190"/>
        <v>100.90162013184001</v>
      </c>
      <c r="N482" s="7">
        <f t="shared" si="184"/>
        <v>2066.4712675983546</v>
      </c>
      <c r="O482" s="7">
        <f t="shared" si="185"/>
        <v>70480.261802720008</v>
      </c>
      <c r="P482" s="7">
        <f t="shared" si="186"/>
        <v>70.480261802720008</v>
      </c>
      <c r="Q482" s="2">
        <f t="shared" si="187"/>
        <v>111.48118985515281</v>
      </c>
      <c r="R482" s="7">
        <f>$W$9*$V$4*9.81</f>
        <v>3413.88</v>
      </c>
      <c r="S482" s="7">
        <f t="shared" si="188"/>
        <v>60</v>
      </c>
    </row>
    <row r="483" spans="2:19" x14ac:dyDescent="0.25">
      <c r="B483" s="2">
        <v>481</v>
      </c>
      <c r="C483" s="7">
        <v>12.0701</v>
      </c>
      <c r="D483" s="7">
        <f t="shared" si="189"/>
        <v>6318.46432</v>
      </c>
      <c r="E483" s="7">
        <v>6.7999999999999901</v>
      </c>
      <c r="F483" s="11">
        <f t="shared" si="174"/>
        <v>0.89409999999999989</v>
      </c>
      <c r="G483" s="11">
        <v>12.0701</v>
      </c>
      <c r="H483" s="3">
        <v>27</v>
      </c>
      <c r="I483" s="7">
        <v>-35</v>
      </c>
      <c r="J483" s="7">
        <v>-70.021000000000001</v>
      </c>
      <c r="K483" s="11">
        <f t="shared" si="183"/>
        <v>-0.62910625188421865</v>
      </c>
      <c r="L483" s="7">
        <f>$V$4*9.81*$V$9</f>
        <v>1706.94</v>
      </c>
      <c r="M483" s="7">
        <f t="shared" si="190"/>
        <v>117.6920397498384</v>
      </c>
      <c r="N483" s="7">
        <f t="shared" si="184"/>
        <v>2342.580933497954</v>
      </c>
      <c r="O483" s="7">
        <f t="shared" si="185"/>
        <v>76264.496188831996</v>
      </c>
      <c r="P483" s="7">
        <f t="shared" si="186"/>
        <v>76.264496188831998</v>
      </c>
      <c r="Q483" s="2">
        <f t="shared" si="187"/>
        <v>111.70897278877743</v>
      </c>
      <c r="R483" s="7">
        <f>$W$9*$V$4*9.81</f>
        <v>3413.88</v>
      </c>
      <c r="S483" s="7">
        <f t="shared" si="188"/>
        <v>60</v>
      </c>
    </row>
    <row r="484" spans="2:19" x14ac:dyDescent="0.25">
      <c r="B484" s="2">
        <v>482</v>
      </c>
      <c r="C484" s="7">
        <v>12.517099999999999</v>
      </c>
      <c r="D484" s="7">
        <f t="shared" si="189"/>
        <v>6330.9814200000001</v>
      </c>
      <c r="E484" s="7">
        <v>6.0999999999999899</v>
      </c>
      <c r="F484" s="11">
        <f t="shared" si="175"/>
        <v>0.44699999999999918</v>
      </c>
      <c r="G484" s="11">
        <v>12.517099999999999</v>
      </c>
      <c r="H484" s="3">
        <v>28</v>
      </c>
      <c r="I484" s="7">
        <v>-35</v>
      </c>
      <c r="J484" s="7">
        <v>-70.021000000000001</v>
      </c>
      <c r="K484" s="11">
        <f t="shared" si="183"/>
        <v>-0.62786488865087997</v>
      </c>
      <c r="L484" s="7">
        <f>$V$4*9.81*$V$9</f>
        <v>1706.94</v>
      </c>
      <c r="M484" s="7">
        <f t="shared" si="190"/>
        <v>126.57058782049437</v>
      </c>
      <c r="N484" s="7">
        <f t="shared" si="184"/>
        <v>2092.1427229318429</v>
      </c>
      <c r="O484" s="7">
        <f t="shared" si="185"/>
        <v>79245.527532281994</v>
      </c>
      <c r="P484" s="7">
        <f t="shared" si="186"/>
        <v>79.245527532281997</v>
      </c>
      <c r="Q484" s="2">
        <f t="shared" si="187"/>
        <v>111.9069866245313</v>
      </c>
      <c r="R484" s="7">
        <f>$W$9*$V$4*9.81</f>
        <v>3413.88</v>
      </c>
      <c r="S484" s="7">
        <f t="shared" si="188"/>
        <v>60</v>
      </c>
    </row>
    <row r="485" spans="2:19" x14ac:dyDescent="0.25">
      <c r="B485" s="2">
        <v>483</v>
      </c>
      <c r="C485" s="7">
        <v>12.517099999999999</v>
      </c>
      <c r="D485" s="7">
        <f t="shared" si="189"/>
        <v>6343.4985200000001</v>
      </c>
      <c r="E485" s="7">
        <v>5.3999999999999897</v>
      </c>
      <c r="F485" s="11">
        <f t="shared" si="176"/>
        <v>0</v>
      </c>
      <c r="G485" s="11">
        <v>12.517099999999999</v>
      </c>
      <c r="H485" s="3">
        <v>28</v>
      </c>
      <c r="I485" s="7">
        <v>-35</v>
      </c>
      <c r="J485" s="7">
        <v>-70.021000000000001</v>
      </c>
      <c r="K485" s="11">
        <f t="shared" si="183"/>
        <v>-0.62658433902523625</v>
      </c>
      <c r="L485" s="7">
        <f>$V$4*9.81*$V$9</f>
        <v>1706.94</v>
      </c>
      <c r="M485" s="7">
        <f t="shared" si="190"/>
        <v>126.57058782049437</v>
      </c>
      <c r="N485" s="7">
        <f t="shared" si="184"/>
        <v>1832.8840034814693</v>
      </c>
      <c r="O485" s="7">
        <f t="shared" si="185"/>
        <v>79402.205324691997</v>
      </c>
      <c r="P485" s="7">
        <f t="shared" si="186"/>
        <v>79.402205324691991</v>
      </c>
      <c r="Q485" s="2">
        <f t="shared" si="187"/>
        <v>112.09047796774618</v>
      </c>
      <c r="R485" s="7">
        <f>$W$9*$V$4*9.81</f>
        <v>3413.88</v>
      </c>
      <c r="S485" s="7">
        <f t="shared" si="188"/>
        <v>60</v>
      </c>
    </row>
    <row r="486" spans="2:19" x14ac:dyDescent="0.25">
      <c r="B486" s="2">
        <v>484</v>
      </c>
      <c r="C486" s="7">
        <v>12.9642</v>
      </c>
      <c r="D486" s="7">
        <f t="shared" si="189"/>
        <v>6356.4627200000004</v>
      </c>
      <c r="E486" s="7">
        <v>4.6999999999999904</v>
      </c>
      <c r="F486" s="11">
        <f t="shared" si="176"/>
        <v>0.44710000000000072</v>
      </c>
      <c r="G486" s="11">
        <v>12.9642</v>
      </c>
      <c r="H486" s="3">
        <v>29</v>
      </c>
      <c r="I486" s="7">
        <v>-35</v>
      </c>
      <c r="J486" s="7">
        <v>-70.021000000000001</v>
      </c>
      <c r="K486" s="11">
        <f t="shared" si="183"/>
        <v>-0.6253090022080825</v>
      </c>
      <c r="L486" s="7">
        <f>$V$4*9.81*$V$9</f>
        <v>1706.94</v>
      </c>
      <c r="M486" s="7">
        <f t="shared" si="190"/>
        <v>135.7740578880576</v>
      </c>
      <c r="N486" s="7">
        <f t="shared" si="184"/>
        <v>2101.40674888585</v>
      </c>
      <c r="O486" s="7">
        <f t="shared" si="185"/>
        <v>82406.453994624011</v>
      </c>
      <c r="P486" s="7">
        <f t="shared" si="186"/>
        <v>82.406453994624016</v>
      </c>
      <c r="Q486" s="2">
        <f t="shared" si="187"/>
        <v>112.27515747420414</v>
      </c>
      <c r="R486" s="7">
        <f>$W$9*$V$4*9.81</f>
        <v>3413.88</v>
      </c>
      <c r="S486" s="7">
        <f t="shared" si="188"/>
        <v>60</v>
      </c>
    </row>
    <row r="487" spans="2:19" x14ac:dyDescent="0.25">
      <c r="B487" s="2">
        <v>485</v>
      </c>
      <c r="C487" s="7">
        <v>12.9642</v>
      </c>
      <c r="D487" s="7">
        <f t="shared" si="189"/>
        <v>6369.4269200000008</v>
      </c>
      <c r="E487" s="7">
        <v>3.9999999999999898</v>
      </c>
      <c r="F487" s="11">
        <f t="shared" ref="F487" si="197">(G487-G486)</f>
        <v>0</v>
      </c>
      <c r="G487" s="11">
        <v>12.9642</v>
      </c>
      <c r="H487" s="3">
        <v>29</v>
      </c>
      <c r="I487" s="7">
        <v>4.2</v>
      </c>
      <c r="J487" s="7">
        <v>7.3434999999999997</v>
      </c>
      <c r="K487" s="11">
        <f t="shared" si="183"/>
        <v>6.6861305107581356E-2</v>
      </c>
      <c r="L487" s="7">
        <f>$V$4*9.81*$V$9</f>
        <v>1706.94</v>
      </c>
      <c r="M487" s="7">
        <f t="shared" si="190"/>
        <v>135.7740578880576</v>
      </c>
      <c r="N487" s="7">
        <f t="shared" si="184"/>
        <v>1842.7809191931651</v>
      </c>
      <c r="O487" s="7">
        <f t="shared" si="185"/>
        <v>82574.524476264007</v>
      </c>
      <c r="P487" s="7">
        <f t="shared" si="186"/>
        <v>82.574524476264003</v>
      </c>
      <c r="Q487" s="2">
        <f t="shared" si="187"/>
        <v>112.44486601670174</v>
      </c>
      <c r="R487" s="7">
        <f>$W$9*$V$4*9.81</f>
        <v>3413.88</v>
      </c>
      <c r="S487" s="7">
        <f t="shared" si="188"/>
        <v>60</v>
      </c>
    </row>
    <row r="488" spans="2:19" x14ac:dyDescent="0.25">
      <c r="B488" s="2">
        <v>486</v>
      </c>
      <c r="C488" s="7">
        <v>12.9642</v>
      </c>
      <c r="D488" s="7">
        <f t="shared" si="189"/>
        <v>6382.3911200000011</v>
      </c>
      <c r="E488" s="7">
        <v>4.0750000000000002</v>
      </c>
      <c r="F488" s="11">
        <f t="shared" ref="F488:F491" si="198">G488-G487</f>
        <v>0</v>
      </c>
      <c r="G488" s="11">
        <v>12.9642</v>
      </c>
      <c r="H488" s="3">
        <v>29</v>
      </c>
      <c r="I488" s="7">
        <v>4.2</v>
      </c>
      <c r="J488" s="7">
        <v>7.3434999999999997</v>
      </c>
      <c r="K488" s="11">
        <f t="shared" si="183"/>
        <v>6.6721105287416219E-2</v>
      </c>
      <c r="L488" s="7">
        <f>$V$4*9.81*$V$9</f>
        <v>1706.94</v>
      </c>
      <c r="M488" s="7">
        <f t="shared" si="190"/>
        <v>135.7740578880576</v>
      </c>
      <c r="N488" s="7">
        <f t="shared" si="184"/>
        <v>1842.7807789933449</v>
      </c>
      <c r="O488" s="7">
        <f t="shared" si="185"/>
        <v>82742.594957904017</v>
      </c>
      <c r="P488" s="7">
        <f t="shared" si="186"/>
        <v>82.742594957904018</v>
      </c>
      <c r="Q488" s="2">
        <f t="shared" si="187"/>
        <v>112.61555368264709</v>
      </c>
      <c r="R488" s="7">
        <f>$W$9*$V$4*9.81</f>
        <v>3413.88</v>
      </c>
      <c r="S488" s="7">
        <f t="shared" si="188"/>
        <v>60</v>
      </c>
    </row>
    <row r="489" spans="2:19" x14ac:dyDescent="0.25">
      <c r="B489" s="2">
        <v>487</v>
      </c>
      <c r="C489" s="7">
        <v>13.411199999999999</v>
      </c>
      <c r="D489" s="7">
        <f t="shared" si="189"/>
        <v>6395.8023200000007</v>
      </c>
      <c r="E489" s="7">
        <v>4.1500000000000004</v>
      </c>
      <c r="F489" s="11">
        <f t="shared" si="198"/>
        <v>0.44699999999999918</v>
      </c>
      <c r="G489" s="11">
        <v>13.411199999999999</v>
      </c>
      <c r="H489" s="3">
        <v>30</v>
      </c>
      <c r="I489" s="7">
        <v>4.2</v>
      </c>
      <c r="J489" s="7">
        <v>7.3434999999999997</v>
      </c>
      <c r="K489" s="11">
        <f t="shared" si="183"/>
        <v>6.6581492200037798E-2</v>
      </c>
      <c r="L489" s="7">
        <f>$V$4*9.81*$V$9</f>
        <v>1706.94</v>
      </c>
      <c r="M489" s="7">
        <f t="shared" si="190"/>
        <v>145.2983329898496</v>
      </c>
      <c r="N489" s="7">
        <f t="shared" si="184"/>
        <v>2111.5649144820491</v>
      </c>
      <c r="O489" s="7">
        <f t="shared" si="185"/>
        <v>85775.384073984009</v>
      </c>
      <c r="P489" s="7">
        <f t="shared" si="186"/>
        <v>85.775384073984014</v>
      </c>
      <c r="Q489" s="2">
        <f t="shared" si="187"/>
        <v>112.78723735347896</v>
      </c>
      <c r="R489" s="7">
        <f>$W$9*$V$4*9.81</f>
        <v>3413.88</v>
      </c>
      <c r="S489" s="7">
        <f t="shared" si="188"/>
        <v>60</v>
      </c>
    </row>
    <row r="490" spans="2:19" x14ac:dyDescent="0.25">
      <c r="B490" s="2">
        <v>488</v>
      </c>
      <c r="C490" s="7">
        <v>13.411199999999999</v>
      </c>
      <c r="D490" s="7">
        <f t="shared" si="189"/>
        <v>6409.2135200000002</v>
      </c>
      <c r="E490" s="7">
        <v>4.2249999999999996</v>
      </c>
      <c r="F490" s="11">
        <f t="shared" si="198"/>
        <v>0</v>
      </c>
      <c r="G490" s="11">
        <v>13.411199999999999</v>
      </c>
      <c r="H490" s="3">
        <v>30</v>
      </c>
      <c r="I490" s="7">
        <v>4.2</v>
      </c>
      <c r="J490" s="7">
        <v>7.3434999999999997</v>
      </c>
      <c r="K490" s="11">
        <f t="shared" si="183"/>
        <v>6.6442462169937058E-2</v>
      </c>
      <c r="L490" s="7">
        <f>$V$4*9.81*$V$9</f>
        <v>1706.94</v>
      </c>
      <c r="M490" s="7">
        <f t="shared" si="190"/>
        <v>145.2983329898496</v>
      </c>
      <c r="N490" s="7">
        <f t="shared" si="184"/>
        <v>1852.3047754520196</v>
      </c>
      <c r="O490" s="7">
        <f t="shared" si="185"/>
        <v>85955.244359424003</v>
      </c>
      <c r="P490" s="7">
        <f t="shared" si="186"/>
        <v>85.955244359424</v>
      </c>
      <c r="Q490" s="2">
        <f t="shared" si="187"/>
        <v>112.94337523370727</v>
      </c>
      <c r="R490" s="7">
        <f>$W$9*$V$4*9.81</f>
        <v>3413.88</v>
      </c>
      <c r="S490" s="7">
        <f t="shared" si="188"/>
        <v>60</v>
      </c>
    </row>
    <row r="491" spans="2:19" x14ac:dyDescent="0.25">
      <c r="B491" s="2">
        <v>489</v>
      </c>
      <c r="C491" s="7">
        <v>13.411199999999999</v>
      </c>
      <c r="D491" s="7">
        <f t="shared" si="189"/>
        <v>6422.6247199999998</v>
      </c>
      <c r="E491" s="7">
        <v>4.3</v>
      </c>
      <c r="F491" s="11">
        <f t="shared" si="198"/>
        <v>0</v>
      </c>
      <c r="G491" s="11">
        <v>13.411199999999999</v>
      </c>
      <c r="H491" s="3">
        <v>30</v>
      </c>
      <c r="I491" s="7">
        <v>4.2</v>
      </c>
      <c r="J491" s="7">
        <v>7.3434999999999997</v>
      </c>
      <c r="K491" s="11">
        <f t="shared" si="183"/>
        <v>6.6304011552244871E-2</v>
      </c>
      <c r="L491" s="7">
        <f>$V$4*9.81*$V$9</f>
        <v>1706.94</v>
      </c>
      <c r="M491" s="7">
        <f t="shared" si="190"/>
        <v>145.2983329898496</v>
      </c>
      <c r="N491" s="7">
        <f t="shared" si="184"/>
        <v>1852.3046370014019</v>
      </c>
      <c r="O491" s="7">
        <f t="shared" si="185"/>
        <v>86135.104644863997</v>
      </c>
      <c r="P491" s="7">
        <f t="shared" si="186"/>
        <v>86.135104644864001</v>
      </c>
      <c r="Q491" s="2">
        <f t="shared" si="187"/>
        <v>113.10028297134843</v>
      </c>
      <c r="R491" s="7">
        <f>$W$9*$V$4*9.81</f>
        <v>3413.88</v>
      </c>
      <c r="S491" s="7">
        <f t="shared" si="188"/>
        <v>60</v>
      </c>
    </row>
    <row r="492" spans="2:19" x14ac:dyDescent="0.25">
      <c r="B492" s="2">
        <v>490</v>
      </c>
      <c r="C492" s="7">
        <v>13.411199999999999</v>
      </c>
      <c r="D492" s="7">
        <f t="shared" si="189"/>
        <v>6436.0359199999994</v>
      </c>
      <c r="E492" s="7">
        <v>4.375</v>
      </c>
      <c r="F492" s="11">
        <f t="shared" si="179"/>
        <v>0</v>
      </c>
      <c r="G492" s="11">
        <v>13.411199999999999</v>
      </c>
      <c r="H492" s="3">
        <v>30</v>
      </c>
      <c r="I492" s="7">
        <v>4.2</v>
      </c>
      <c r="J492" s="7">
        <v>7.3434999999999997</v>
      </c>
      <c r="K492" s="11">
        <f t="shared" si="183"/>
        <v>6.6161551189988288E-2</v>
      </c>
      <c r="L492" s="7">
        <f>$V$4*9.81*$V$9</f>
        <v>1706.94</v>
      </c>
      <c r="M492" s="7">
        <f t="shared" si="190"/>
        <v>145.2983329898496</v>
      </c>
      <c r="N492" s="7">
        <f t="shared" si="184"/>
        <v>1852.3044945410395</v>
      </c>
      <c r="O492" s="7">
        <f t="shared" si="185"/>
        <v>86314.964930303991</v>
      </c>
      <c r="P492" s="7">
        <f t="shared" si="186"/>
        <v>86.314964930303987</v>
      </c>
      <c r="Q492" s="2">
        <f t="shared" si="187"/>
        <v>113.25797407267289</v>
      </c>
      <c r="R492" s="7">
        <f>$W$9*$V$4*9.81</f>
        <v>3413.88</v>
      </c>
      <c r="S492" s="7">
        <f t="shared" si="188"/>
        <v>60</v>
      </c>
    </row>
    <row r="493" spans="2:19" x14ac:dyDescent="0.25">
      <c r="B493" s="2">
        <v>491</v>
      </c>
      <c r="C493" s="7">
        <v>13.8582</v>
      </c>
      <c r="D493" s="7">
        <f t="shared" si="189"/>
        <v>6449.894119999999</v>
      </c>
      <c r="E493" s="7">
        <v>4.45</v>
      </c>
      <c r="F493" s="11">
        <f t="shared" si="180"/>
        <v>0.44700000000000095</v>
      </c>
      <c r="G493" s="11">
        <v>13.8582</v>
      </c>
      <c r="H493" s="3">
        <v>31</v>
      </c>
      <c r="I493" s="7">
        <v>4.2</v>
      </c>
      <c r="J493" s="7">
        <v>7.3434999999999997</v>
      </c>
      <c r="K493" s="11">
        <f t="shared" si="183"/>
        <v>6.601970169401937E-2</v>
      </c>
      <c r="L493" s="7">
        <f>$V$4*9.81*$V$9</f>
        <v>1706.94</v>
      </c>
      <c r="M493" s="7">
        <f t="shared" si="190"/>
        <v>155.14543549676159</v>
      </c>
      <c r="N493" s="7">
        <f t="shared" si="184"/>
        <v>2121.4114551984562</v>
      </c>
      <c r="O493" s="7">
        <f t="shared" si="185"/>
        <v>89383.922693783985</v>
      </c>
      <c r="P493" s="7">
        <f t="shared" si="186"/>
        <v>89.383922693783987</v>
      </c>
      <c r="Q493" s="2">
        <f t="shared" si="187"/>
        <v>113.41646236174566</v>
      </c>
      <c r="R493" s="7">
        <f>$W$9*$V$4*9.81</f>
        <v>3413.88</v>
      </c>
      <c r="S493" s="7">
        <f t="shared" si="188"/>
        <v>60</v>
      </c>
    </row>
    <row r="494" spans="2:19" x14ac:dyDescent="0.25">
      <c r="B494" s="2">
        <v>492</v>
      </c>
      <c r="C494" s="7">
        <v>13.8582</v>
      </c>
      <c r="D494" s="7">
        <f t="shared" si="189"/>
        <v>6463.7523199999987</v>
      </c>
      <c r="E494" s="7">
        <v>4.5250000000000004</v>
      </c>
      <c r="F494" s="11">
        <f t="shared" si="180"/>
        <v>0</v>
      </c>
      <c r="G494" s="11">
        <v>13.8582</v>
      </c>
      <c r="H494" s="3">
        <v>31</v>
      </c>
      <c r="I494" s="7">
        <v>4.2</v>
      </c>
      <c r="J494" s="7">
        <v>7.3434999999999997</v>
      </c>
      <c r="K494" s="11">
        <f t="shared" si="183"/>
        <v>6.5878459143675322E-2</v>
      </c>
      <c r="L494" s="7">
        <f>$V$4*9.81*$V$9</f>
        <v>1706.94</v>
      </c>
      <c r="M494" s="7">
        <f t="shared" si="190"/>
        <v>155.14543549676159</v>
      </c>
      <c r="N494" s="7">
        <f t="shared" si="184"/>
        <v>1862.1513139559054</v>
      </c>
      <c r="O494" s="7">
        <f t="shared" si="185"/>
        <v>89575.972401023988</v>
      </c>
      <c r="P494" s="7">
        <f t="shared" si="186"/>
        <v>89.575972401023989</v>
      </c>
      <c r="Q494" s="2">
        <f t="shared" si="187"/>
        <v>113.55866673847916</v>
      </c>
      <c r="R494" s="7">
        <f>$W$9*$V$4*9.81</f>
        <v>3413.88</v>
      </c>
      <c r="S494" s="7">
        <f t="shared" si="188"/>
        <v>60</v>
      </c>
    </row>
    <row r="495" spans="2:19" x14ac:dyDescent="0.25">
      <c r="B495" s="2">
        <v>493</v>
      </c>
      <c r="C495" s="7">
        <v>13.8582</v>
      </c>
      <c r="D495" s="7">
        <f t="shared" si="189"/>
        <v>6477.6105199999984</v>
      </c>
      <c r="E495" s="7">
        <v>4.5999999999999996</v>
      </c>
      <c r="F495" s="11">
        <f t="shared" si="180"/>
        <v>0</v>
      </c>
      <c r="G495" s="11">
        <v>13.8582</v>
      </c>
      <c r="H495" s="3">
        <v>31</v>
      </c>
      <c r="I495" s="7">
        <v>4.2</v>
      </c>
      <c r="J495" s="7">
        <v>7.3434999999999997</v>
      </c>
      <c r="K495" s="11">
        <f t="shared" si="183"/>
        <v>6.5737819651776316E-2</v>
      </c>
      <c r="L495" s="7">
        <f>$V$4*9.81*$V$9</f>
        <v>1706.94</v>
      </c>
      <c r="M495" s="7">
        <f t="shared" si="190"/>
        <v>155.14543549676159</v>
      </c>
      <c r="N495" s="7">
        <f t="shared" si="184"/>
        <v>1862.1511733164134</v>
      </c>
      <c r="O495" s="7">
        <f t="shared" si="185"/>
        <v>89768.022108263976</v>
      </c>
      <c r="P495" s="7">
        <f t="shared" si="186"/>
        <v>89.768022108263978</v>
      </c>
      <c r="Q495" s="2">
        <f t="shared" si="187"/>
        <v>113.70142087144021</v>
      </c>
      <c r="R495" s="7">
        <f>$W$9*$V$4*9.81</f>
        <v>3413.88</v>
      </c>
      <c r="S495" s="7">
        <f t="shared" si="188"/>
        <v>60</v>
      </c>
    </row>
    <row r="496" spans="2:19" x14ac:dyDescent="0.25">
      <c r="B496" s="2">
        <v>494</v>
      </c>
      <c r="C496" s="7">
        <v>13.8582</v>
      </c>
      <c r="D496" s="7">
        <f t="shared" si="189"/>
        <v>6491.468719999998</v>
      </c>
      <c r="E496" s="7">
        <v>4.6749999999999998</v>
      </c>
      <c r="F496" s="11">
        <f t="shared" si="180"/>
        <v>0</v>
      </c>
      <c r="G496" s="11">
        <v>13.8582</v>
      </c>
      <c r="H496" s="3">
        <v>31</v>
      </c>
      <c r="I496" s="7">
        <v>4.2</v>
      </c>
      <c r="J496" s="7">
        <v>7.3434999999999997</v>
      </c>
      <c r="K496" s="11">
        <f t="shared" si="183"/>
        <v>6.5597779364261019E-2</v>
      </c>
      <c r="L496" s="7">
        <f>$V$4*9.81*$V$9</f>
        <v>1706.94</v>
      </c>
      <c r="M496" s="7">
        <f t="shared" si="190"/>
        <v>155.14543549676159</v>
      </c>
      <c r="N496" s="7">
        <f t="shared" si="184"/>
        <v>1862.1510332761259</v>
      </c>
      <c r="O496" s="7">
        <f t="shared" si="185"/>
        <v>89960.071815503979</v>
      </c>
      <c r="P496" s="7">
        <f t="shared" si="186"/>
        <v>89.96007181550398</v>
      </c>
      <c r="Q496" s="2">
        <f t="shared" si="187"/>
        <v>113.84473463648915</v>
      </c>
      <c r="R496" s="7">
        <f>$W$9*$V$4*9.81</f>
        <v>3413.88</v>
      </c>
      <c r="S496" s="7">
        <f t="shared" si="188"/>
        <v>60</v>
      </c>
    </row>
    <row r="497" spans="2:19" x14ac:dyDescent="0.25">
      <c r="B497" s="2">
        <v>495</v>
      </c>
      <c r="C497" s="7">
        <v>13.8582</v>
      </c>
      <c r="D497" s="7">
        <f t="shared" si="189"/>
        <v>6505.3269199999977</v>
      </c>
      <c r="E497" s="7">
        <v>4.75</v>
      </c>
      <c r="F497" s="11">
        <f t="shared" si="181"/>
        <v>0</v>
      </c>
      <c r="G497" s="11">
        <v>13.8582</v>
      </c>
      <c r="H497" s="3">
        <v>31</v>
      </c>
      <c r="I497" s="7">
        <v>4.2</v>
      </c>
      <c r="J497" s="7">
        <v>7.3434999999999997</v>
      </c>
      <c r="K497" s="11">
        <f t="shared" si="183"/>
        <v>6.5453845491700011E-2</v>
      </c>
      <c r="L497" s="7">
        <f>$V$4*9.81*$V$9</f>
        <v>1706.94</v>
      </c>
      <c r="M497" s="7">
        <f t="shared" si="190"/>
        <v>155.14543549676159</v>
      </c>
      <c r="N497" s="7">
        <f t="shared" si="184"/>
        <v>1862.1508893422533</v>
      </c>
      <c r="O497" s="7">
        <f t="shared" si="185"/>
        <v>90152.121522743968</v>
      </c>
      <c r="P497" s="7">
        <f t="shared" si="186"/>
        <v>90.152121522743968</v>
      </c>
      <c r="Q497" s="2">
        <f t="shared" si="187"/>
        <v>113.98861814745896</v>
      </c>
      <c r="R497" s="7">
        <f>$W$9*$V$4*9.81</f>
        <v>3413.88</v>
      </c>
      <c r="S497" s="7">
        <f t="shared" si="188"/>
        <v>60</v>
      </c>
    </row>
    <row r="498" spans="2:19" x14ac:dyDescent="0.25">
      <c r="B498" s="2">
        <v>496</v>
      </c>
      <c r="C498" s="7">
        <v>14.305300000000001</v>
      </c>
      <c r="D498" s="7">
        <f t="shared" si="189"/>
        <v>6519.6322199999977</v>
      </c>
      <c r="E498" s="7">
        <v>4.8250000000000002</v>
      </c>
      <c r="F498" s="11">
        <f t="shared" si="182"/>
        <v>0.44710000000000072</v>
      </c>
      <c r="G498" s="11">
        <v>14.305300000000001</v>
      </c>
      <c r="H498" s="3">
        <v>32</v>
      </c>
      <c r="I498" s="7">
        <v>4.2</v>
      </c>
      <c r="J498" s="7">
        <v>7.3434999999999997</v>
      </c>
      <c r="K498" s="11">
        <f t="shared" si="183"/>
        <v>6.5310541872250771E-2</v>
      </c>
      <c r="L498" s="7">
        <f>$V$4*9.81*$V$9</f>
        <v>1706.94</v>
      </c>
      <c r="M498" s="7">
        <f t="shared" si="190"/>
        <v>165.31767667942563</v>
      </c>
      <c r="N498" s="7">
        <f t="shared" si="184"/>
        <v>2131.6409872212985</v>
      </c>
      <c r="O498" s="7">
        <f t="shared" si="185"/>
        <v>93265.294796765971</v>
      </c>
      <c r="P498" s="7">
        <f t="shared" si="186"/>
        <v>93.265294796765971</v>
      </c>
      <c r="Q498" s="2">
        <f t="shared" si="187"/>
        <v>114.13308176336632</v>
      </c>
      <c r="R498" s="7">
        <f>$W$9*$V$4*9.81</f>
        <v>3413.88</v>
      </c>
      <c r="S498" s="7">
        <f t="shared" si="188"/>
        <v>60</v>
      </c>
    </row>
    <row r="499" spans="2:19" x14ac:dyDescent="0.25">
      <c r="B499" s="2">
        <v>497</v>
      </c>
      <c r="C499" s="7">
        <v>14.305300000000001</v>
      </c>
      <c r="D499" s="7">
        <f t="shared" si="189"/>
        <v>6533.9375199999977</v>
      </c>
      <c r="E499" s="7">
        <v>4.9000000000000004</v>
      </c>
      <c r="F499" s="11">
        <f t="shared" si="182"/>
        <v>0</v>
      </c>
      <c r="G499" s="11">
        <v>14.305300000000001</v>
      </c>
      <c r="H499" s="3">
        <v>32</v>
      </c>
      <c r="I499" s="7">
        <v>4.2</v>
      </c>
      <c r="J499" s="7">
        <v>7.3434999999999997</v>
      </c>
      <c r="K499" s="11">
        <f t="shared" si="183"/>
        <v>6.516786437535714E-2</v>
      </c>
      <c r="L499" s="7">
        <f>$V$4*9.81*$V$9</f>
        <v>1706.94</v>
      </c>
      <c r="M499" s="7">
        <f t="shared" si="190"/>
        <v>165.31767667942563</v>
      </c>
      <c r="N499" s="7">
        <f t="shared" si="184"/>
        <v>1872.322844543801</v>
      </c>
      <c r="O499" s="7">
        <f t="shared" si="185"/>
        <v>93469.936404855966</v>
      </c>
      <c r="P499" s="7">
        <f t="shared" si="186"/>
        <v>93.469936404855972</v>
      </c>
      <c r="Q499" s="2">
        <f t="shared" si="187"/>
        <v>114.26032436682121</v>
      </c>
      <c r="R499" s="7">
        <f>$W$9*$V$4*9.81</f>
        <v>3413.88</v>
      </c>
      <c r="S499" s="7">
        <f t="shared" si="188"/>
        <v>60</v>
      </c>
    </row>
    <row r="500" spans="2:19" x14ac:dyDescent="0.25">
      <c r="B500" s="2">
        <v>498</v>
      </c>
      <c r="C500" s="7">
        <v>14.305300000000001</v>
      </c>
      <c r="D500" s="7">
        <f t="shared" si="189"/>
        <v>6548.2428199999977</v>
      </c>
      <c r="E500" s="7">
        <v>4.9749999999999996</v>
      </c>
      <c r="F500" s="11">
        <f t="shared" si="182"/>
        <v>0</v>
      </c>
      <c r="G500" s="11">
        <v>14.305300000000001</v>
      </c>
      <c r="H500" s="3">
        <v>32</v>
      </c>
      <c r="I500" s="7">
        <v>4.2</v>
      </c>
      <c r="J500" s="7">
        <v>7.3434999999999997</v>
      </c>
      <c r="K500" s="11">
        <f t="shared" si="183"/>
        <v>6.5025808906481866E-2</v>
      </c>
      <c r="L500" s="7">
        <f>$V$4*9.81*$V$9</f>
        <v>1706.94</v>
      </c>
      <c r="M500" s="7">
        <f t="shared" si="190"/>
        <v>165.31767667942563</v>
      </c>
      <c r="N500" s="7">
        <f t="shared" si="184"/>
        <v>1872.3227024883322</v>
      </c>
      <c r="O500" s="7">
        <f t="shared" si="185"/>
        <v>93674.578012945974</v>
      </c>
      <c r="P500" s="7">
        <f t="shared" si="186"/>
        <v>93.674578012945972</v>
      </c>
      <c r="Q500" s="2">
        <f t="shared" si="187"/>
        <v>114.38787275922591</v>
      </c>
      <c r="R500" s="7">
        <f>$W$9*$V$4*9.81</f>
        <v>3413.88</v>
      </c>
      <c r="S500" s="7">
        <f t="shared" si="188"/>
        <v>60</v>
      </c>
    </row>
    <row r="501" spans="2:19" x14ac:dyDescent="0.25">
      <c r="B501" s="2">
        <v>499</v>
      </c>
      <c r="C501" s="7">
        <v>14.305300000000001</v>
      </c>
      <c r="D501" s="7">
        <f t="shared" si="189"/>
        <v>6562.5481199999977</v>
      </c>
      <c r="E501" s="7">
        <v>5.05</v>
      </c>
      <c r="F501" s="11">
        <f t="shared" si="182"/>
        <v>0</v>
      </c>
      <c r="G501" s="11">
        <v>14.305300000000001</v>
      </c>
      <c r="H501" s="3">
        <v>32</v>
      </c>
      <c r="I501" s="7">
        <v>4.2</v>
      </c>
      <c r="J501" s="7">
        <v>7.3434999999999997</v>
      </c>
      <c r="K501" s="11">
        <f t="shared" si="183"/>
        <v>6.4884371406707164E-2</v>
      </c>
      <c r="L501" s="7">
        <f>$V$4*9.81*$V$9</f>
        <v>1706.94</v>
      </c>
      <c r="M501" s="7">
        <f t="shared" si="190"/>
        <v>165.31767667942563</v>
      </c>
      <c r="N501" s="7">
        <f t="shared" si="184"/>
        <v>1872.3225610508323</v>
      </c>
      <c r="O501" s="7">
        <f t="shared" si="185"/>
        <v>93879.219621035969</v>
      </c>
      <c r="P501" s="7">
        <f t="shared" si="186"/>
        <v>93.879219621035972</v>
      </c>
      <c r="Q501" s="2">
        <f t="shared" si="187"/>
        <v>114.51573260333873</v>
      </c>
      <c r="R501" s="7">
        <f>$W$9*$V$4*9.81</f>
        <v>3413.88</v>
      </c>
      <c r="S501" s="7">
        <f t="shared" si="188"/>
        <v>60</v>
      </c>
    </row>
    <row r="502" spans="2:19" x14ac:dyDescent="0.25">
      <c r="B502" s="2">
        <v>500</v>
      </c>
      <c r="C502" s="7">
        <v>14.305300000000001</v>
      </c>
      <c r="D502" s="7">
        <f t="shared" si="189"/>
        <v>6576.8534199999976</v>
      </c>
      <c r="E502" s="7">
        <v>5.125</v>
      </c>
      <c r="F502" s="11">
        <f t="shared" si="191"/>
        <v>0</v>
      </c>
      <c r="G502" s="11">
        <v>14.305300000000001</v>
      </c>
      <c r="H502" s="3">
        <v>32</v>
      </c>
      <c r="I502" s="7">
        <v>4.2</v>
      </c>
      <c r="J502" s="7">
        <v>7.3434999999999997</v>
      </c>
      <c r="K502" s="11">
        <f t="shared" si="183"/>
        <v>6.4743547852355809E-2</v>
      </c>
      <c r="L502" s="7">
        <f>$V$4*9.81*$V$9</f>
        <v>1706.94</v>
      </c>
      <c r="M502" s="7">
        <f t="shared" si="190"/>
        <v>165.31767667942563</v>
      </c>
      <c r="N502" s="7">
        <f t="shared" si="184"/>
        <v>1872.3224202272781</v>
      </c>
      <c r="O502" s="7">
        <f t="shared" si="185"/>
        <v>94083.861229125978</v>
      </c>
      <c r="P502" s="7">
        <f t="shared" si="186"/>
        <v>94.083861229125972</v>
      </c>
      <c r="Q502" s="2">
        <f t="shared" si="187"/>
        <v>114.6439097026077</v>
      </c>
      <c r="R502" s="7">
        <f>$W$9*$V$4*9.81</f>
        <v>3413.88</v>
      </c>
      <c r="S502" s="7">
        <f t="shared" si="188"/>
        <v>60</v>
      </c>
    </row>
    <row r="503" spans="2:19" x14ac:dyDescent="0.25">
      <c r="B503" s="2">
        <v>501</v>
      </c>
      <c r="C503" s="7">
        <v>14.305300000000001</v>
      </c>
      <c r="D503" s="7">
        <f t="shared" si="189"/>
        <v>6591.1587199999976</v>
      </c>
      <c r="E503" s="7">
        <v>5.2</v>
      </c>
      <c r="F503" s="11">
        <f t="shared" si="192"/>
        <v>0</v>
      </c>
      <c r="G503" s="11">
        <v>14.305300000000001</v>
      </c>
      <c r="H503" s="3">
        <v>32</v>
      </c>
      <c r="I503" s="7">
        <v>4.2</v>
      </c>
      <c r="J503" s="7">
        <v>7.3434999999999997</v>
      </c>
      <c r="K503" s="11">
        <f t="shared" si="183"/>
        <v>6.4603334254605807E-2</v>
      </c>
      <c r="L503" s="7">
        <f>$V$4*9.81*$V$9</f>
        <v>1706.94</v>
      </c>
      <c r="M503" s="7">
        <f t="shared" si="190"/>
        <v>165.31767667942563</v>
      </c>
      <c r="N503" s="7">
        <f t="shared" si="184"/>
        <v>1872.3222800136803</v>
      </c>
      <c r="O503" s="7">
        <f t="shared" si="185"/>
        <v>94288.502837215972</v>
      </c>
      <c r="P503" s="7">
        <f t="shared" si="186"/>
        <v>94.288502837215972</v>
      </c>
      <c r="Q503" s="2">
        <f t="shared" si="187"/>
        <v>114.77241000556697</v>
      </c>
      <c r="R503" s="7">
        <f>$W$9*$V$4*9.81</f>
        <v>3413.88</v>
      </c>
      <c r="S503" s="7">
        <f t="shared" si="188"/>
        <v>60</v>
      </c>
    </row>
    <row r="504" spans="2:19" x14ac:dyDescent="0.25">
      <c r="B504" s="2">
        <v>502</v>
      </c>
      <c r="C504" s="7">
        <v>14.305300000000001</v>
      </c>
      <c r="D504" s="7">
        <f t="shared" si="189"/>
        <v>6605.4640199999976</v>
      </c>
      <c r="E504" s="7">
        <v>5.2750000000000004</v>
      </c>
      <c r="F504" s="11">
        <f t="shared" si="192"/>
        <v>0</v>
      </c>
      <c r="G504" s="11">
        <v>14.305300000000001</v>
      </c>
      <c r="H504" s="3">
        <v>32</v>
      </c>
      <c r="I504" s="7">
        <v>4.2</v>
      </c>
      <c r="J504" s="7">
        <v>7.3434999999999997</v>
      </c>
      <c r="K504" s="11">
        <f t="shared" si="183"/>
        <v>6.445937403913532E-2</v>
      </c>
      <c r="L504" s="7">
        <f>$V$4*9.81*$V$9</f>
        <v>1706.94</v>
      </c>
      <c r="M504" s="7">
        <f t="shared" si="190"/>
        <v>165.31767667942563</v>
      </c>
      <c r="N504" s="7">
        <f t="shared" si="184"/>
        <v>1872.3221360534649</v>
      </c>
      <c r="O504" s="7">
        <f t="shared" si="185"/>
        <v>94493.144445305967</v>
      </c>
      <c r="P504" s="7">
        <f t="shared" si="186"/>
        <v>94.493144445305973</v>
      </c>
      <c r="Q504" s="2">
        <f t="shared" si="187"/>
        <v>114.90123961039934</v>
      </c>
      <c r="R504" s="7">
        <f>$W$9*$V$4*9.81</f>
        <v>3413.88</v>
      </c>
      <c r="S504" s="7">
        <f t="shared" si="188"/>
        <v>60</v>
      </c>
    </row>
    <row r="505" spans="2:19" x14ac:dyDescent="0.25">
      <c r="B505" s="2">
        <v>503</v>
      </c>
      <c r="C505" s="7">
        <v>14.7523</v>
      </c>
      <c r="D505" s="7">
        <f t="shared" si="189"/>
        <v>6620.2163199999977</v>
      </c>
      <c r="E505" s="7">
        <v>5.35</v>
      </c>
      <c r="F505" s="11">
        <f t="shared" si="192"/>
        <v>0.44699999999999918</v>
      </c>
      <c r="G505" s="11">
        <v>14.7523</v>
      </c>
      <c r="H505" s="3">
        <v>33</v>
      </c>
      <c r="I505" s="7">
        <v>4.2</v>
      </c>
      <c r="J505" s="7">
        <v>7.3434999999999997</v>
      </c>
      <c r="K505" s="11">
        <f t="shared" si="183"/>
        <v>6.4316053990759278E-2</v>
      </c>
      <c r="L505" s="7">
        <f>$V$4*9.81*$V$9</f>
        <v>1706.94</v>
      </c>
      <c r="M505" s="7">
        <f t="shared" si="190"/>
        <v>175.8105062174736</v>
      </c>
      <c r="N505" s="7">
        <f t="shared" si="184"/>
        <v>2142.0748222714642</v>
      </c>
      <c r="O505" s="7">
        <f t="shared" si="185"/>
        <v>97663.417217535971</v>
      </c>
      <c r="P505" s="7">
        <f t="shared" si="186"/>
        <v>97.663417217535965</v>
      </c>
      <c r="Q505" s="2">
        <f t="shared" si="187"/>
        <v>115.0304047696721</v>
      </c>
      <c r="R505" s="7">
        <f>$W$9*$V$4*9.81</f>
        <v>3413.88</v>
      </c>
      <c r="S505" s="7">
        <f t="shared" si="188"/>
        <v>60</v>
      </c>
    </row>
    <row r="506" spans="2:19" x14ac:dyDescent="0.25">
      <c r="B506" s="2">
        <v>504</v>
      </c>
      <c r="C506" s="7">
        <v>14.7523</v>
      </c>
      <c r="D506" s="7">
        <f t="shared" si="189"/>
        <v>6634.9686199999978</v>
      </c>
      <c r="E506" s="7">
        <v>5.4249999999999998</v>
      </c>
      <c r="F506" s="11">
        <f t="shared" si="192"/>
        <v>0</v>
      </c>
      <c r="G506" s="11">
        <v>14.7523</v>
      </c>
      <c r="H506" s="3">
        <v>33</v>
      </c>
      <c r="I506" s="7">
        <v>4.2</v>
      </c>
      <c r="J506" s="7">
        <v>7.3434999999999997</v>
      </c>
      <c r="K506" s="11">
        <f t="shared" si="183"/>
        <v>6.4173369848873868E-2</v>
      </c>
      <c r="L506" s="7">
        <f>$V$4*9.81*$V$9</f>
        <v>1706.94</v>
      </c>
      <c r="M506" s="7">
        <f t="shared" si="190"/>
        <v>175.8105062174736</v>
      </c>
      <c r="N506" s="7">
        <f t="shared" si="184"/>
        <v>1882.8146795873226</v>
      </c>
      <c r="O506" s="7">
        <f t="shared" si="185"/>
        <v>97881.047572825963</v>
      </c>
      <c r="P506" s="7">
        <f t="shared" si="186"/>
        <v>97.881047572825963</v>
      </c>
      <c r="Q506" s="2">
        <f t="shared" si="187"/>
        <v>115.14102252478125</v>
      </c>
      <c r="R506" s="7">
        <f>$W$9*$V$4*9.81</f>
        <v>3413.88</v>
      </c>
      <c r="S506" s="7">
        <f t="shared" si="188"/>
        <v>60</v>
      </c>
    </row>
    <row r="507" spans="2:19" x14ac:dyDescent="0.25">
      <c r="B507" s="2">
        <v>505</v>
      </c>
      <c r="C507" s="7">
        <v>14.7523</v>
      </c>
      <c r="D507" s="7">
        <f t="shared" si="189"/>
        <v>6649.7209199999979</v>
      </c>
      <c r="E507" s="7">
        <v>5.5</v>
      </c>
      <c r="F507" s="11">
        <f t="shared" si="193"/>
        <v>0</v>
      </c>
      <c r="G507" s="11">
        <v>14.7523</v>
      </c>
      <c r="H507" s="3">
        <v>33</v>
      </c>
      <c r="I507" s="7">
        <v>4.2</v>
      </c>
      <c r="J507" s="7">
        <v>7.3434999999999997</v>
      </c>
      <c r="K507" s="11">
        <f t="shared" si="183"/>
        <v>6.4031317390602971E-2</v>
      </c>
      <c r="L507" s="7">
        <f>$V$4*9.81*$V$9</f>
        <v>1706.94</v>
      </c>
      <c r="M507" s="7">
        <f t="shared" si="190"/>
        <v>175.8105062174736</v>
      </c>
      <c r="N507" s="7">
        <f t="shared" si="184"/>
        <v>1882.8145375348643</v>
      </c>
      <c r="O507" s="7">
        <f t="shared" si="185"/>
        <v>98098.677928115969</v>
      </c>
      <c r="P507" s="7">
        <f t="shared" si="186"/>
        <v>98.098677928115976</v>
      </c>
      <c r="Q507" s="2">
        <f t="shared" si="187"/>
        <v>115.25166338985787</v>
      </c>
      <c r="R507" s="7">
        <f>$W$9*$V$4*9.81</f>
        <v>3413.88</v>
      </c>
      <c r="S507" s="7">
        <f t="shared" si="188"/>
        <v>60</v>
      </c>
    </row>
    <row r="508" spans="2:19" x14ac:dyDescent="0.25">
      <c r="B508" s="2">
        <v>506</v>
      </c>
      <c r="C508" s="7">
        <v>14.7523</v>
      </c>
      <c r="D508" s="7">
        <f t="shared" si="189"/>
        <v>6664.473219999998</v>
      </c>
      <c r="E508" s="7">
        <v>5.5750000000000002</v>
      </c>
      <c r="F508" s="11">
        <f t="shared" si="194"/>
        <v>0</v>
      </c>
      <c r="G508" s="11">
        <v>14.7523</v>
      </c>
      <c r="H508" s="3">
        <v>33</v>
      </c>
      <c r="I508" s="7">
        <v>4.2</v>
      </c>
      <c r="J508" s="7">
        <v>7.3434999999999997</v>
      </c>
      <c r="K508" s="11">
        <f t="shared" si="183"/>
        <v>6.3889892430377695E-2</v>
      </c>
      <c r="L508" s="7">
        <f>$V$4*9.81*$V$9</f>
        <v>1706.94</v>
      </c>
      <c r="M508" s="7">
        <f t="shared" si="190"/>
        <v>175.8105062174736</v>
      </c>
      <c r="N508" s="7">
        <f t="shared" si="184"/>
        <v>1882.814396109904</v>
      </c>
      <c r="O508" s="7">
        <f t="shared" si="185"/>
        <v>98316.308283405975</v>
      </c>
      <c r="P508" s="7">
        <f t="shared" si="186"/>
        <v>98.316308283405974</v>
      </c>
      <c r="Q508" s="2">
        <f t="shared" si="187"/>
        <v>115.36232781219169</v>
      </c>
      <c r="R508" s="7">
        <f>$W$9*$V$4*9.81</f>
        <v>3413.88</v>
      </c>
      <c r="S508" s="7">
        <f t="shared" si="188"/>
        <v>60</v>
      </c>
    </row>
    <row r="509" spans="2:19" x14ac:dyDescent="0.25">
      <c r="B509" s="2">
        <v>507</v>
      </c>
      <c r="C509" s="7">
        <v>14.7523</v>
      </c>
      <c r="D509" s="7">
        <f t="shared" si="189"/>
        <v>6679.2255199999981</v>
      </c>
      <c r="E509" s="7">
        <v>5.65</v>
      </c>
      <c r="F509" s="11">
        <f t="shared" si="194"/>
        <v>0</v>
      </c>
      <c r="G509" s="11">
        <v>14.7523</v>
      </c>
      <c r="H509" s="3">
        <v>33</v>
      </c>
      <c r="I509" s="7">
        <v>4.2</v>
      </c>
      <c r="J509" s="7">
        <v>7.3434999999999997</v>
      </c>
      <c r="K509" s="11">
        <f t="shared" si="183"/>
        <v>6.3749090819525289E-2</v>
      </c>
      <c r="L509" s="7">
        <f>$V$4*9.81*$V$9</f>
        <v>1706.94</v>
      </c>
      <c r="M509" s="7">
        <f t="shared" si="190"/>
        <v>175.8105062174736</v>
      </c>
      <c r="N509" s="7">
        <f t="shared" si="184"/>
        <v>1882.8142553082932</v>
      </c>
      <c r="O509" s="7">
        <f t="shared" si="185"/>
        <v>98533.938638695967</v>
      </c>
      <c r="P509" s="7">
        <f t="shared" si="186"/>
        <v>98.533938638695972</v>
      </c>
      <c r="Q509" s="2">
        <f t="shared" si="187"/>
        <v>115.47301625069029</v>
      </c>
      <c r="R509" s="7">
        <f>$W$9*$V$4*9.81</f>
        <v>3413.88</v>
      </c>
      <c r="S509" s="7">
        <f t="shared" si="188"/>
        <v>60</v>
      </c>
    </row>
    <row r="510" spans="2:19" x14ac:dyDescent="0.25">
      <c r="B510" s="2">
        <v>508</v>
      </c>
      <c r="C510" s="7">
        <v>14.7523</v>
      </c>
      <c r="D510" s="7">
        <f t="shared" si="189"/>
        <v>6693.9778199999982</v>
      </c>
      <c r="E510" s="7">
        <v>5.7249999999999996</v>
      </c>
      <c r="F510" s="11">
        <f t="shared" ref="F510" si="199">(G510-G509)</f>
        <v>0</v>
      </c>
      <c r="G510" s="11">
        <v>14.7523</v>
      </c>
      <c r="H510" s="3">
        <v>33</v>
      </c>
      <c r="I510" s="7">
        <v>4.2</v>
      </c>
      <c r="J510" s="7">
        <v>7.3434999999999997</v>
      </c>
      <c r="K510" s="11">
        <f t="shared" si="183"/>
        <v>6.3608908445867279E-2</v>
      </c>
      <c r="L510" s="7">
        <f>$V$4*9.81*$V$9</f>
        <v>1706.94</v>
      </c>
      <c r="M510" s="7">
        <f t="shared" si="190"/>
        <v>175.8105062174736</v>
      </c>
      <c r="N510" s="7">
        <f t="shared" si="184"/>
        <v>1882.8141151259194</v>
      </c>
      <c r="O510" s="7">
        <f t="shared" si="185"/>
        <v>98751.568993985973</v>
      </c>
      <c r="P510" s="7">
        <f t="shared" si="186"/>
        <v>98.75156899398597</v>
      </c>
      <c r="Q510" s="2">
        <f t="shared" si="187"/>
        <v>115.58372917625891</v>
      </c>
      <c r="R510" s="7">
        <f>$W$9*$V$4*9.81</f>
        <v>3413.88</v>
      </c>
      <c r="S510" s="7">
        <f t="shared" si="188"/>
        <v>60</v>
      </c>
    </row>
    <row r="511" spans="2:19" x14ac:dyDescent="0.25">
      <c r="B511" s="2">
        <v>509</v>
      </c>
      <c r="C511" s="7">
        <v>14.7523</v>
      </c>
      <c r="D511" s="7">
        <f t="shared" si="189"/>
        <v>6708.7301199999984</v>
      </c>
      <c r="E511" s="7">
        <v>5.8</v>
      </c>
      <c r="F511" s="11">
        <f t="shared" ref="F511:F514" si="200">G511-G510</f>
        <v>0</v>
      </c>
      <c r="G511" s="11">
        <v>14.7523</v>
      </c>
      <c r="H511" s="3">
        <v>33</v>
      </c>
      <c r="I511" s="7">
        <v>4.2</v>
      </c>
      <c r="J511" s="7">
        <v>7.3434999999999997</v>
      </c>
      <c r="K511" s="11">
        <f t="shared" si="183"/>
        <v>6.3469341233311535E-2</v>
      </c>
      <c r="L511" s="7">
        <f>$V$4*9.81*$V$9</f>
        <v>1706.94</v>
      </c>
      <c r="M511" s="7">
        <f t="shared" si="190"/>
        <v>175.8105062174736</v>
      </c>
      <c r="N511" s="7">
        <f t="shared" si="184"/>
        <v>1882.8139755587069</v>
      </c>
      <c r="O511" s="7">
        <f t="shared" si="185"/>
        <v>98969.199349275979</v>
      </c>
      <c r="P511" s="7">
        <f t="shared" si="186"/>
        <v>98.969199349275982</v>
      </c>
      <c r="Q511" s="2">
        <f t="shared" si="187"/>
        <v>115.6944670721949</v>
      </c>
      <c r="R511" s="7">
        <f>$W$9*$V$4*9.81</f>
        <v>3413.88</v>
      </c>
      <c r="S511" s="7">
        <f t="shared" si="188"/>
        <v>60</v>
      </c>
    </row>
    <row r="512" spans="2:19" x14ac:dyDescent="0.25">
      <c r="B512" s="2">
        <v>510</v>
      </c>
      <c r="C512" s="7">
        <v>14.7523</v>
      </c>
      <c r="D512" s="7">
        <f t="shared" si="189"/>
        <v>6723.4824199999985</v>
      </c>
      <c r="E512" s="7">
        <v>5.875</v>
      </c>
      <c r="F512" s="11">
        <f t="shared" si="200"/>
        <v>0</v>
      </c>
      <c r="G512" s="11">
        <v>14.7523</v>
      </c>
      <c r="H512" s="3">
        <v>33</v>
      </c>
      <c r="I512" s="7">
        <v>4.2</v>
      </c>
      <c r="J512" s="7">
        <v>7.3434999999999997</v>
      </c>
      <c r="K512" s="11">
        <f t="shared" si="183"/>
        <v>6.3330385141464746E-2</v>
      </c>
      <c r="L512" s="7">
        <f>$V$4*9.81*$V$9</f>
        <v>1706.94</v>
      </c>
      <c r="M512" s="7">
        <f t="shared" si="190"/>
        <v>175.8105062174736</v>
      </c>
      <c r="N512" s="7">
        <f t="shared" si="184"/>
        <v>1882.8138366026151</v>
      </c>
      <c r="O512" s="7">
        <f t="shared" si="185"/>
        <v>99186.829704565971</v>
      </c>
      <c r="P512" s="7">
        <f t="shared" si="186"/>
        <v>99.186829704565966</v>
      </c>
      <c r="Q512" s="2">
        <f t="shared" si="187"/>
        <v>115.80523043459834</v>
      </c>
      <c r="R512" s="7">
        <f>$W$9*$V$4*9.81</f>
        <v>3413.88</v>
      </c>
      <c r="S512" s="7">
        <f t="shared" si="188"/>
        <v>60</v>
      </c>
    </row>
    <row r="513" spans="2:19" x14ac:dyDescent="0.25">
      <c r="B513" s="2">
        <v>511</v>
      </c>
      <c r="C513" s="7">
        <v>14.7523</v>
      </c>
      <c r="D513" s="7">
        <f t="shared" si="189"/>
        <v>6738.2347199999986</v>
      </c>
      <c r="E513" s="7">
        <v>5.95</v>
      </c>
      <c r="F513" s="11">
        <f t="shared" si="200"/>
        <v>0</v>
      </c>
      <c r="G513" s="11">
        <v>14.7523</v>
      </c>
      <c r="H513" s="3">
        <v>33</v>
      </c>
      <c r="I513" s="7">
        <v>4.2</v>
      </c>
      <c r="J513" s="7">
        <v>7.3434999999999997</v>
      </c>
      <c r="K513" s="11">
        <f t="shared" si="183"/>
        <v>6.3192036165238816E-2</v>
      </c>
      <c r="L513" s="7">
        <f>$V$4*9.81*$V$9</f>
        <v>1706.94</v>
      </c>
      <c r="M513" s="7">
        <f t="shared" si="190"/>
        <v>175.8105062174736</v>
      </c>
      <c r="N513" s="7">
        <f t="shared" si="184"/>
        <v>1882.8136982536389</v>
      </c>
      <c r="O513" s="7">
        <f t="shared" si="185"/>
        <v>99404.460059855977</v>
      </c>
      <c r="P513" s="7">
        <f t="shared" si="186"/>
        <v>99.404460059855978</v>
      </c>
      <c r="Q513" s="2">
        <f t="shared" si="187"/>
        <v>115.91601977279856</v>
      </c>
      <c r="R513" s="7">
        <f>$W$9*$V$4*9.81</f>
        <v>3413.88</v>
      </c>
      <c r="S513" s="7">
        <f t="shared" si="188"/>
        <v>60</v>
      </c>
    </row>
    <row r="514" spans="2:19" x14ac:dyDescent="0.25">
      <c r="B514" s="2">
        <v>512</v>
      </c>
      <c r="C514" s="7">
        <v>14.7523</v>
      </c>
      <c r="D514" s="7">
        <f t="shared" si="189"/>
        <v>6752.9870199999987</v>
      </c>
      <c r="E514" s="7">
        <v>6.0250000000000004</v>
      </c>
      <c r="F514" s="11">
        <f t="shared" si="200"/>
        <v>0</v>
      </c>
      <c r="G514" s="11">
        <v>14.7523</v>
      </c>
      <c r="H514" s="3">
        <v>33</v>
      </c>
      <c r="I514" s="7">
        <v>4.2</v>
      </c>
      <c r="J514" s="7">
        <v>7.3434999999999997</v>
      </c>
      <c r="K514" s="11">
        <f t="shared" si="183"/>
        <v>6.305012502762336E-2</v>
      </c>
      <c r="L514" s="7">
        <f>$V$4*9.81*$V$9</f>
        <v>1706.94</v>
      </c>
      <c r="M514" s="7">
        <f t="shared" si="190"/>
        <v>175.8105062174736</v>
      </c>
      <c r="N514" s="7">
        <f t="shared" si="184"/>
        <v>1882.8135563425012</v>
      </c>
      <c r="O514" s="7">
        <f t="shared" si="185"/>
        <v>99622.090415145984</v>
      </c>
      <c r="P514" s="7">
        <f t="shared" si="186"/>
        <v>99.622090415145991</v>
      </c>
      <c r="Q514" s="2">
        <f t="shared" si="187"/>
        <v>116.02683560979817</v>
      </c>
      <c r="R514" s="7">
        <f>$W$9*$V$4*9.81</f>
        <v>3413.88</v>
      </c>
      <c r="S514" s="7">
        <f t="shared" si="188"/>
        <v>60</v>
      </c>
    </row>
    <row r="515" spans="2:19" x14ac:dyDescent="0.25">
      <c r="B515" s="2">
        <v>513</v>
      </c>
      <c r="C515" s="7">
        <v>15.199400000000001</v>
      </c>
      <c r="D515" s="7">
        <f t="shared" si="189"/>
        <v>6768.1864199999991</v>
      </c>
      <c r="E515" s="7">
        <v>6.1</v>
      </c>
      <c r="F515" s="11">
        <f t="shared" ref="F515:F561" si="201">(G515-G514)</f>
        <v>0.44710000000000072</v>
      </c>
      <c r="G515" s="11">
        <v>15.199400000000001</v>
      </c>
      <c r="H515" s="3">
        <v>34</v>
      </c>
      <c r="I515" s="7">
        <v>4.2</v>
      </c>
      <c r="J515" s="7">
        <v>7.3434999999999997</v>
      </c>
      <c r="K515" s="11">
        <f t="shared" si="183"/>
        <v>6.2908849845033102E-2</v>
      </c>
      <c r="L515" s="7">
        <f>$V$4*9.81*$V$9</f>
        <v>1706.94</v>
      </c>
      <c r="M515" s="7">
        <f t="shared" si="190"/>
        <v>186.62861888922242</v>
      </c>
      <c r="N515" s="7">
        <f t="shared" si="184"/>
        <v>2152.9495277390679</v>
      </c>
      <c r="O515" s="7">
        <f t="shared" si="185"/>
        <v>102872.37267214799</v>
      </c>
      <c r="P515" s="7">
        <f t="shared" si="186"/>
        <v>102.87237267214799</v>
      </c>
      <c r="Q515" s="2">
        <f t="shared" si="187"/>
        <v>116.13767848273501</v>
      </c>
      <c r="R515" s="7">
        <f>$W$9*$V$4*9.81</f>
        <v>3413.88</v>
      </c>
      <c r="S515" s="7">
        <f t="shared" si="188"/>
        <v>60</v>
      </c>
    </row>
    <row r="516" spans="2:19" x14ac:dyDescent="0.25">
      <c r="B516" s="2">
        <v>514</v>
      </c>
      <c r="C516" s="7">
        <v>15.199400000000001</v>
      </c>
      <c r="D516" s="7">
        <f t="shared" si="189"/>
        <v>6783.3858199999995</v>
      </c>
      <c r="E516" s="7">
        <v>6.1749999999999998</v>
      </c>
      <c r="F516" s="11">
        <f t="shared" ref="F516:F565" si="202">G516-G515</f>
        <v>0</v>
      </c>
      <c r="G516" s="11">
        <v>15.199400000000001</v>
      </c>
      <c r="H516" s="3">
        <v>34</v>
      </c>
      <c r="I516" s="7">
        <v>4.2</v>
      </c>
      <c r="J516" s="7">
        <v>7.3434999999999997</v>
      </c>
      <c r="K516" s="11">
        <f t="shared" ref="K516:K579" si="203">$V$4*9.81*SIN((E517-E516)/D517)</f>
        <v>6.2768206352115288E-2</v>
      </c>
      <c r="L516" s="7">
        <f>$V$4*9.81*$V$9</f>
        <v>1706.94</v>
      </c>
      <c r="M516" s="7">
        <f t="shared" si="190"/>
        <v>186.62861888922242</v>
      </c>
      <c r="N516" s="7">
        <f t="shared" ref="N516:N579" si="204">($V$4*F516)+M516+L516+K516</f>
        <v>1893.6313870955746</v>
      </c>
      <c r="O516" s="7">
        <f t="shared" ref="O516:O579" si="205">G516*D516</f>
        <v>103103.39443250799</v>
      </c>
      <c r="P516" s="7">
        <f t="shared" ref="P516:P579" si="206">O516/1000</f>
        <v>103.103394432508</v>
      </c>
      <c r="Q516" s="2">
        <f t="shared" ref="Q516:Q579" si="207">AVERAGE(P516:P1175)</f>
        <v>116.22791865831724</v>
      </c>
      <c r="R516" s="7">
        <f>$W$9*$V$4*9.81</f>
        <v>3413.88</v>
      </c>
      <c r="S516" s="7">
        <f t="shared" ref="S516:S579" si="208">(R516/(9.81*$V$4))*100</f>
        <v>60</v>
      </c>
    </row>
    <row r="517" spans="2:19" x14ac:dyDescent="0.25">
      <c r="B517" s="2">
        <v>515</v>
      </c>
      <c r="C517" s="7">
        <v>15.199400000000001</v>
      </c>
      <c r="D517" s="7">
        <f t="shared" ref="D517:D580" si="209">C517+D516</f>
        <v>6798.5852199999999</v>
      </c>
      <c r="E517" s="7">
        <v>6.2500000000000098</v>
      </c>
      <c r="F517" s="11">
        <f t="shared" si="202"/>
        <v>0</v>
      </c>
      <c r="G517" s="11">
        <v>15.199400000000001</v>
      </c>
      <c r="H517" s="3">
        <v>34</v>
      </c>
      <c r="I517" s="7">
        <v>4.2</v>
      </c>
      <c r="J517" s="7">
        <v>7.3434999999999997</v>
      </c>
      <c r="K517" s="11">
        <f t="shared" si="203"/>
        <v>6.2628190321546151E-2</v>
      </c>
      <c r="L517" s="7">
        <f>$V$4*9.81*$V$9</f>
        <v>1706.94</v>
      </c>
      <c r="M517" s="7">
        <f t="shared" ref="M517:M580" si="210">0.5*$V$5*$V$6*$V$7*(G517^2)</f>
        <v>186.62861888922242</v>
      </c>
      <c r="N517" s="7">
        <f t="shared" si="204"/>
        <v>1893.631247079544</v>
      </c>
      <c r="O517" s="7">
        <f t="shared" si="205"/>
        <v>103334.416192868</v>
      </c>
      <c r="P517" s="7">
        <f t="shared" si="206"/>
        <v>103.33441619286799</v>
      </c>
      <c r="Q517" s="2">
        <f t="shared" si="207"/>
        <v>116.31781265986386</v>
      </c>
      <c r="R517" s="7">
        <f>$W$9*$V$4*9.81</f>
        <v>3413.88</v>
      </c>
      <c r="S517" s="7">
        <f t="shared" si="208"/>
        <v>60</v>
      </c>
    </row>
    <row r="518" spans="2:19" x14ac:dyDescent="0.25">
      <c r="B518" s="2">
        <v>516</v>
      </c>
      <c r="C518" s="7">
        <v>15.199400000000001</v>
      </c>
      <c r="D518" s="7">
        <f t="shared" si="209"/>
        <v>6813.7846200000004</v>
      </c>
      <c r="E518" s="7">
        <v>6.3250000000000099</v>
      </c>
      <c r="F518" s="11">
        <f t="shared" si="202"/>
        <v>0</v>
      </c>
      <c r="G518" s="11">
        <v>15.199400000000001</v>
      </c>
      <c r="H518" s="3">
        <v>34</v>
      </c>
      <c r="I518" s="7">
        <v>4.2</v>
      </c>
      <c r="J518" s="7">
        <v>7.3434999999999997</v>
      </c>
      <c r="K518" s="11">
        <f t="shared" si="203"/>
        <v>6.2488797563685375E-2</v>
      </c>
      <c r="L518" s="7">
        <f>$V$4*9.81*$V$9</f>
        <v>1706.94</v>
      </c>
      <c r="M518" s="7">
        <f t="shared" si="210"/>
        <v>186.62861888922242</v>
      </c>
      <c r="N518" s="7">
        <f t="shared" si="204"/>
        <v>1893.6311076867862</v>
      </c>
      <c r="O518" s="7">
        <f t="shared" si="205"/>
        <v>103565.43795322801</v>
      </c>
      <c r="P518" s="7">
        <f t="shared" si="206"/>
        <v>103.56543795322801</v>
      </c>
      <c r="Q518" s="2">
        <f t="shared" si="207"/>
        <v>116.40735332515347</v>
      </c>
      <c r="R518" s="7">
        <f>$W$9*$V$4*9.81</f>
        <v>3413.88</v>
      </c>
      <c r="S518" s="7">
        <f t="shared" si="208"/>
        <v>60</v>
      </c>
    </row>
    <row r="519" spans="2:19" x14ac:dyDescent="0.25">
      <c r="B519" s="2">
        <v>517</v>
      </c>
      <c r="C519" s="7">
        <v>15.199400000000001</v>
      </c>
      <c r="D519" s="7">
        <f t="shared" si="209"/>
        <v>6828.9840200000008</v>
      </c>
      <c r="E519" s="7">
        <v>6.4000000000000101</v>
      </c>
      <c r="F519" s="11">
        <f t="shared" si="202"/>
        <v>0</v>
      </c>
      <c r="G519" s="11">
        <v>15.199400000000001</v>
      </c>
      <c r="H519" s="3">
        <v>34</v>
      </c>
      <c r="I519" s="7">
        <v>4.2</v>
      </c>
      <c r="J519" s="7">
        <v>7.3434999999999997</v>
      </c>
      <c r="K519" s="11">
        <f t="shared" si="203"/>
        <v>6.2345952053823463E-2</v>
      </c>
      <c r="L519" s="7">
        <f>$V$4*9.81*$V$9</f>
        <v>1706.94</v>
      </c>
      <c r="M519" s="7">
        <f t="shared" si="210"/>
        <v>186.62861888922242</v>
      </c>
      <c r="N519" s="7">
        <f t="shared" si="204"/>
        <v>1893.6309648412764</v>
      </c>
      <c r="O519" s="7">
        <f t="shared" si="205"/>
        <v>103796.45971358802</v>
      </c>
      <c r="P519" s="7">
        <f t="shared" si="206"/>
        <v>103.79645971358802</v>
      </c>
      <c r="Q519" s="2">
        <f t="shared" si="207"/>
        <v>116.49653329301408</v>
      </c>
      <c r="R519" s="7">
        <f>$W$9*$V$4*9.81</f>
        <v>3413.88</v>
      </c>
      <c r="S519" s="7">
        <f t="shared" si="208"/>
        <v>60</v>
      </c>
    </row>
    <row r="520" spans="2:19" x14ac:dyDescent="0.25">
      <c r="B520" s="2">
        <v>518</v>
      </c>
      <c r="C520" s="7">
        <v>15.6464</v>
      </c>
      <c r="D520" s="7">
        <f t="shared" si="209"/>
        <v>6844.6304200000004</v>
      </c>
      <c r="E520" s="7">
        <v>6.4750000000000103</v>
      </c>
      <c r="F520" s="11">
        <f t="shared" ref="F520:F566" si="211">(G520-G519)</f>
        <v>0.44699999999999918</v>
      </c>
      <c r="G520" s="11">
        <v>15.6464</v>
      </c>
      <c r="H520" s="3">
        <v>35</v>
      </c>
      <c r="I520" s="7">
        <v>4.2</v>
      </c>
      <c r="J520" s="7">
        <v>7.3434999999999997</v>
      </c>
      <c r="K520" s="11">
        <f t="shared" si="203"/>
        <v>6.2203758126409742E-2</v>
      </c>
      <c r="L520" s="7">
        <f>$V$4*9.81*$V$9</f>
        <v>1706.94</v>
      </c>
      <c r="M520" s="7">
        <f t="shared" si="210"/>
        <v>197.7671754584064</v>
      </c>
      <c r="N520" s="7">
        <f t="shared" si="204"/>
        <v>2164.0293792165326</v>
      </c>
      <c r="O520" s="7">
        <f t="shared" si="205"/>
        <v>107093.82540348801</v>
      </c>
      <c r="P520" s="7">
        <f t="shared" si="206"/>
        <v>107.09382540348801</v>
      </c>
      <c r="Q520" s="2">
        <f t="shared" si="207"/>
        <v>116.58534499636671</v>
      </c>
      <c r="R520" s="7">
        <f>$W$9*$V$4*9.81</f>
        <v>3413.88</v>
      </c>
      <c r="S520" s="7">
        <f t="shared" si="208"/>
        <v>60</v>
      </c>
    </row>
    <row r="521" spans="2:19" x14ac:dyDescent="0.25">
      <c r="B521" s="2">
        <v>519</v>
      </c>
      <c r="C521" s="7">
        <v>15.6464</v>
      </c>
      <c r="D521" s="7">
        <f t="shared" si="209"/>
        <v>6860.27682</v>
      </c>
      <c r="E521" s="7">
        <v>6.5500000000000096</v>
      </c>
      <c r="F521" s="11">
        <f t="shared" ref="F521:F570" si="212">G521-G520</f>
        <v>0</v>
      </c>
      <c r="G521" s="11">
        <v>15.6464</v>
      </c>
      <c r="H521" s="3">
        <v>35</v>
      </c>
      <c r="I521" s="7">
        <v>4.2</v>
      </c>
      <c r="J521" s="7">
        <v>7.3434999999999997</v>
      </c>
      <c r="K521" s="11">
        <f t="shared" si="203"/>
        <v>6.2062211333351561E-2</v>
      </c>
      <c r="L521" s="7">
        <f>$V$4*9.81*$V$9</f>
        <v>1706.94</v>
      </c>
      <c r="M521" s="7">
        <f t="shared" si="210"/>
        <v>197.7671754584064</v>
      </c>
      <c r="N521" s="7">
        <f t="shared" si="204"/>
        <v>1904.7692376697398</v>
      </c>
      <c r="O521" s="7">
        <f t="shared" si="205"/>
        <v>107338.635236448</v>
      </c>
      <c r="P521" s="7">
        <f t="shared" si="206"/>
        <v>107.338635236448</v>
      </c>
      <c r="Q521" s="2">
        <f t="shared" si="207"/>
        <v>116.65218668364054</v>
      </c>
      <c r="R521" s="7">
        <f>$W$9*$V$4*9.81</f>
        <v>3413.88</v>
      </c>
      <c r="S521" s="7">
        <f t="shared" si="208"/>
        <v>60</v>
      </c>
    </row>
    <row r="522" spans="2:19" x14ac:dyDescent="0.25">
      <c r="B522" s="2">
        <v>520</v>
      </c>
      <c r="C522" s="7">
        <v>15.6464</v>
      </c>
      <c r="D522" s="7">
        <f t="shared" si="209"/>
        <v>6875.9232199999997</v>
      </c>
      <c r="E522" s="7">
        <v>6.6250000000000098</v>
      </c>
      <c r="F522" s="11">
        <f t="shared" si="212"/>
        <v>0</v>
      </c>
      <c r="G522" s="11">
        <v>15.6464</v>
      </c>
      <c r="H522" s="3">
        <v>35</v>
      </c>
      <c r="I522" s="7">
        <v>4.2</v>
      </c>
      <c r="J522" s="7">
        <v>7.3434999999999997</v>
      </c>
      <c r="K522" s="11">
        <f t="shared" si="203"/>
        <v>6.1921307266947057E-2</v>
      </c>
      <c r="L522" s="7">
        <f>$V$4*9.81*$V$9</f>
        <v>1706.94</v>
      </c>
      <c r="M522" s="7">
        <f t="shared" si="210"/>
        <v>197.7671754584064</v>
      </c>
      <c r="N522" s="7">
        <f t="shared" si="204"/>
        <v>1904.7690967656733</v>
      </c>
      <c r="O522" s="7">
        <f t="shared" si="205"/>
        <v>107583.445069408</v>
      </c>
      <c r="P522" s="7">
        <f t="shared" si="206"/>
        <v>107.583445069408</v>
      </c>
      <c r="Q522" s="2">
        <f t="shared" si="207"/>
        <v>116.71824024000355</v>
      </c>
      <c r="R522" s="7">
        <f>$W$9*$V$4*9.81</f>
        <v>3413.88</v>
      </c>
      <c r="S522" s="7">
        <f t="shared" si="208"/>
        <v>60</v>
      </c>
    </row>
    <row r="523" spans="2:19" x14ac:dyDescent="0.25">
      <c r="B523" s="2">
        <v>521</v>
      </c>
      <c r="C523" s="7">
        <v>15.6464</v>
      </c>
      <c r="D523" s="7">
        <f t="shared" si="209"/>
        <v>6891.5696199999993</v>
      </c>
      <c r="E523" s="7">
        <v>6.7000000000000099</v>
      </c>
      <c r="F523" s="11">
        <f t="shared" si="212"/>
        <v>0</v>
      </c>
      <c r="G523" s="11">
        <v>15.6464</v>
      </c>
      <c r="H523" s="3">
        <v>35</v>
      </c>
      <c r="I523" s="7">
        <v>4.2</v>
      </c>
      <c r="J523" s="7">
        <v>7.3434999999999997</v>
      </c>
      <c r="K523" s="11">
        <f t="shared" si="203"/>
        <v>6.1781041559435063E-2</v>
      </c>
      <c r="L523" s="7">
        <f>$V$4*9.81*$V$9</f>
        <v>1706.94</v>
      </c>
      <c r="M523" s="7">
        <f t="shared" si="210"/>
        <v>197.7671754584064</v>
      </c>
      <c r="N523" s="7">
        <f t="shared" si="204"/>
        <v>1904.768956499966</v>
      </c>
      <c r="O523" s="7">
        <f t="shared" si="205"/>
        <v>107828.25490236799</v>
      </c>
      <c r="P523" s="7">
        <f t="shared" si="206"/>
        <v>107.82825490236799</v>
      </c>
      <c r="Q523" s="2">
        <f t="shared" si="207"/>
        <v>116.78348877693638</v>
      </c>
      <c r="R523" s="7">
        <f>$W$9*$V$4*9.81</f>
        <v>3413.88</v>
      </c>
      <c r="S523" s="7">
        <f t="shared" si="208"/>
        <v>60</v>
      </c>
    </row>
    <row r="524" spans="2:19" x14ac:dyDescent="0.25">
      <c r="B524" s="2">
        <v>522</v>
      </c>
      <c r="C524" s="7">
        <v>15.6464</v>
      </c>
      <c r="D524" s="7">
        <f t="shared" si="209"/>
        <v>6907.2160199999989</v>
      </c>
      <c r="E524" s="7">
        <v>6.7750000000000101</v>
      </c>
      <c r="F524" s="11">
        <f t="shared" si="212"/>
        <v>0</v>
      </c>
      <c r="G524" s="11">
        <v>15.6464</v>
      </c>
      <c r="H524" s="3">
        <v>35</v>
      </c>
      <c r="I524" s="7">
        <v>4.2</v>
      </c>
      <c r="J524" s="7">
        <v>7.3434999999999997</v>
      </c>
      <c r="K524" s="11">
        <f t="shared" si="203"/>
        <v>6.1641409882540119E-2</v>
      </c>
      <c r="L524" s="7">
        <f>$V$4*9.81*$V$9</f>
        <v>1706.94</v>
      </c>
      <c r="M524" s="7">
        <f t="shared" si="210"/>
        <v>197.7671754584064</v>
      </c>
      <c r="N524" s="7">
        <f t="shared" si="204"/>
        <v>1904.7688168682889</v>
      </c>
      <c r="O524" s="7">
        <f t="shared" si="205"/>
        <v>108073.06473532798</v>
      </c>
      <c r="P524" s="7">
        <f t="shared" si="206"/>
        <v>108.07306473532797</v>
      </c>
      <c r="Q524" s="2">
        <f t="shared" si="207"/>
        <v>116.84791491991888</v>
      </c>
      <c r="R524" s="7">
        <f>$W$9*$V$4*9.81</f>
        <v>3413.88</v>
      </c>
      <c r="S524" s="7">
        <f t="shared" si="208"/>
        <v>60</v>
      </c>
    </row>
    <row r="525" spans="2:19" x14ac:dyDescent="0.25">
      <c r="B525" s="2">
        <v>523</v>
      </c>
      <c r="C525" s="7">
        <v>15.6464</v>
      </c>
      <c r="D525" s="7">
        <f t="shared" si="209"/>
        <v>6922.8624199999986</v>
      </c>
      <c r="E525" s="7">
        <v>6.8500000000000103</v>
      </c>
      <c r="F525" s="11">
        <f t="shared" ref="F525:F571" si="213">(G525-G524)</f>
        <v>0</v>
      </c>
      <c r="G525" s="11">
        <v>15.6464</v>
      </c>
      <c r="H525" s="3">
        <v>35</v>
      </c>
      <c r="I525" s="7">
        <v>4.2</v>
      </c>
      <c r="J525" s="7">
        <v>7.3434999999999997</v>
      </c>
      <c r="K525" s="11">
        <f t="shared" si="203"/>
        <v>6.1502407947027174E-2</v>
      </c>
      <c r="L525" s="7">
        <f>$V$4*9.81*$V$9</f>
        <v>1706.94</v>
      </c>
      <c r="M525" s="7">
        <f t="shared" si="210"/>
        <v>197.7671754584064</v>
      </c>
      <c r="N525" s="7">
        <f t="shared" si="204"/>
        <v>1904.7686778663535</v>
      </c>
      <c r="O525" s="7">
        <f t="shared" si="205"/>
        <v>108317.87456828798</v>
      </c>
      <c r="P525" s="7">
        <f t="shared" si="206"/>
        <v>108.31787456828798</v>
      </c>
      <c r="Q525" s="2">
        <f t="shared" si="207"/>
        <v>116.91150079082172</v>
      </c>
      <c r="R525" s="7">
        <f>$W$9*$V$4*9.81</f>
        <v>3413.88</v>
      </c>
      <c r="S525" s="7">
        <f t="shared" si="208"/>
        <v>60</v>
      </c>
    </row>
    <row r="526" spans="2:19" x14ac:dyDescent="0.25">
      <c r="B526" s="2">
        <v>524</v>
      </c>
      <c r="C526" s="7">
        <v>15.6464</v>
      </c>
      <c r="D526" s="7">
        <f t="shared" si="209"/>
        <v>6938.5088199999982</v>
      </c>
      <c r="E526" s="7">
        <v>6.9250000000000096</v>
      </c>
      <c r="F526" s="11">
        <f t="shared" ref="F526:F575" si="214">G526-G525</f>
        <v>0</v>
      </c>
      <c r="G526" s="11">
        <v>15.6464</v>
      </c>
      <c r="H526" s="3">
        <v>35</v>
      </c>
      <c r="I526" s="7">
        <v>4.2</v>
      </c>
      <c r="J526" s="7">
        <v>7.3434999999999997</v>
      </c>
      <c r="K526" s="11">
        <f t="shared" si="203"/>
        <v>6.1364031502266152E-2</v>
      </c>
      <c r="L526" s="7">
        <f>$V$4*9.81*$V$9</f>
        <v>1706.94</v>
      </c>
      <c r="M526" s="7">
        <f t="shared" si="210"/>
        <v>197.7671754584064</v>
      </c>
      <c r="N526" s="7">
        <f t="shared" si="204"/>
        <v>1904.7685394899088</v>
      </c>
      <c r="O526" s="7">
        <f t="shared" si="205"/>
        <v>108562.68440124797</v>
      </c>
      <c r="P526" s="7">
        <f t="shared" si="206"/>
        <v>108.56268440124796</v>
      </c>
      <c r="Q526" s="2">
        <f t="shared" si="207"/>
        <v>116.97422798952634</v>
      </c>
      <c r="R526" s="7">
        <f>$W$9*$V$4*9.81</f>
        <v>3413.88</v>
      </c>
      <c r="S526" s="7">
        <f t="shared" si="208"/>
        <v>60</v>
      </c>
    </row>
    <row r="527" spans="2:19" x14ac:dyDescent="0.25">
      <c r="B527" s="2">
        <v>525</v>
      </c>
      <c r="C527" s="7">
        <v>15.6464</v>
      </c>
      <c r="D527" s="7">
        <f t="shared" si="209"/>
        <v>6954.1552199999978</v>
      </c>
      <c r="E527" s="7">
        <v>7.0000000000000098</v>
      </c>
      <c r="F527" s="11">
        <f t="shared" si="214"/>
        <v>0</v>
      </c>
      <c r="G527" s="11">
        <v>15.6464</v>
      </c>
      <c r="H527" s="3">
        <v>35</v>
      </c>
      <c r="I527" s="7">
        <v>-4.3</v>
      </c>
      <c r="J527" s="7">
        <v>-7.5190000000000001</v>
      </c>
      <c r="K527" s="11">
        <f t="shared" si="203"/>
        <v>-6.1226276335791273E-2</v>
      </c>
      <c r="L527" s="7">
        <f>$V$4*9.81*$V$9</f>
        <v>1706.94</v>
      </c>
      <c r="M527" s="7">
        <f t="shared" si="210"/>
        <v>197.7671754584064</v>
      </c>
      <c r="N527" s="7">
        <f t="shared" si="204"/>
        <v>1904.6459491820706</v>
      </c>
      <c r="O527" s="7">
        <f t="shared" si="205"/>
        <v>108807.49423420796</v>
      </c>
      <c r="P527" s="7">
        <f t="shared" si="206"/>
        <v>108.80749423420797</v>
      </c>
      <c r="Q527" s="2">
        <f t="shared" si="207"/>
        <v>117.03607757473428</v>
      </c>
      <c r="R527" s="7">
        <f>$W$9*$V$4*9.81</f>
        <v>3413.88</v>
      </c>
      <c r="S527" s="7">
        <f t="shared" si="208"/>
        <v>60</v>
      </c>
    </row>
    <row r="528" spans="2:19" x14ac:dyDescent="0.25">
      <c r="B528" s="2">
        <v>526</v>
      </c>
      <c r="C528" s="7">
        <v>15.6464</v>
      </c>
      <c r="D528" s="7">
        <f t="shared" si="209"/>
        <v>6969.8016199999975</v>
      </c>
      <c r="E528" s="7">
        <v>6.9250000000000096</v>
      </c>
      <c r="F528" s="11">
        <f t="shared" si="214"/>
        <v>0</v>
      </c>
      <c r="G528" s="11">
        <v>15.6464</v>
      </c>
      <c r="H528" s="3">
        <v>35</v>
      </c>
      <c r="I528" s="7">
        <v>-4.3</v>
      </c>
      <c r="J528" s="7">
        <v>-7.5190000000000001</v>
      </c>
      <c r="K528" s="11">
        <f t="shared" si="203"/>
        <v>-6.1089138272880247E-2</v>
      </c>
      <c r="L528" s="7">
        <f>$V$4*9.81*$V$9</f>
        <v>1706.94</v>
      </c>
      <c r="M528" s="7">
        <f t="shared" si="210"/>
        <v>197.7671754584064</v>
      </c>
      <c r="N528" s="7">
        <f t="shared" si="204"/>
        <v>1904.6460863201337</v>
      </c>
      <c r="O528" s="7">
        <f t="shared" si="205"/>
        <v>109052.30406716796</v>
      </c>
      <c r="P528" s="7">
        <f t="shared" si="206"/>
        <v>109.05230406716797</v>
      </c>
      <c r="Q528" s="2">
        <f t="shared" si="207"/>
        <v>117.09703004392334</v>
      </c>
      <c r="R528" s="7">
        <f>$W$9*$V$4*9.81</f>
        <v>3413.88</v>
      </c>
      <c r="S528" s="7">
        <f t="shared" si="208"/>
        <v>60</v>
      </c>
    </row>
    <row r="529" spans="2:19" x14ac:dyDescent="0.25">
      <c r="B529" s="2">
        <v>527</v>
      </c>
      <c r="C529" s="7">
        <v>15.6464</v>
      </c>
      <c r="D529" s="7">
        <f t="shared" si="209"/>
        <v>6985.4480199999971</v>
      </c>
      <c r="E529" s="7">
        <v>6.8500000000000103</v>
      </c>
      <c r="F529" s="11">
        <f t="shared" si="214"/>
        <v>0</v>
      </c>
      <c r="G529" s="11">
        <v>15.6464</v>
      </c>
      <c r="H529" s="3">
        <v>35</v>
      </c>
      <c r="I529" s="7">
        <v>-4.3</v>
      </c>
      <c r="J529" s="7">
        <v>-7.5190000000000001</v>
      </c>
      <c r="K529" s="11">
        <f t="shared" si="203"/>
        <v>-6.0952613176132417E-2</v>
      </c>
      <c r="L529" s="7">
        <f>$V$4*9.81*$V$9</f>
        <v>1706.94</v>
      </c>
      <c r="M529" s="7">
        <f t="shared" si="210"/>
        <v>197.7671754584064</v>
      </c>
      <c r="N529" s="7">
        <f t="shared" si="204"/>
        <v>1904.6462228452303</v>
      </c>
      <c r="O529" s="7">
        <f t="shared" si="205"/>
        <v>109297.11390012795</v>
      </c>
      <c r="P529" s="7">
        <f t="shared" si="206"/>
        <v>109.29711390012795</v>
      </c>
      <c r="Q529" s="2">
        <f t="shared" si="207"/>
        <v>117.15706531240662</v>
      </c>
      <c r="R529" s="7">
        <f>$W$9*$V$4*9.81</f>
        <v>3413.88</v>
      </c>
      <c r="S529" s="7">
        <f t="shared" si="208"/>
        <v>60</v>
      </c>
    </row>
    <row r="530" spans="2:19" x14ac:dyDescent="0.25">
      <c r="B530" s="2">
        <v>528</v>
      </c>
      <c r="C530" s="7">
        <v>15.6464</v>
      </c>
      <c r="D530" s="7">
        <f t="shared" si="209"/>
        <v>7001.0944199999967</v>
      </c>
      <c r="E530" s="7">
        <v>6.7750000000000101</v>
      </c>
      <c r="F530" s="11">
        <f t="shared" ref="F530:F576" si="215">(G530-G529)</f>
        <v>0</v>
      </c>
      <c r="G530" s="11">
        <v>15.6464</v>
      </c>
      <c r="H530" s="3">
        <v>35</v>
      </c>
      <c r="I530" s="7">
        <v>-4.3</v>
      </c>
      <c r="J530" s="7">
        <v>-7.5190000000000001</v>
      </c>
      <c r="K530" s="11">
        <f t="shared" si="203"/>
        <v>-6.0816696945046288E-2</v>
      </c>
      <c r="L530" s="7">
        <f>$V$4*9.81*$V$9</f>
        <v>1706.94</v>
      </c>
      <c r="M530" s="7">
        <f t="shared" si="210"/>
        <v>197.7671754584064</v>
      </c>
      <c r="N530" s="7">
        <f t="shared" si="204"/>
        <v>1904.6463587614614</v>
      </c>
      <c r="O530" s="7">
        <f t="shared" si="205"/>
        <v>109541.92373308794</v>
      </c>
      <c r="P530" s="7">
        <f t="shared" si="206"/>
        <v>109.54192373308794</v>
      </c>
      <c r="Q530" s="2">
        <f t="shared" si="207"/>
        <v>117.21616269144629</v>
      </c>
      <c r="R530" s="7">
        <f>$W$9*$V$4*9.81</f>
        <v>3413.88</v>
      </c>
      <c r="S530" s="7">
        <f t="shared" si="208"/>
        <v>60</v>
      </c>
    </row>
    <row r="531" spans="2:19" x14ac:dyDescent="0.25">
      <c r="B531" s="2">
        <v>529</v>
      </c>
      <c r="C531" s="7">
        <v>15.6464</v>
      </c>
      <c r="D531" s="7">
        <f t="shared" si="209"/>
        <v>7016.7408199999963</v>
      </c>
      <c r="E531" s="7">
        <v>6.7000000000000099</v>
      </c>
      <c r="F531" s="11">
        <f t="shared" ref="F531:F578" si="216">G531-G530</f>
        <v>0</v>
      </c>
      <c r="G531" s="11">
        <v>15.6464</v>
      </c>
      <c r="H531" s="3">
        <v>35</v>
      </c>
      <c r="I531" s="7">
        <v>-4.3</v>
      </c>
      <c r="J531" s="7">
        <v>-7.5190000000000001</v>
      </c>
      <c r="K531" s="11">
        <f t="shared" si="203"/>
        <v>-6.0681385515616103E-2</v>
      </c>
      <c r="L531" s="7">
        <f>$V$4*9.81*$V$9</f>
        <v>1706.94</v>
      </c>
      <c r="M531" s="7">
        <f t="shared" si="210"/>
        <v>197.7671754584064</v>
      </c>
      <c r="N531" s="7">
        <f t="shared" si="204"/>
        <v>1904.6464940728908</v>
      </c>
      <c r="O531" s="7">
        <f t="shared" si="205"/>
        <v>109786.73356604794</v>
      </c>
      <c r="P531" s="7">
        <f t="shared" si="206"/>
        <v>109.78673356604794</v>
      </c>
      <c r="Q531" s="2">
        <f t="shared" si="207"/>
        <v>117.27430086537325</v>
      </c>
      <c r="R531" s="7">
        <f>$W$9*$V$4*9.81</f>
        <v>3413.88</v>
      </c>
      <c r="S531" s="7">
        <f t="shared" si="208"/>
        <v>60</v>
      </c>
    </row>
    <row r="532" spans="2:19" x14ac:dyDescent="0.25">
      <c r="B532" s="2">
        <v>530</v>
      </c>
      <c r="C532" s="7">
        <v>15.6464</v>
      </c>
      <c r="D532" s="7">
        <f t="shared" si="209"/>
        <v>7032.387219999996</v>
      </c>
      <c r="E532" s="7">
        <v>6.6250000000000098</v>
      </c>
      <c r="F532" s="11">
        <f t="shared" si="216"/>
        <v>0</v>
      </c>
      <c r="G532" s="11">
        <v>15.6464</v>
      </c>
      <c r="H532" s="3">
        <v>35</v>
      </c>
      <c r="I532" s="7">
        <v>-4.3</v>
      </c>
      <c r="J532" s="7">
        <v>-7.5190000000000001</v>
      </c>
      <c r="K532" s="11">
        <f t="shared" si="203"/>
        <v>-6.0546674859923218E-2</v>
      </c>
      <c r="L532" s="7">
        <f>$V$4*9.81*$V$9</f>
        <v>1706.94</v>
      </c>
      <c r="M532" s="7">
        <f t="shared" si="210"/>
        <v>197.7671754584064</v>
      </c>
      <c r="N532" s="7">
        <f t="shared" si="204"/>
        <v>1904.6466287835465</v>
      </c>
      <c r="O532" s="7">
        <f t="shared" si="205"/>
        <v>110031.54339900793</v>
      </c>
      <c r="P532" s="7">
        <f t="shared" si="206"/>
        <v>110.03154339900793</v>
      </c>
      <c r="Q532" s="2">
        <f t="shared" si="207"/>
        <v>117.3314578676582</v>
      </c>
      <c r="R532" s="7">
        <f>$W$9*$V$4*9.81</f>
        <v>3413.88</v>
      </c>
      <c r="S532" s="7">
        <f t="shared" si="208"/>
        <v>60</v>
      </c>
    </row>
    <row r="533" spans="2:19" x14ac:dyDescent="0.25">
      <c r="B533" s="2">
        <v>531</v>
      </c>
      <c r="C533" s="7">
        <v>15.6464</v>
      </c>
      <c r="D533" s="7">
        <f t="shared" si="209"/>
        <v>7048.0336199999956</v>
      </c>
      <c r="E533" s="7">
        <v>6.5500000000000096</v>
      </c>
      <c r="F533" s="11">
        <f t="shared" ref="F533" si="217">(G533-G532)</f>
        <v>0</v>
      </c>
      <c r="G533" s="11">
        <v>15.6464</v>
      </c>
      <c r="H533" s="3">
        <v>35</v>
      </c>
      <c r="I533" s="7">
        <v>-4.3</v>
      </c>
      <c r="J533" s="7">
        <v>-7.5190000000000001</v>
      </c>
      <c r="K533" s="11">
        <f t="shared" si="203"/>
        <v>-6.0412560985736476E-2</v>
      </c>
      <c r="L533" s="7">
        <f>$V$4*9.81*$V$9</f>
        <v>1706.94</v>
      </c>
      <c r="M533" s="7">
        <f t="shared" si="210"/>
        <v>197.7671754584064</v>
      </c>
      <c r="N533" s="7">
        <f t="shared" si="204"/>
        <v>1904.6467628974208</v>
      </c>
      <c r="O533" s="7">
        <f t="shared" si="205"/>
        <v>110276.35323196794</v>
      </c>
      <c r="P533" s="7">
        <f t="shared" si="206"/>
        <v>110.27635323196793</v>
      </c>
      <c r="Q533" s="2">
        <f t="shared" si="207"/>
        <v>117.38761105587857</v>
      </c>
      <c r="R533" s="7">
        <f>$W$9*$V$4*9.81</f>
        <v>3413.88</v>
      </c>
      <c r="S533" s="7">
        <f t="shared" si="208"/>
        <v>60</v>
      </c>
    </row>
    <row r="534" spans="2:19" x14ac:dyDescent="0.25">
      <c r="B534" s="2">
        <v>532</v>
      </c>
      <c r="C534" s="7">
        <v>15.6464</v>
      </c>
      <c r="D534" s="7">
        <f t="shared" si="209"/>
        <v>7063.6800199999952</v>
      </c>
      <c r="E534" s="7">
        <v>6.4750000000000103</v>
      </c>
      <c r="F534" s="11">
        <f t="shared" ref="F534:F537" si="218">G534-G533</f>
        <v>0</v>
      </c>
      <c r="G534" s="11">
        <v>15.6464</v>
      </c>
      <c r="H534" s="3">
        <v>35</v>
      </c>
      <c r="I534" s="7">
        <v>-4.3</v>
      </c>
      <c r="J534" s="7">
        <v>-7.5190000000000001</v>
      </c>
      <c r="K534" s="11">
        <f t="shared" si="203"/>
        <v>-6.0279039936121312E-2</v>
      </c>
      <c r="L534" s="7">
        <f>$V$4*9.81*$V$9</f>
        <v>1706.94</v>
      </c>
      <c r="M534" s="7">
        <f t="shared" si="210"/>
        <v>197.7671754584064</v>
      </c>
      <c r="N534" s="7">
        <f t="shared" si="204"/>
        <v>1904.6468964184703</v>
      </c>
      <c r="O534" s="7">
        <f t="shared" si="205"/>
        <v>110521.16306492793</v>
      </c>
      <c r="P534" s="7">
        <f t="shared" si="206"/>
        <v>110.52116306492792</v>
      </c>
      <c r="Q534" s="2">
        <f t="shared" si="207"/>
        <v>117.44273708552127</v>
      </c>
      <c r="R534" s="7">
        <f>$W$9*$V$4*9.81</f>
        <v>3413.88</v>
      </c>
      <c r="S534" s="7">
        <f t="shared" si="208"/>
        <v>60</v>
      </c>
    </row>
    <row r="535" spans="2:19" x14ac:dyDescent="0.25">
      <c r="B535" s="2">
        <v>533</v>
      </c>
      <c r="C535" s="7">
        <v>15.6464</v>
      </c>
      <c r="D535" s="7">
        <f t="shared" si="209"/>
        <v>7079.3264199999949</v>
      </c>
      <c r="E535" s="7">
        <v>6.4000000000000101</v>
      </c>
      <c r="F535" s="11">
        <f t="shared" si="218"/>
        <v>0</v>
      </c>
      <c r="G535" s="11">
        <v>15.6464</v>
      </c>
      <c r="H535" s="3">
        <v>35</v>
      </c>
      <c r="I535" s="7">
        <v>-4.3</v>
      </c>
      <c r="J535" s="7">
        <v>-7.5190000000000001</v>
      </c>
      <c r="K535" s="11">
        <f t="shared" si="203"/>
        <v>-6.014610778903566E-2</v>
      </c>
      <c r="L535" s="7">
        <f>$V$4*9.81*$V$9</f>
        <v>1706.94</v>
      </c>
      <c r="M535" s="7">
        <f t="shared" si="210"/>
        <v>197.7671754584064</v>
      </c>
      <c r="N535" s="7">
        <f t="shared" si="204"/>
        <v>1904.6470293506175</v>
      </c>
      <c r="O535" s="7">
        <f t="shared" si="205"/>
        <v>110765.97289788791</v>
      </c>
      <c r="P535" s="7">
        <f t="shared" si="206"/>
        <v>110.76597289788792</v>
      </c>
      <c r="Q535" s="2">
        <f t="shared" si="207"/>
        <v>117.49681188255718</v>
      </c>
      <c r="R535" s="7">
        <f>$W$9*$V$4*9.81</f>
        <v>3413.88</v>
      </c>
      <c r="S535" s="7">
        <f t="shared" si="208"/>
        <v>60</v>
      </c>
    </row>
    <row r="536" spans="2:19" x14ac:dyDescent="0.25">
      <c r="B536" s="2">
        <v>534</v>
      </c>
      <c r="C536" s="7">
        <v>15.6464</v>
      </c>
      <c r="D536" s="7">
        <f t="shared" si="209"/>
        <v>7094.9728199999945</v>
      </c>
      <c r="E536" s="7">
        <v>6.3250000000000197</v>
      </c>
      <c r="F536" s="11">
        <f t="shared" si="218"/>
        <v>0</v>
      </c>
      <c r="G536" s="11">
        <v>15.6464</v>
      </c>
      <c r="H536" s="3">
        <v>35</v>
      </c>
      <c r="I536" s="7">
        <v>-4.3</v>
      </c>
      <c r="J536" s="7">
        <v>-7.5190000000000001</v>
      </c>
      <c r="K536" s="11">
        <f t="shared" si="203"/>
        <v>-6.001376065699153E-2</v>
      </c>
      <c r="L536" s="7">
        <f>$V$4*9.81*$V$9</f>
        <v>1706.94</v>
      </c>
      <c r="M536" s="7">
        <f t="shared" si="210"/>
        <v>197.7671754584064</v>
      </c>
      <c r="N536" s="7">
        <f t="shared" si="204"/>
        <v>1904.6471616977494</v>
      </c>
      <c r="O536" s="7">
        <f t="shared" si="205"/>
        <v>111010.78273084792</v>
      </c>
      <c r="P536" s="7">
        <f t="shared" si="206"/>
        <v>111.01078273084792</v>
      </c>
      <c r="Q536" s="2">
        <f t="shared" si="207"/>
        <v>117.54981061471992</v>
      </c>
      <c r="R536" s="7">
        <f>$W$9*$V$4*9.81</f>
        <v>3413.88</v>
      </c>
      <c r="S536" s="7">
        <f t="shared" si="208"/>
        <v>60</v>
      </c>
    </row>
    <row r="537" spans="2:19" x14ac:dyDescent="0.25">
      <c r="B537" s="2">
        <v>535</v>
      </c>
      <c r="C537" s="7">
        <v>15.6464</v>
      </c>
      <c r="D537" s="7">
        <f t="shared" si="209"/>
        <v>7110.6192199999941</v>
      </c>
      <c r="E537" s="7">
        <v>6.2500000000000204</v>
      </c>
      <c r="F537" s="11">
        <f t="shared" si="218"/>
        <v>0</v>
      </c>
      <c r="G537" s="11">
        <v>15.6464</v>
      </c>
      <c r="H537" s="3">
        <v>35</v>
      </c>
      <c r="I537" s="7">
        <v>-4.3</v>
      </c>
      <c r="J537" s="7">
        <v>-7.5190000000000001</v>
      </c>
      <c r="K537" s="11">
        <f t="shared" si="203"/>
        <v>-5.9881994686597662E-2</v>
      </c>
      <c r="L537" s="7">
        <f>$V$4*9.81*$V$9</f>
        <v>1706.94</v>
      </c>
      <c r="M537" s="7">
        <f t="shared" si="210"/>
        <v>197.7671754584064</v>
      </c>
      <c r="N537" s="7">
        <f t="shared" si="204"/>
        <v>1904.64729346372</v>
      </c>
      <c r="O537" s="7">
        <f t="shared" si="205"/>
        <v>111255.59256380791</v>
      </c>
      <c r="P537" s="7">
        <f t="shared" si="206"/>
        <v>111.25559256380791</v>
      </c>
      <c r="Q537" s="2">
        <f t="shared" si="207"/>
        <v>117.60170766141732</v>
      </c>
      <c r="R537" s="7">
        <f>$W$9*$V$4*9.81</f>
        <v>3413.88</v>
      </c>
      <c r="S537" s="7">
        <f t="shared" si="208"/>
        <v>60</v>
      </c>
    </row>
    <row r="538" spans="2:19" x14ac:dyDescent="0.25">
      <c r="B538" s="2">
        <v>536</v>
      </c>
      <c r="C538" s="7">
        <v>15.6464</v>
      </c>
      <c r="D538" s="7">
        <f t="shared" si="209"/>
        <v>7126.2656199999938</v>
      </c>
      <c r="E538" s="7">
        <v>6.1750000000000203</v>
      </c>
      <c r="F538" s="11">
        <f t="shared" ref="F538:F584" si="219">(G538-G537)</f>
        <v>0</v>
      </c>
      <c r="G538" s="11">
        <v>15.6464</v>
      </c>
      <c r="H538" s="3">
        <v>35</v>
      </c>
      <c r="I538" s="7">
        <v>-4.3</v>
      </c>
      <c r="J538" s="7">
        <v>-7.5190000000000001</v>
      </c>
      <c r="K538" s="11">
        <f t="shared" si="203"/>
        <v>-5.9750806058257507E-2</v>
      </c>
      <c r="L538" s="7">
        <f>$V$4*9.81*$V$9</f>
        <v>1706.94</v>
      </c>
      <c r="M538" s="7">
        <f t="shared" si="210"/>
        <v>197.7671754584064</v>
      </c>
      <c r="N538" s="7">
        <f t="shared" si="204"/>
        <v>1904.6474246523483</v>
      </c>
      <c r="O538" s="7">
        <f t="shared" si="205"/>
        <v>111500.40239676789</v>
      </c>
      <c r="P538" s="7">
        <f t="shared" si="206"/>
        <v>111.5004023967679</v>
      </c>
      <c r="Q538" s="2">
        <f t="shared" si="207"/>
        <v>117.6524765821982</v>
      </c>
      <c r="R538" s="7">
        <f>$W$9*$V$4*9.81</f>
        <v>3413.88</v>
      </c>
      <c r="S538" s="7">
        <f t="shared" si="208"/>
        <v>60</v>
      </c>
    </row>
    <row r="539" spans="2:19" x14ac:dyDescent="0.25">
      <c r="B539" s="2">
        <v>537</v>
      </c>
      <c r="C539" s="7">
        <v>15.6464</v>
      </c>
      <c r="D539" s="7">
        <f t="shared" si="209"/>
        <v>7141.9120199999934</v>
      </c>
      <c r="E539" s="7">
        <v>6.1000000000000201</v>
      </c>
      <c r="F539" s="11">
        <f t="shared" ref="F539:F588" si="220">G539-G538</f>
        <v>0</v>
      </c>
      <c r="G539" s="11">
        <v>15.6464</v>
      </c>
      <c r="H539" s="3">
        <v>35</v>
      </c>
      <c r="I539" s="7">
        <v>-4.3</v>
      </c>
      <c r="J539" s="7">
        <v>-7.5190000000000001</v>
      </c>
      <c r="K539" s="11">
        <f t="shared" si="203"/>
        <v>-5.9620190985768068E-2</v>
      </c>
      <c r="L539" s="7">
        <f>$V$4*9.81*$V$9</f>
        <v>1706.94</v>
      </c>
      <c r="M539" s="7">
        <f t="shared" si="210"/>
        <v>197.7671754584064</v>
      </c>
      <c r="N539" s="7">
        <f t="shared" si="204"/>
        <v>1904.6475552674208</v>
      </c>
      <c r="O539" s="7">
        <f t="shared" si="205"/>
        <v>111745.2122297279</v>
      </c>
      <c r="P539" s="7">
        <f t="shared" si="206"/>
        <v>111.7452122297279</v>
      </c>
      <c r="Q539" s="2">
        <f t="shared" si="207"/>
        <v>117.70209008369359</v>
      </c>
      <c r="R539" s="7">
        <f>$W$9*$V$4*9.81</f>
        <v>3413.88</v>
      </c>
      <c r="S539" s="7">
        <f t="shared" si="208"/>
        <v>60</v>
      </c>
    </row>
    <row r="540" spans="2:19" x14ac:dyDescent="0.25">
      <c r="B540" s="2">
        <v>538</v>
      </c>
      <c r="C540" s="7">
        <v>15.6464</v>
      </c>
      <c r="D540" s="7">
        <f t="shared" si="209"/>
        <v>7157.558419999993</v>
      </c>
      <c r="E540" s="7">
        <v>6.0250000000000199</v>
      </c>
      <c r="F540" s="11">
        <f t="shared" si="220"/>
        <v>0</v>
      </c>
      <c r="G540" s="11">
        <v>15.6464</v>
      </c>
      <c r="H540" s="3">
        <v>35</v>
      </c>
      <c r="I540" s="7">
        <v>-4.3</v>
      </c>
      <c r="J540" s="7">
        <v>-7.5190000000000001</v>
      </c>
      <c r="K540" s="11">
        <f t="shared" si="203"/>
        <v>-5.9490145715959966E-2</v>
      </c>
      <c r="L540" s="7">
        <f>$V$4*9.81*$V$9</f>
        <v>1706.94</v>
      </c>
      <c r="M540" s="7">
        <f t="shared" si="210"/>
        <v>197.7671754584064</v>
      </c>
      <c r="N540" s="7">
        <f t="shared" si="204"/>
        <v>1904.6476853126906</v>
      </c>
      <c r="O540" s="7">
        <f t="shared" si="205"/>
        <v>111990.02206268789</v>
      </c>
      <c r="P540" s="7">
        <f t="shared" si="206"/>
        <v>111.99002206268788</v>
      </c>
      <c r="Q540" s="2">
        <f t="shared" si="207"/>
        <v>117.75051998494536</v>
      </c>
      <c r="R540" s="7">
        <f>$W$9*$V$4*9.81</f>
        <v>3413.88</v>
      </c>
      <c r="S540" s="7">
        <f t="shared" si="208"/>
        <v>60</v>
      </c>
    </row>
    <row r="541" spans="2:19" x14ac:dyDescent="0.25">
      <c r="B541" s="2">
        <v>539</v>
      </c>
      <c r="C541" s="7">
        <v>15.6464</v>
      </c>
      <c r="D541" s="7">
        <f t="shared" si="209"/>
        <v>7173.2048199999927</v>
      </c>
      <c r="E541" s="7">
        <v>5.9500000000000197</v>
      </c>
      <c r="F541" s="11">
        <f t="shared" si="220"/>
        <v>0</v>
      </c>
      <c r="G541" s="11">
        <v>15.6464</v>
      </c>
      <c r="H541" s="3">
        <v>35</v>
      </c>
      <c r="I541" s="7">
        <v>-4.3</v>
      </c>
      <c r="J541" s="7">
        <v>-7.5190000000000001</v>
      </c>
      <c r="K541" s="11">
        <f t="shared" si="203"/>
        <v>-5.9360666528337921E-2</v>
      </c>
      <c r="L541" s="7">
        <f>$V$4*9.81*$V$9</f>
        <v>1706.94</v>
      </c>
      <c r="M541" s="7">
        <f t="shared" si="210"/>
        <v>197.7671754584064</v>
      </c>
      <c r="N541" s="7">
        <f t="shared" si="204"/>
        <v>1904.6478147918781</v>
      </c>
      <c r="O541" s="7">
        <f t="shared" si="205"/>
        <v>112234.83189564789</v>
      </c>
      <c r="P541" s="7">
        <f t="shared" si="206"/>
        <v>112.23483189564789</v>
      </c>
      <c r="Q541" s="2">
        <f t="shared" si="207"/>
        <v>117.79773718102943</v>
      </c>
      <c r="R541" s="7">
        <f>$W$9*$V$4*9.81</f>
        <v>3413.88</v>
      </c>
      <c r="S541" s="7">
        <f t="shared" si="208"/>
        <v>60</v>
      </c>
    </row>
    <row r="542" spans="2:19" x14ac:dyDescent="0.25">
      <c r="B542" s="2">
        <v>540</v>
      </c>
      <c r="C542" s="7">
        <v>15.6464</v>
      </c>
      <c r="D542" s="7">
        <f t="shared" si="209"/>
        <v>7188.8512199999923</v>
      </c>
      <c r="E542" s="7">
        <v>5.8750000000000204</v>
      </c>
      <c r="F542" s="11">
        <f t="shared" si="220"/>
        <v>0</v>
      </c>
      <c r="G542" s="11">
        <v>15.6464</v>
      </c>
      <c r="H542" s="3">
        <v>35</v>
      </c>
      <c r="I542" s="7">
        <v>-4.3</v>
      </c>
      <c r="J542" s="7">
        <v>-7.5190000000000001</v>
      </c>
      <c r="K542" s="11">
        <f t="shared" si="203"/>
        <v>-5.9231749734729437E-2</v>
      </c>
      <c r="L542" s="7">
        <f>$V$4*9.81*$V$9</f>
        <v>1706.94</v>
      </c>
      <c r="M542" s="7">
        <f t="shared" si="210"/>
        <v>197.7671754584064</v>
      </c>
      <c r="N542" s="7">
        <f t="shared" si="204"/>
        <v>1904.6479437086718</v>
      </c>
      <c r="O542" s="7">
        <f t="shared" si="205"/>
        <v>112479.64172860788</v>
      </c>
      <c r="P542" s="7">
        <f t="shared" si="206"/>
        <v>112.47964172860787</v>
      </c>
      <c r="Q542" s="2">
        <f t="shared" si="207"/>
        <v>117.84371160487555</v>
      </c>
      <c r="R542" s="7">
        <f>$W$9*$V$4*9.81</f>
        <v>3413.88</v>
      </c>
      <c r="S542" s="7">
        <f t="shared" si="208"/>
        <v>60</v>
      </c>
    </row>
    <row r="543" spans="2:19" x14ac:dyDescent="0.25">
      <c r="B543" s="2">
        <v>541</v>
      </c>
      <c r="C543" s="7">
        <v>15.6464</v>
      </c>
      <c r="D543" s="7">
        <f t="shared" si="209"/>
        <v>7204.4976199999919</v>
      </c>
      <c r="E543" s="7">
        <v>5.8000000000000203</v>
      </c>
      <c r="F543" s="11">
        <f t="shared" ref="F543:F589" si="221">(G543-G542)</f>
        <v>0</v>
      </c>
      <c r="G543" s="11">
        <v>15.6464</v>
      </c>
      <c r="H543" s="3">
        <v>35</v>
      </c>
      <c r="I543" s="7">
        <v>-4.3</v>
      </c>
      <c r="J543" s="7">
        <v>-7.5190000000000001</v>
      </c>
      <c r="K543" s="11">
        <f t="shared" si="203"/>
        <v>-5.9103391678927648E-2</v>
      </c>
      <c r="L543" s="7">
        <f>$V$4*9.81*$V$9</f>
        <v>1706.94</v>
      </c>
      <c r="M543" s="7">
        <f t="shared" si="210"/>
        <v>197.7671754584064</v>
      </c>
      <c r="N543" s="7">
        <f t="shared" si="204"/>
        <v>1904.6480720667275</v>
      </c>
      <c r="O543" s="7">
        <f t="shared" si="205"/>
        <v>112724.45156156787</v>
      </c>
      <c r="P543" s="7">
        <f t="shared" si="206"/>
        <v>112.72445156156788</v>
      </c>
      <c r="Q543" s="2">
        <f t="shared" si="207"/>
        <v>117.88841218717776</v>
      </c>
      <c r="R543" s="7">
        <f>$W$9*$V$4*9.81</f>
        <v>3413.88</v>
      </c>
      <c r="S543" s="7">
        <f t="shared" si="208"/>
        <v>60</v>
      </c>
    </row>
    <row r="544" spans="2:19" x14ac:dyDescent="0.25">
      <c r="B544" s="2">
        <v>542</v>
      </c>
      <c r="C544" s="7">
        <v>15.6464</v>
      </c>
      <c r="D544" s="7">
        <f t="shared" si="209"/>
        <v>7220.1440199999915</v>
      </c>
      <c r="E544" s="7">
        <v>5.7250000000000201</v>
      </c>
      <c r="F544" s="11">
        <f t="shared" ref="F544:F593" si="222">G544-G543</f>
        <v>0</v>
      </c>
      <c r="G544" s="11">
        <v>15.6464</v>
      </c>
      <c r="H544" s="3">
        <v>35</v>
      </c>
      <c r="I544" s="7">
        <v>-4.3</v>
      </c>
      <c r="J544" s="7">
        <v>-7.5190000000000001</v>
      </c>
      <c r="K544" s="11">
        <f t="shared" si="203"/>
        <v>-5.8975588736352655E-2</v>
      </c>
      <c r="L544" s="7">
        <f>$V$4*9.81*$V$9</f>
        <v>1706.94</v>
      </c>
      <c r="M544" s="7">
        <f t="shared" si="210"/>
        <v>197.7671754584064</v>
      </c>
      <c r="N544" s="7">
        <f t="shared" si="204"/>
        <v>1904.6481998696702</v>
      </c>
      <c r="O544" s="7">
        <f t="shared" si="205"/>
        <v>112969.26139452787</v>
      </c>
      <c r="P544" s="7">
        <f t="shared" si="206"/>
        <v>112.96926139452788</v>
      </c>
      <c r="Q544" s="2">
        <f t="shared" si="207"/>
        <v>117.93180681428373</v>
      </c>
      <c r="R544" s="7">
        <f>$W$9*$V$4*9.81</f>
        <v>3413.88</v>
      </c>
      <c r="S544" s="7">
        <f t="shared" si="208"/>
        <v>60</v>
      </c>
    </row>
    <row r="545" spans="2:19" x14ac:dyDescent="0.25">
      <c r="B545" s="2">
        <v>543</v>
      </c>
      <c r="C545" s="7">
        <v>15.6464</v>
      </c>
      <c r="D545" s="7">
        <f t="shared" si="209"/>
        <v>7235.7904199999912</v>
      </c>
      <c r="E545" s="7">
        <v>5.6500000000000199</v>
      </c>
      <c r="F545" s="11">
        <f t="shared" si="222"/>
        <v>0</v>
      </c>
      <c r="G545" s="11">
        <v>15.6464</v>
      </c>
      <c r="H545" s="3">
        <v>35</v>
      </c>
      <c r="I545" s="7">
        <v>-4.3</v>
      </c>
      <c r="J545" s="7">
        <v>-7.5190000000000001</v>
      </c>
      <c r="K545" s="11">
        <f t="shared" si="203"/>
        <v>-5.8848337313706797E-2</v>
      </c>
      <c r="L545" s="7">
        <f>$V$4*9.81*$V$9</f>
        <v>1706.94</v>
      </c>
      <c r="M545" s="7">
        <f t="shared" si="210"/>
        <v>197.7671754584064</v>
      </c>
      <c r="N545" s="7">
        <f t="shared" si="204"/>
        <v>1904.6483271210927</v>
      </c>
      <c r="O545" s="7">
        <f t="shared" si="205"/>
        <v>113214.07122748786</v>
      </c>
      <c r="P545" s="7">
        <f t="shared" si="206"/>
        <v>113.21407122748786</v>
      </c>
      <c r="Q545" s="2">
        <f t="shared" si="207"/>
        <v>117.97386228394269</v>
      </c>
      <c r="R545" s="7">
        <f>$W$9*$V$4*9.81</f>
        <v>3413.88</v>
      </c>
      <c r="S545" s="7">
        <f t="shared" si="208"/>
        <v>60</v>
      </c>
    </row>
    <row r="546" spans="2:19" x14ac:dyDescent="0.25">
      <c r="B546" s="2">
        <v>544</v>
      </c>
      <c r="C546" s="7">
        <v>15.6464</v>
      </c>
      <c r="D546" s="7">
        <f t="shared" si="209"/>
        <v>7251.4368199999908</v>
      </c>
      <c r="E546" s="7">
        <v>5.5750000000000197</v>
      </c>
      <c r="F546" s="11">
        <f t="shared" si="222"/>
        <v>0</v>
      </c>
      <c r="G546" s="11">
        <v>15.6464</v>
      </c>
      <c r="H546" s="3">
        <v>35</v>
      </c>
      <c r="I546" s="7">
        <v>-4.3</v>
      </c>
      <c r="J546" s="7">
        <v>-7.5190000000000001</v>
      </c>
      <c r="K546" s="11">
        <f t="shared" si="203"/>
        <v>-5.8721633848637982E-2</v>
      </c>
      <c r="L546" s="7">
        <f>$V$4*9.81*$V$9</f>
        <v>1706.94</v>
      </c>
      <c r="M546" s="7">
        <f t="shared" si="210"/>
        <v>197.7671754584064</v>
      </c>
      <c r="N546" s="7">
        <f t="shared" si="204"/>
        <v>1904.6484538245579</v>
      </c>
      <c r="O546" s="7">
        <f t="shared" si="205"/>
        <v>113458.88106044785</v>
      </c>
      <c r="P546" s="7">
        <f t="shared" si="206"/>
        <v>113.45888106044785</v>
      </c>
      <c r="Q546" s="2">
        <f t="shared" si="207"/>
        <v>118.01454425878418</v>
      </c>
      <c r="R546" s="7">
        <f>$W$9*$V$4*9.81</f>
        <v>3413.88</v>
      </c>
      <c r="S546" s="7">
        <f t="shared" si="208"/>
        <v>60</v>
      </c>
    </row>
    <row r="547" spans="2:19" x14ac:dyDescent="0.25">
      <c r="B547" s="2">
        <v>545</v>
      </c>
      <c r="C547" s="7">
        <v>15.6464</v>
      </c>
      <c r="D547" s="7">
        <f t="shared" si="209"/>
        <v>7267.0832199999904</v>
      </c>
      <c r="E547" s="7">
        <v>5.5000000000000204</v>
      </c>
      <c r="F547" s="11">
        <f t="shared" si="222"/>
        <v>0</v>
      </c>
      <c r="G547" s="11">
        <v>15.6464</v>
      </c>
      <c r="H547" s="3">
        <v>35</v>
      </c>
      <c r="I547" s="7">
        <v>-4.3</v>
      </c>
      <c r="J547" s="7">
        <v>-7.5190000000000001</v>
      </c>
      <c r="K547" s="11">
        <f t="shared" si="203"/>
        <v>-5.859547480941063E-2</v>
      </c>
      <c r="L547" s="7">
        <f>$V$4*9.81*$V$9</f>
        <v>1706.94</v>
      </c>
      <c r="M547" s="7">
        <f t="shared" si="210"/>
        <v>197.7671754584064</v>
      </c>
      <c r="N547" s="7">
        <f t="shared" si="204"/>
        <v>1904.6485799835971</v>
      </c>
      <c r="O547" s="7">
        <f t="shared" si="205"/>
        <v>113703.69089340785</v>
      </c>
      <c r="P547" s="7">
        <f t="shared" si="206"/>
        <v>113.70369089340785</v>
      </c>
      <c r="Q547" s="2">
        <f t="shared" si="207"/>
        <v>118.05381721739055</v>
      </c>
      <c r="R547" s="7">
        <f>$W$9*$V$4*9.81</f>
        <v>3413.88</v>
      </c>
      <c r="S547" s="7">
        <f t="shared" si="208"/>
        <v>60</v>
      </c>
    </row>
    <row r="548" spans="2:19" x14ac:dyDescent="0.25">
      <c r="B548" s="2">
        <v>546</v>
      </c>
      <c r="C548" s="7">
        <v>15.6464</v>
      </c>
      <c r="D548" s="7">
        <f t="shared" si="209"/>
        <v>7282.7296199999901</v>
      </c>
      <c r="E548" s="7">
        <v>5.4250000000000203</v>
      </c>
      <c r="F548" s="11">
        <f t="shared" ref="F548:F594" si="223">(G548-G547)</f>
        <v>0</v>
      </c>
      <c r="G548" s="11">
        <v>15.6464</v>
      </c>
      <c r="H548" s="3">
        <v>35</v>
      </c>
      <c r="I548" s="7">
        <v>-4.3</v>
      </c>
      <c r="J548" s="7">
        <v>-7.5190000000000001</v>
      </c>
      <c r="K548" s="11">
        <f t="shared" si="203"/>
        <v>-5.8469856694570659E-2</v>
      </c>
      <c r="L548" s="7">
        <f>$V$4*9.81*$V$9</f>
        <v>1706.94</v>
      </c>
      <c r="M548" s="7">
        <f t="shared" si="210"/>
        <v>197.7671754584064</v>
      </c>
      <c r="N548" s="7">
        <f t="shared" si="204"/>
        <v>1904.648705601712</v>
      </c>
      <c r="O548" s="7">
        <f t="shared" si="205"/>
        <v>113948.50072636784</v>
      </c>
      <c r="P548" s="7">
        <f t="shared" si="206"/>
        <v>113.94850072636784</v>
      </c>
      <c r="Q548" s="2">
        <f t="shared" si="207"/>
        <v>118.0916444028165</v>
      </c>
      <c r="R548" s="7">
        <f>$W$9*$V$4*9.81</f>
        <v>3413.88</v>
      </c>
      <c r="S548" s="7">
        <f t="shared" si="208"/>
        <v>60</v>
      </c>
    </row>
    <row r="549" spans="2:19" x14ac:dyDescent="0.25">
      <c r="B549" s="2">
        <v>547</v>
      </c>
      <c r="C549" s="7">
        <v>15.6464</v>
      </c>
      <c r="D549" s="7">
        <f t="shared" si="209"/>
        <v>7298.3760199999897</v>
      </c>
      <c r="E549" s="7">
        <v>5.3500000000000201</v>
      </c>
      <c r="F549" s="11">
        <f t="shared" ref="F549:F598" si="224">G549-G548</f>
        <v>0</v>
      </c>
      <c r="G549" s="11">
        <v>15.6464</v>
      </c>
      <c r="H549" s="3">
        <v>35</v>
      </c>
      <c r="I549" s="7">
        <v>-4.3</v>
      </c>
      <c r="J549" s="7">
        <v>-7.5190000000000001</v>
      </c>
      <c r="K549" s="11">
        <f t="shared" si="203"/>
        <v>-5.8344776032620844E-2</v>
      </c>
      <c r="L549" s="7">
        <f>$V$4*9.81*$V$9</f>
        <v>1706.94</v>
      </c>
      <c r="M549" s="7">
        <f t="shared" si="210"/>
        <v>197.7671754584064</v>
      </c>
      <c r="N549" s="7">
        <f t="shared" si="204"/>
        <v>1904.648830682374</v>
      </c>
      <c r="O549" s="7">
        <f t="shared" si="205"/>
        <v>114193.31055932783</v>
      </c>
      <c r="P549" s="7">
        <f t="shared" si="206"/>
        <v>114.19331055932783</v>
      </c>
      <c r="Q549" s="2">
        <f t="shared" si="207"/>
        <v>118.12798776839936</v>
      </c>
      <c r="R549" s="7">
        <f>$W$9*$V$4*9.81</f>
        <v>3413.88</v>
      </c>
      <c r="S549" s="7">
        <f t="shared" si="208"/>
        <v>60</v>
      </c>
    </row>
    <row r="550" spans="2:19" x14ac:dyDescent="0.25">
      <c r="B550" s="2">
        <v>548</v>
      </c>
      <c r="C550" s="7">
        <v>15.6464</v>
      </c>
      <c r="D550" s="7">
        <f t="shared" si="209"/>
        <v>7314.0224199999893</v>
      </c>
      <c r="E550" s="7">
        <v>5.2750000000000297</v>
      </c>
      <c r="F550" s="11">
        <f t="shared" si="224"/>
        <v>0</v>
      </c>
      <c r="G550" s="11">
        <v>15.6464</v>
      </c>
      <c r="H550" s="3">
        <v>35</v>
      </c>
      <c r="I550" s="7">
        <v>-4.3</v>
      </c>
      <c r="J550" s="7">
        <v>-7.5190000000000001</v>
      </c>
      <c r="K550" s="11">
        <f t="shared" si="203"/>
        <v>-5.8220229381734871E-2</v>
      </c>
      <c r="L550" s="7">
        <f>$V$4*9.81*$V$9</f>
        <v>1706.94</v>
      </c>
      <c r="M550" s="7">
        <f t="shared" si="210"/>
        <v>197.7671754584064</v>
      </c>
      <c r="N550" s="7">
        <f t="shared" si="204"/>
        <v>1904.6489552290248</v>
      </c>
      <c r="O550" s="7">
        <f t="shared" si="205"/>
        <v>114438.12039228783</v>
      </c>
      <c r="P550" s="7">
        <f t="shared" si="206"/>
        <v>114.43812039228783</v>
      </c>
      <c r="Q550" s="2">
        <f t="shared" si="207"/>
        <v>118.16280792069205</v>
      </c>
      <c r="R550" s="7">
        <f>$W$9*$V$4*9.81</f>
        <v>3413.88</v>
      </c>
      <c r="S550" s="7">
        <f t="shared" si="208"/>
        <v>60</v>
      </c>
    </row>
    <row r="551" spans="2:19" x14ac:dyDescent="0.25">
      <c r="B551" s="2">
        <v>549</v>
      </c>
      <c r="C551" s="7">
        <v>15.6464</v>
      </c>
      <c r="D551" s="7">
        <f t="shared" si="209"/>
        <v>7329.668819999989</v>
      </c>
      <c r="E551" s="7">
        <v>5.2000000000000304</v>
      </c>
      <c r="F551" s="11">
        <f t="shared" si="224"/>
        <v>0</v>
      </c>
      <c r="G551" s="11">
        <v>15.6464</v>
      </c>
      <c r="H551" s="3">
        <v>35</v>
      </c>
      <c r="I551" s="7">
        <v>-4.3</v>
      </c>
      <c r="J551" s="7">
        <v>-7.5190000000000001</v>
      </c>
      <c r="K551" s="11">
        <f t="shared" si="203"/>
        <v>-5.8096213329369782E-2</v>
      </c>
      <c r="L551" s="7">
        <f>$V$4*9.81*$V$9</f>
        <v>1706.94</v>
      </c>
      <c r="M551" s="7">
        <f t="shared" si="210"/>
        <v>197.7671754584064</v>
      </c>
      <c r="N551" s="7">
        <f t="shared" si="204"/>
        <v>1904.649079245077</v>
      </c>
      <c r="O551" s="7">
        <f t="shared" si="205"/>
        <v>114682.93022524782</v>
      </c>
      <c r="P551" s="7">
        <f t="shared" si="206"/>
        <v>114.68293022524782</v>
      </c>
      <c r="Q551" s="2">
        <f t="shared" si="207"/>
        <v>118.1960640593385</v>
      </c>
      <c r="R551" s="7">
        <f>$W$9*$V$4*9.81</f>
        <v>3413.88</v>
      </c>
      <c r="S551" s="7">
        <f t="shared" si="208"/>
        <v>60</v>
      </c>
    </row>
    <row r="552" spans="2:19" x14ac:dyDescent="0.25">
      <c r="B552" s="2">
        <v>550</v>
      </c>
      <c r="C552" s="7">
        <v>15.6464</v>
      </c>
      <c r="D552" s="7">
        <f t="shared" si="209"/>
        <v>7345.3152199999886</v>
      </c>
      <c r="E552" s="7">
        <v>5.1250000000000302</v>
      </c>
      <c r="F552" s="11">
        <f t="shared" si="224"/>
        <v>0</v>
      </c>
      <c r="G552" s="11">
        <v>15.6464</v>
      </c>
      <c r="H552" s="3">
        <v>35</v>
      </c>
      <c r="I552" s="7">
        <v>-4.3</v>
      </c>
      <c r="J552" s="7">
        <v>-7.5190000000000001</v>
      </c>
      <c r="K552" s="11">
        <f t="shared" si="203"/>
        <v>-5.7972724492023391E-2</v>
      </c>
      <c r="L552" s="7">
        <f>$V$4*9.81*$V$9</f>
        <v>1706.94</v>
      </c>
      <c r="M552" s="7">
        <f t="shared" si="210"/>
        <v>197.7671754584064</v>
      </c>
      <c r="N552" s="7">
        <f t="shared" si="204"/>
        <v>1904.6492027339145</v>
      </c>
      <c r="O552" s="7">
        <f t="shared" si="205"/>
        <v>114927.74005820783</v>
      </c>
      <c r="P552" s="7">
        <f t="shared" si="206"/>
        <v>114.92774005820783</v>
      </c>
      <c r="Q552" s="2">
        <f t="shared" si="207"/>
        <v>118.22771391369969</v>
      </c>
      <c r="R552" s="7">
        <f>$W$9*$V$4*9.81</f>
        <v>3413.88</v>
      </c>
      <c r="S552" s="7">
        <f t="shared" si="208"/>
        <v>60</v>
      </c>
    </row>
    <row r="553" spans="2:19" x14ac:dyDescent="0.25">
      <c r="B553" s="2">
        <v>551</v>
      </c>
      <c r="C553" s="7">
        <v>15.6464</v>
      </c>
      <c r="D553" s="7">
        <f t="shared" si="209"/>
        <v>7360.9616199999882</v>
      </c>
      <c r="E553" s="7">
        <v>5.05000000000003</v>
      </c>
      <c r="F553" s="11">
        <f t="shared" ref="F553:F599" si="225">(G553-G552)</f>
        <v>0</v>
      </c>
      <c r="G553" s="11">
        <v>15.6464</v>
      </c>
      <c r="H553" s="3">
        <v>35</v>
      </c>
      <c r="I553" s="7">
        <v>-4.3</v>
      </c>
      <c r="J553" s="7">
        <v>-7.5190000000000001</v>
      </c>
      <c r="K553" s="11">
        <f t="shared" si="203"/>
        <v>-5.7849759514895509E-2</v>
      </c>
      <c r="L553" s="7">
        <f>$V$4*9.81*$V$9</f>
        <v>1706.94</v>
      </c>
      <c r="M553" s="7">
        <f t="shared" si="210"/>
        <v>197.7671754584064</v>
      </c>
      <c r="N553" s="7">
        <f t="shared" si="204"/>
        <v>1904.6493256988915</v>
      </c>
      <c r="O553" s="7">
        <f t="shared" si="205"/>
        <v>115172.54989116782</v>
      </c>
      <c r="P553" s="7">
        <f t="shared" si="206"/>
        <v>115.17254989116782</v>
      </c>
      <c r="Q553" s="2">
        <f t="shared" si="207"/>
        <v>118.25771367602233</v>
      </c>
      <c r="R553" s="7">
        <f>$W$9*$V$4*9.81</f>
        <v>3413.88</v>
      </c>
      <c r="S553" s="7">
        <f t="shared" si="208"/>
        <v>60</v>
      </c>
    </row>
    <row r="554" spans="2:19" x14ac:dyDescent="0.25">
      <c r="B554" s="2">
        <v>552</v>
      </c>
      <c r="C554" s="7">
        <v>15.6464</v>
      </c>
      <c r="D554" s="7">
        <f t="shared" si="209"/>
        <v>7376.6080199999878</v>
      </c>
      <c r="E554" s="7">
        <v>4.9750000000000298</v>
      </c>
      <c r="F554" s="11">
        <f t="shared" ref="F554:F601" si="226">G554-G553</f>
        <v>0</v>
      </c>
      <c r="G554" s="11">
        <v>15.6464</v>
      </c>
      <c r="H554" s="3">
        <v>35</v>
      </c>
      <c r="I554" s="7">
        <v>-4.3</v>
      </c>
      <c r="J554" s="7">
        <v>-7.5190000000000001</v>
      </c>
      <c r="K554" s="11">
        <f t="shared" si="203"/>
        <v>-5.7727315071588216E-2</v>
      </c>
      <c r="L554" s="7">
        <f>$V$4*9.81*$V$9</f>
        <v>1706.94</v>
      </c>
      <c r="M554" s="7">
        <f t="shared" si="210"/>
        <v>197.7671754584064</v>
      </c>
      <c r="N554" s="7">
        <f t="shared" si="204"/>
        <v>1904.6494481433349</v>
      </c>
      <c r="O554" s="7">
        <f t="shared" si="205"/>
        <v>115417.3597241278</v>
      </c>
      <c r="P554" s="7">
        <f t="shared" si="206"/>
        <v>115.41735972412781</v>
      </c>
      <c r="Q554" s="2">
        <f t="shared" si="207"/>
        <v>118.28601793092925</v>
      </c>
      <c r="R554" s="7">
        <f>$W$9*$V$4*9.81</f>
        <v>3413.88</v>
      </c>
      <c r="S554" s="7">
        <f t="shared" si="208"/>
        <v>60</v>
      </c>
    </row>
    <row r="555" spans="2:19" x14ac:dyDescent="0.25">
      <c r="B555" s="2">
        <v>553</v>
      </c>
      <c r="C555" s="7">
        <v>15.6464</v>
      </c>
      <c r="D555" s="7">
        <f t="shared" si="209"/>
        <v>7392.2544199999875</v>
      </c>
      <c r="E555" s="7">
        <v>4.9000000000000297</v>
      </c>
      <c r="F555" s="11">
        <f t="shared" si="226"/>
        <v>0</v>
      </c>
      <c r="G555" s="11">
        <v>15.6464</v>
      </c>
      <c r="H555" s="3">
        <v>35</v>
      </c>
      <c r="I555" s="7">
        <v>-4.3</v>
      </c>
      <c r="J555" s="7">
        <v>-7.5190000000000001</v>
      </c>
      <c r="K555" s="11">
        <f t="shared" si="203"/>
        <v>-5.7605387863806E-2</v>
      </c>
      <c r="L555" s="7">
        <f>$V$4*9.81*$V$9</f>
        <v>1706.94</v>
      </c>
      <c r="M555" s="7">
        <f t="shared" si="210"/>
        <v>197.7671754584064</v>
      </c>
      <c r="N555" s="7">
        <f t="shared" si="204"/>
        <v>1904.6495700705427</v>
      </c>
      <c r="O555" s="7">
        <f t="shared" si="205"/>
        <v>115662.16955708781</v>
      </c>
      <c r="P555" s="7">
        <f t="shared" si="206"/>
        <v>115.66216955708781</v>
      </c>
      <c r="Q555" s="2">
        <f t="shared" si="207"/>
        <v>118.31257958099222</v>
      </c>
      <c r="R555" s="7">
        <f>$W$9*$V$4*9.81</f>
        <v>3413.88</v>
      </c>
      <c r="S555" s="7">
        <f t="shared" si="208"/>
        <v>60</v>
      </c>
    </row>
    <row r="556" spans="2:19" x14ac:dyDescent="0.25">
      <c r="B556" s="2">
        <v>554</v>
      </c>
      <c r="C556" s="7">
        <v>15.6464</v>
      </c>
      <c r="D556" s="7">
        <f t="shared" si="209"/>
        <v>7407.9008199999871</v>
      </c>
      <c r="E556" s="7">
        <v>4.8250000000000304</v>
      </c>
      <c r="F556" s="11">
        <f t="shared" ref="F556" si="227">(G556-G555)</f>
        <v>0</v>
      </c>
      <c r="G556" s="11">
        <v>15.6464</v>
      </c>
      <c r="H556" s="3">
        <v>35</v>
      </c>
      <c r="I556" s="7">
        <v>-4.3</v>
      </c>
      <c r="J556" s="7">
        <v>-7.5190000000000001</v>
      </c>
      <c r="K556" s="11">
        <f t="shared" si="203"/>
        <v>-5.748397462106293E-2</v>
      </c>
      <c r="L556" s="7">
        <f>$V$4*9.81*$V$9</f>
        <v>1706.94</v>
      </c>
      <c r="M556" s="7">
        <f t="shared" si="210"/>
        <v>197.7671754584064</v>
      </c>
      <c r="N556" s="7">
        <f t="shared" si="204"/>
        <v>1904.6496914837853</v>
      </c>
      <c r="O556" s="7">
        <f t="shared" si="205"/>
        <v>115906.9793900478</v>
      </c>
      <c r="P556" s="7">
        <f t="shared" si="206"/>
        <v>115.90697939004779</v>
      </c>
      <c r="Q556" s="2">
        <f t="shared" si="207"/>
        <v>118.33734976813153</v>
      </c>
      <c r="R556" s="7">
        <f>$W$9*$V$4*9.81</f>
        <v>3413.88</v>
      </c>
      <c r="S556" s="7">
        <f t="shared" si="208"/>
        <v>60</v>
      </c>
    </row>
    <row r="557" spans="2:19" x14ac:dyDescent="0.25">
      <c r="B557" s="2">
        <v>555</v>
      </c>
      <c r="C557" s="7">
        <v>15.6464</v>
      </c>
      <c r="D557" s="7">
        <f t="shared" si="209"/>
        <v>7423.5472199999867</v>
      </c>
      <c r="E557" s="7">
        <v>4.7500000000000302</v>
      </c>
      <c r="F557" s="11">
        <f t="shared" ref="F557:F560" si="228">G557-G556</f>
        <v>0</v>
      </c>
      <c r="G557" s="11">
        <v>15.6464</v>
      </c>
      <c r="H557" s="3">
        <v>35</v>
      </c>
      <c r="I557" s="7">
        <v>-4.3</v>
      </c>
      <c r="J557" s="7">
        <v>-7.5190000000000001</v>
      </c>
      <c r="K557" s="11">
        <f t="shared" si="203"/>
        <v>-5.7363072100383487E-2</v>
      </c>
      <c r="L557" s="7">
        <f>$V$4*9.81*$V$9</f>
        <v>1706.94</v>
      </c>
      <c r="M557" s="7">
        <f t="shared" si="210"/>
        <v>197.7671754584064</v>
      </c>
      <c r="N557" s="7">
        <f t="shared" si="204"/>
        <v>1904.6498123863062</v>
      </c>
      <c r="O557" s="7">
        <f t="shared" si="205"/>
        <v>116151.78922300779</v>
      </c>
      <c r="P557" s="7">
        <f t="shared" si="206"/>
        <v>116.15178922300778</v>
      </c>
      <c r="Q557" s="2">
        <f t="shared" si="207"/>
        <v>118.36027779056627</v>
      </c>
      <c r="R557" s="7">
        <f>$W$9*$V$4*9.81</f>
        <v>3413.88</v>
      </c>
      <c r="S557" s="7">
        <f t="shared" si="208"/>
        <v>60</v>
      </c>
    </row>
    <row r="558" spans="2:19" x14ac:dyDescent="0.25">
      <c r="B558" s="2">
        <v>556</v>
      </c>
      <c r="C558" s="7">
        <v>15.6464</v>
      </c>
      <c r="D558" s="7">
        <f t="shared" si="209"/>
        <v>7439.1936199999864</v>
      </c>
      <c r="E558" s="7">
        <v>4.67500000000003</v>
      </c>
      <c r="F558" s="11">
        <f t="shared" si="228"/>
        <v>0</v>
      </c>
      <c r="G558" s="11">
        <v>15.6464</v>
      </c>
      <c r="H558" s="3">
        <v>35</v>
      </c>
      <c r="I558" s="7">
        <v>-4.3</v>
      </c>
      <c r="J558" s="7">
        <v>-7.5190000000000001</v>
      </c>
      <c r="K558" s="11">
        <f t="shared" si="203"/>
        <v>-5.7242677086020571E-2</v>
      </c>
      <c r="L558" s="7">
        <f>$V$4*9.81*$V$9</f>
        <v>1706.94</v>
      </c>
      <c r="M558" s="7">
        <f t="shared" si="210"/>
        <v>197.7671754584064</v>
      </c>
      <c r="N558" s="7">
        <f t="shared" si="204"/>
        <v>1904.6499327813206</v>
      </c>
      <c r="O558" s="7">
        <f t="shared" si="205"/>
        <v>116396.59905596779</v>
      </c>
      <c r="P558" s="7">
        <f t="shared" si="206"/>
        <v>116.39659905596778</v>
      </c>
      <c r="Q558" s="2">
        <f t="shared" si="207"/>
        <v>118.38131101501921</v>
      </c>
      <c r="R558" s="7">
        <f>$W$9*$V$4*9.81</f>
        <v>3413.88</v>
      </c>
      <c r="S558" s="7">
        <f t="shared" si="208"/>
        <v>60</v>
      </c>
    </row>
    <row r="559" spans="2:19" x14ac:dyDescent="0.25">
      <c r="B559" s="2">
        <v>557</v>
      </c>
      <c r="C559" s="7">
        <v>15.6464</v>
      </c>
      <c r="D559" s="7">
        <f t="shared" si="209"/>
        <v>7454.840019999986</v>
      </c>
      <c r="E559" s="7">
        <v>4.6000000000000298</v>
      </c>
      <c r="F559" s="11">
        <f t="shared" si="228"/>
        <v>0</v>
      </c>
      <c r="G559" s="11">
        <v>15.6464</v>
      </c>
      <c r="H559" s="3">
        <v>35</v>
      </c>
      <c r="I559" s="7">
        <v>-4.3</v>
      </c>
      <c r="J559" s="7">
        <v>-7.5190000000000001</v>
      </c>
      <c r="K559" s="11">
        <f t="shared" si="203"/>
        <v>-5.7122786389167055E-2</v>
      </c>
      <c r="L559" s="7">
        <f>$V$4*9.81*$V$9</f>
        <v>1706.94</v>
      </c>
      <c r="M559" s="7">
        <f t="shared" si="210"/>
        <v>197.7671754584064</v>
      </c>
      <c r="N559" s="7">
        <f t="shared" si="204"/>
        <v>1904.6500526720174</v>
      </c>
      <c r="O559" s="7">
        <f t="shared" si="205"/>
        <v>116641.40888892778</v>
      </c>
      <c r="P559" s="7">
        <f t="shared" si="206"/>
        <v>116.64140888892777</v>
      </c>
      <c r="Q559" s="2">
        <f t="shared" si="207"/>
        <v>118.40039478385623</v>
      </c>
      <c r="R559" s="7">
        <f>$W$9*$V$4*9.81</f>
        <v>3413.88</v>
      </c>
      <c r="S559" s="7">
        <f t="shared" si="208"/>
        <v>60</v>
      </c>
    </row>
    <row r="560" spans="2:19" x14ac:dyDescent="0.25">
      <c r="B560" s="2">
        <v>558</v>
      </c>
      <c r="C560" s="7">
        <v>15.6464</v>
      </c>
      <c r="D560" s="7">
        <f t="shared" si="209"/>
        <v>7470.4864199999856</v>
      </c>
      <c r="E560" s="7">
        <v>4.5250000000000297</v>
      </c>
      <c r="F560" s="11">
        <f t="shared" si="228"/>
        <v>0</v>
      </c>
      <c r="G560" s="11">
        <v>15.6464</v>
      </c>
      <c r="H560" s="3">
        <v>35</v>
      </c>
      <c r="I560" s="7">
        <v>-4.3</v>
      </c>
      <c r="J560" s="7">
        <v>-7.5190000000000001</v>
      </c>
      <c r="K560" s="11">
        <f t="shared" si="203"/>
        <v>-5.7003396847674179E-2</v>
      </c>
      <c r="L560" s="7">
        <f>$V$4*9.81*$V$9</f>
        <v>1706.94</v>
      </c>
      <c r="M560" s="7">
        <f t="shared" si="210"/>
        <v>197.7671754584064</v>
      </c>
      <c r="N560" s="7">
        <f t="shared" si="204"/>
        <v>1904.6501720615588</v>
      </c>
      <c r="O560" s="7">
        <f t="shared" si="205"/>
        <v>116886.21872188778</v>
      </c>
      <c r="P560" s="7">
        <f t="shared" si="206"/>
        <v>116.88621872188779</v>
      </c>
      <c r="Q560" s="2">
        <f t="shared" si="207"/>
        <v>118.41747231681673</v>
      </c>
      <c r="R560" s="7">
        <f>$W$9*$V$4*9.81</f>
        <v>3413.88</v>
      </c>
      <c r="S560" s="7">
        <f t="shared" si="208"/>
        <v>60</v>
      </c>
    </row>
    <row r="561" spans="2:19" x14ac:dyDescent="0.25">
      <c r="B561" s="2">
        <v>559</v>
      </c>
      <c r="C561" s="7">
        <v>15.6464</v>
      </c>
      <c r="D561" s="7">
        <f t="shared" si="209"/>
        <v>7486.1328199999853</v>
      </c>
      <c r="E561" s="7">
        <v>4.4500000000000304</v>
      </c>
      <c r="F561" s="11">
        <f t="shared" si="201"/>
        <v>0</v>
      </c>
      <c r="G561" s="11">
        <v>15.6464</v>
      </c>
      <c r="H561" s="3">
        <v>35</v>
      </c>
      <c r="I561" s="7">
        <v>-4.3</v>
      </c>
      <c r="J561" s="7">
        <v>-7.5190000000000001</v>
      </c>
      <c r="K561" s="11">
        <f t="shared" si="203"/>
        <v>-5.688450532577697E-2</v>
      </c>
      <c r="L561" s="7">
        <f>$V$4*9.81*$V$9</f>
        <v>1706.94</v>
      </c>
      <c r="M561" s="7">
        <f t="shared" si="210"/>
        <v>197.7671754584064</v>
      </c>
      <c r="N561" s="7">
        <f t="shared" si="204"/>
        <v>1904.6502909530807</v>
      </c>
      <c r="O561" s="7">
        <f t="shared" si="205"/>
        <v>117131.02855484777</v>
      </c>
      <c r="P561" s="7">
        <f t="shared" si="206"/>
        <v>117.13102855484777</v>
      </c>
      <c r="Q561" s="2">
        <f t="shared" si="207"/>
        <v>118.43248460696309</v>
      </c>
      <c r="R561" s="7">
        <f>$W$9*$V$4*9.81</f>
        <v>3413.88</v>
      </c>
      <c r="S561" s="7">
        <f t="shared" si="208"/>
        <v>60</v>
      </c>
    </row>
    <row r="562" spans="2:19" x14ac:dyDescent="0.25">
      <c r="B562" s="2">
        <v>560</v>
      </c>
      <c r="C562" s="7">
        <v>15.6464</v>
      </c>
      <c r="D562" s="7">
        <f t="shared" si="209"/>
        <v>7501.7792199999849</v>
      </c>
      <c r="E562" s="7">
        <v>4.3750000000000302</v>
      </c>
      <c r="F562" s="11">
        <f t="shared" si="202"/>
        <v>0</v>
      </c>
      <c r="G562" s="11">
        <v>15.6464</v>
      </c>
      <c r="H562" s="3">
        <v>35</v>
      </c>
      <c r="I562" s="7">
        <v>-4.3</v>
      </c>
      <c r="J562" s="7">
        <v>-7.5190000000000001</v>
      </c>
      <c r="K562" s="11">
        <f t="shared" si="203"/>
        <v>-5.6766108713812928E-2</v>
      </c>
      <c r="L562" s="7">
        <f>$V$4*9.81*$V$9</f>
        <v>1706.94</v>
      </c>
      <c r="M562" s="7">
        <f t="shared" si="210"/>
        <v>197.7671754584064</v>
      </c>
      <c r="N562" s="7">
        <f t="shared" si="204"/>
        <v>1904.6504093496926</v>
      </c>
      <c r="O562" s="7">
        <f t="shared" si="205"/>
        <v>117375.83838780776</v>
      </c>
      <c r="P562" s="7">
        <f t="shared" si="206"/>
        <v>117.37583838780776</v>
      </c>
      <c r="Q562" s="2">
        <f t="shared" si="207"/>
        <v>118.44537031044936</v>
      </c>
      <c r="R562" s="7">
        <f>$W$9*$V$4*9.81</f>
        <v>3413.88</v>
      </c>
      <c r="S562" s="7">
        <f t="shared" si="208"/>
        <v>60</v>
      </c>
    </row>
    <row r="563" spans="2:19" x14ac:dyDescent="0.25">
      <c r="B563" s="2">
        <v>561</v>
      </c>
      <c r="C563" s="7">
        <v>15.6464</v>
      </c>
      <c r="D563" s="7">
        <f t="shared" si="209"/>
        <v>7517.4256199999845</v>
      </c>
      <c r="E563" s="7">
        <v>4.30000000000003</v>
      </c>
      <c r="F563" s="11">
        <f t="shared" si="202"/>
        <v>0</v>
      </c>
      <c r="G563" s="11">
        <v>15.6464</v>
      </c>
      <c r="H563" s="3">
        <v>35</v>
      </c>
      <c r="I563" s="7">
        <v>-4.3</v>
      </c>
      <c r="J563" s="7">
        <v>-7.5190000000000001</v>
      </c>
      <c r="K563" s="11">
        <f t="shared" si="203"/>
        <v>-5.664820392795028E-2</v>
      </c>
      <c r="L563" s="7">
        <f>$V$4*9.81*$V$9</f>
        <v>1706.94</v>
      </c>
      <c r="M563" s="7">
        <f t="shared" si="210"/>
        <v>197.7671754584064</v>
      </c>
      <c r="N563" s="7">
        <f t="shared" si="204"/>
        <v>1904.6505272544784</v>
      </c>
      <c r="O563" s="7">
        <f t="shared" si="205"/>
        <v>117620.64822076776</v>
      </c>
      <c r="P563" s="7">
        <f t="shared" si="206"/>
        <v>117.62064822076776</v>
      </c>
      <c r="Q563" s="2">
        <f t="shared" si="207"/>
        <v>118.45606562967578</v>
      </c>
      <c r="R563" s="7">
        <f>$W$9*$V$4*9.81</f>
        <v>3413.88</v>
      </c>
      <c r="S563" s="7">
        <f t="shared" si="208"/>
        <v>60</v>
      </c>
    </row>
    <row r="564" spans="2:19" x14ac:dyDescent="0.25">
      <c r="B564" s="2">
        <v>562</v>
      </c>
      <c r="C564" s="7">
        <v>15.6464</v>
      </c>
      <c r="D564" s="7">
        <f t="shared" si="209"/>
        <v>7533.0720199999841</v>
      </c>
      <c r="E564" s="7">
        <v>4.2250000000000396</v>
      </c>
      <c r="F564" s="11">
        <f t="shared" si="202"/>
        <v>0</v>
      </c>
      <c r="G564" s="11">
        <v>15.6464</v>
      </c>
      <c r="H564" s="3">
        <v>35</v>
      </c>
      <c r="I564" s="7">
        <v>-4.3</v>
      </c>
      <c r="J564" s="7">
        <v>-7.5190000000000001</v>
      </c>
      <c r="K564" s="11">
        <f t="shared" si="203"/>
        <v>-5.6530787909953084E-2</v>
      </c>
      <c r="L564" s="7">
        <f>$V$4*9.81*$V$9</f>
        <v>1706.94</v>
      </c>
      <c r="M564" s="7">
        <f t="shared" si="210"/>
        <v>197.7671754584064</v>
      </c>
      <c r="N564" s="7">
        <f t="shared" si="204"/>
        <v>1904.6506446704966</v>
      </c>
      <c r="O564" s="7">
        <f t="shared" si="205"/>
        <v>117865.45805372775</v>
      </c>
      <c r="P564" s="7">
        <f t="shared" si="206"/>
        <v>117.86545805372775</v>
      </c>
      <c r="Q564" s="2">
        <f t="shared" si="207"/>
        <v>118.46450418936172</v>
      </c>
      <c r="R564" s="7">
        <f>$W$9*$V$4*9.81</f>
        <v>3413.88</v>
      </c>
      <c r="S564" s="7">
        <f t="shared" si="208"/>
        <v>60</v>
      </c>
    </row>
    <row r="565" spans="2:19" x14ac:dyDescent="0.25">
      <c r="B565" s="2">
        <v>563</v>
      </c>
      <c r="C565" s="7">
        <v>15.6464</v>
      </c>
      <c r="D565" s="7">
        <f t="shared" si="209"/>
        <v>7548.7184199999838</v>
      </c>
      <c r="E565" s="7">
        <v>4.1500000000000403</v>
      </c>
      <c r="F565" s="11">
        <f t="shared" si="202"/>
        <v>0</v>
      </c>
      <c r="G565" s="11">
        <v>15.6464</v>
      </c>
      <c r="H565" s="3">
        <v>35</v>
      </c>
      <c r="I565" s="7">
        <v>-4.3</v>
      </c>
      <c r="J565" s="7">
        <v>-7.5190000000000001</v>
      </c>
      <c r="K565" s="11">
        <f t="shared" si="203"/>
        <v>-5.641385762684701E-2</v>
      </c>
      <c r="L565" s="7">
        <f>$V$4*9.81*$V$9</f>
        <v>1706.94</v>
      </c>
      <c r="M565" s="7">
        <f t="shared" si="210"/>
        <v>197.7671754584064</v>
      </c>
      <c r="N565" s="7">
        <f t="shared" si="204"/>
        <v>1904.6507616007796</v>
      </c>
      <c r="O565" s="7">
        <f t="shared" si="205"/>
        <v>118110.26788668774</v>
      </c>
      <c r="P565" s="7">
        <f t="shared" si="206"/>
        <v>118.11026788668774</v>
      </c>
      <c r="Q565" s="2">
        <f t="shared" si="207"/>
        <v>118.47061690503146</v>
      </c>
      <c r="R565" s="7">
        <f>$W$9*$V$4*9.81</f>
        <v>3413.88</v>
      </c>
      <c r="S565" s="7">
        <f t="shared" si="208"/>
        <v>60</v>
      </c>
    </row>
    <row r="566" spans="2:19" x14ac:dyDescent="0.25">
      <c r="B566" s="2">
        <v>564</v>
      </c>
      <c r="C566" s="7">
        <v>15.6464</v>
      </c>
      <c r="D566" s="7">
        <f t="shared" si="209"/>
        <v>7564.3648199999834</v>
      </c>
      <c r="E566" s="7">
        <v>4.0750000000000401</v>
      </c>
      <c r="F566" s="11">
        <f t="shared" si="211"/>
        <v>0</v>
      </c>
      <c r="G566" s="11">
        <v>15.6464</v>
      </c>
      <c r="H566" s="3">
        <v>35</v>
      </c>
      <c r="I566" s="7">
        <v>-4.3</v>
      </c>
      <c r="J566" s="7">
        <v>-7.5190000000000001</v>
      </c>
      <c r="K566" s="11">
        <f t="shared" si="203"/>
        <v>-5.6297410070725341E-2</v>
      </c>
      <c r="L566" s="7">
        <f>$V$4*9.81*$V$9</f>
        <v>1706.94</v>
      </c>
      <c r="M566" s="7">
        <f t="shared" si="210"/>
        <v>197.7671754584064</v>
      </c>
      <c r="N566" s="7">
        <f t="shared" si="204"/>
        <v>1904.6508780483357</v>
      </c>
      <c r="O566" s="7">
        <f t="shared" si="205"/>
        <v>118355.07771964774</v>
      </c>
      <c r="P566" s="7">
        <f t="shared" si="206"/>
        <v>118.35507771964774</v>
      </c>
      <c r="Q566" s="2">
        <f t="shared" si="207"/>
        <v>118.47433184336489</v>
      </c>
      <c r="R566" s="7">
        <f>$W$9*$V$4*9.81</f>
        <v>3413.88</v>
      </c>
      <c r="S566" s="7">
        <f t="shared" si="208"/>
        <v>60</v>
      </c>
    </row>
    <row r="567" spans="2:19" x14ac:dyDescent="0.25">
      <c r="B567" s="2">
        <v>565</v>
      </c>
      <c r="C567" s="7">
        <v>15.6464</v>
      </c>
      <c r="D567" s="7">
        <f t="shared" si="209"/>
        <v>7580.011219999983</v>
      </c>
      <c r="E567" s="7">
        <v>4.00000000000004</v>
      </c>
      <c r="F567" s="11">
        <f t="shared" si="212"/>
        <v>0</v>
      </c>
      <c r="G567" s="11">
        <v>15.6464</v>
      </c>
      <c r="H567" s="3">
        <v>35</v>
      </c>
      <c r="I567" s="7">
        <v>-11.3</v>
      </c>
      <c r="J567" s="7">
        <v>-19.981999999999999</v>
      </c>
      <c r="K567" s="11">
        <f t="shared" si="203"/>
        <v>-0.14981717934104793</v>
      </c>
      <c r="L567" s="7">
        <f>$V$4*9.81*$V$9</f>
        <v>1706.94</v>
      </c>
      <c r="M567" s="7">
        <f t="shared" si="210"/>
        <v>197.7671754584064</v>
      </c>
      <c r="N567" s="7">
        <f t="shared" si="204"/>
        <v>1904.5573582790655</v>
      </c>
      <c r="O567" s="7">
        <f t="shared" si="205"/>
        <v>118599.88755260773</v>
      </c>
      <c r="P567" s="7">
        <f t="shared" si="206"/>
        <v>118.59988755260773</v>
      </c>
      <c r="Q567" s="2">
        <f t="shared" si="207"/>
        <v>118.47557407382027</v>
      </c>
      <c r="R567" s="7">
        <f>$W$9*$V$4*9.81</f>
        <v>3413.88</v>
      </c>
      <c r="S567" s="7">
        <f t="shared" si="208"/>
        <v>60</v>
      </c>
    </row>
    <row r="568" spans="2:19" x14ac:dyDescent="0.25">
      <c r="B568" s="2">
        <v>566</v>
      </c>
      <c r="C568" s="7">
        <v>15.6464</v>
      </c>
      <c r="D568" s="7">
        <f t="shared" si="209"/>
        <v>7595.6576199999827</v>
      </c>
      <c r="E568" s="7">
        <v>3.8</v>
      </c>
      <c r="F568" s="11">
        <f t="shared" si="212"/>
        <v>0</v>
      </c>
      <c r="G568" s="11">
        <v>15.6464</v>
      </c>
      <c r="H568" s="3">
        <v>35</v>
      </c>
      <c r="I568" s="7">
        <v>-11.3</v>
      </c>
      <c r="J568" s="7">
        <v>-19.981999999999999</v>
      </c>
      <c r="K568" s="11">
        <f t="shared" si="203"/>
        <v>-0.14950920326909337</v>
      </c>
      <c r="L568" s="7">
        <f>$V$4*9.81*$V$9</f>
        <v>1706.94</v>
      </c>
      <c r="M568" s="7">
        <f t="shared" si="210"/>
        <v>197.7671754584064</v>
      </c>
      <c r="N568" s="7">
        <f t="shared" si="204"/>
        <v>1904.5576662551373</v>
      </c>
      <c r="O568" s="7">
        <f t="shared" si="205"/>
        <v>118844.69738556772</v>
      </c>
      <c r="P568" s="7">
        <f t="shared" si="206"/>
        <v>118.84469738556773</v>
      </c>
      <c r="Q568" s="2">
        <f t="shared" si="207"/>
        <v>118.47426551088569</v>
      </c>
      <c r="R568" s="7">
        <f>$W$9*$V$4*9.81</f>
        <v>3413.88</v>
      </c>
      <c r="S568" s="7">
        <f t="shared" si="208"/>
        <v>60</v>
      </c>
    </row>
    <row r="569" spans="2:19" x14ac:dyDescent="0.25">
      <c r="B569" s="2">
        <v>567</v>
      </c>
      <c r="C569" s="7">
        <v>15.6464</v>
      </c>
      <c r="D569" s="7">
        <f t="shared" si="209"/>
        <v>7611.3040199999823</v>
      </c>
      <c r="E569" s="7">
        <v>3.6</v>
      </c>
      <c r="F569" s="11">
        <f t="shared" si="212"/>
        <v>0</v>
      </c>
      <c r="G569" s="11">
        <v>15.6464</v>
      </c>
      <c r="H569" s="3">
        <v>35</v>
      </c>
      <c r="I569" s="7">
        <v>-11.3</v>
      </c>
      <c r="J569" s="7">
        <v>-19.981999999999999</v>
      </c>
      <c r="K569" s="11">
        <f t="shared" si="203"/>
        <v>-0.14920249079966968</v>
      </c>
      <c r="L569" s="7">
        <f>$V$4*9.81*$V$9</f>
        <v>1706.94</v>
      </c>
      <c r="M569" s="7">
        <f t="shared" si="210"/>
        <v>197.7671754584064</v>
      </c>
      <c r="N569" s="7">
        <f t="shared" si="204"/>
        <v>1904.5579729676067</v>
      </c>
      <c r="O569" s="7">
        <f t="shared" si="205"/>
        <v>119089.50721852772</v>
      </c>
      <c r="P569" s="7">
        <f t="shared" si="206"/>
        <v>119.08950721852773</v>
      </c>
      <c r="Q569" s="2">
        <f t="shared" si="207"/>
        <v>118.47032474626138</v>
      </c>
      <c r="R569" s="7">
        <f>$W$9*$V$4*9.81</f>
        <v>3413.88</v>
      </c>
      <c r="S569" s="7">
        <f t="shared" si="208"/>
        <v>60</v>
      </c>
    </row>
    <row r="570" spans="2:19" x14ac:dyDescent="0.25">
      <c r="B570" s="2">
        <v>568</v>
      </c>
      <c r="C570" s="7">
        <v>15.6464</v>
      </c>
      <c r="D570" s="7">
        <f t="shared" si="209"/>
        <v>7626.9504199999819</v>
      </c>
      <c r="E570" s="7">
        <v>3.4</v>
      </c>
      <c r="F570" s="11">
        <f t="shared" si="212"/>
        <v>0</v>
      </c>
      <c r="G570" s="11">
        <v>15.6464</v>
      </c>
      <c r="H570" s="3">
        <v>35</v>
      </c>
      <c r="I570" s="7">
        <v>-11.3</v>
      </c>
      <c r="J570" s="7">
        <v>-19.981999999999999</v>
      </c>
      <c r="K570" s="11">
        <f t="shared" si="203"/>
        <v>-0.14889703417196851</v>
      </c>
      <c r="L570" s="7">
        <f>$V$4*9.81*$V$9</f>
        <v>1706.94</v>
      </c>
      <c r="M570" s="7">
        <f t="shared" si="210"/>
        <v>197.7671754584064</v>
      </c>
      <c r="N570" s="7">
        <f t="shared" si="204"/>
        <v>1904.5582784242345</v>
      </c>
      <c r="O570" s="7">
        <f t="shared" si="205"/>
        <v>119334.31705148771</v>
      </c>
      <c r="P570" s="7">
        <f t="shared" si="206"/>
        <v>119.33431705148772</v>
      </c>
      <c r="Q570" s="2">
        <f t="shared" si="207"/>
        <v>118.46366687021552</v>
      </c>
      <c r="R570" s="7">
        <f>$W$9*$V$4*9.81</f>
        <v>3413.88</v>
      </c>
      <c r="S570" s="7">
        <f t="shared" si="208"/>
        <v>60</v>
      </c>
    </row>
    <row r="571" spans="2:19" x14ac:dyDescent="0.25">
      <c r="B571" s="2">
        <v>569</v>
      </c>
      <c r="C571" s="7">
        <v>15.6464</v>
      </c>
      <c r="D571" s="7">
        <f t="shared" si="209"/>
        <v>7642.5968199999816</v>
      </c>
      <c r="E571" s="7">
        <v>3.2</v>
      </c>
      <c r="F571" s="11">
        <f t="shared" si="213"/>
        <v>0</v>
      </c>
      <c r="G571" s="11">
        <v>15.6464</v>
      </c>
      <c r="H571" s="3">
        <v>35</v>
      </c>
      <c r="I571" s="7">
        <v>-11.3</v>
      </c>
      <c r="J571" s="7">
        <v>-19.981999999999999</v>
      </c>
      <c r="K571" s="11">
        <f t="shared" si="203"/>
        <v>-0.1485928256886376</v>
      </c>
      <c r="L571" s="7">
        <f>$V$4*9.81*$V$9</f>
        <v>1706.94</v>
      </c>
      <c r="M571" s="7">
        <f t="shared" si="210"/>
        <v>197.7671754584064</v>
      </c>
      <c r="N571" s="7">
        <f t="shared" si="204"/>
        <v>1904.5585826327178</v>
      </c>
      <c r="O571" s="7">
        <f t="shared" si="205"/>
        <v>119579.12688444772</v>
      </c>
      <c r="P571" s="7">
        <f t="shared" si="206"/>
        <v>119.57912688444772</v>
      </c>
      <c r="Q571" s="2">
        <f t="shared" si="207"/>
        <v>118.45420328128866</v>
      </c>
      <c r="R571" s="7">
        <f>$W$9*$V$4*9.81</f>
        <v>3413.88</v>
      </c>
      <c r="S571" s="7">
        <f t="shared" si="208"/>
        <v>60</v>
      </c>
    </row>
    <row r="572" spans="2:19" x14ac:dyDescent="0.25">
      <c r="B572" s="2">
        <v>570</v>
      </c>
      <c r="C572" s="7">
        <v>15.6464</v>
      </c>
      <c r="D572" s="7">
        <f t="shared" si="209"/>
        <v>7658.2432199999812</v>
      </c>
      <c r="E572" s="7">
        <v>3</v>
      </c>
      <c r="F572" s="11">
        <f t="shared" si="214"/>
        <v>0</v>
      </c>
      <c r="G572" s="11">
        <v>15.6464</v>
      </c>
      <c r="H572" s="3">
        <v>35</v>
      </c>
      <c r="I572" s="7">
        <v>-11.3</v>
      </c>
      <c r="J572" s="7">
        <v>-19.981999999999999</v>
      </c>
      <c r="K572" s="11">
        <f t="shared" si="203"/>
        <v>-0.14828985771509931</v>
      </c>
      <c r="L572" s="7">
        <f>$V$4*9.81*$V$9</f>
        <v>1706.94</v>
      </c>
      <c r="M572" s="7">
        <f t="shared" si="210"/>
        <v>197.7671754584064</v>
      </c>
      <c r="N572" s="7">
        <f t="shared" si="204"/>
        <v>1904.5588856006914</v>
      </c>
      <c r="O572" s="7">
        <f t="shared" si="205"/>
        <v>119823.93671740771</v>
      </c>
      <c r="P572" s="7">
        <f t="shared" si="206"/>
        <v>119.8239367174077</v>
      </c>
      <c r="Q572" s="2">
        <f t="shared" si="207"/>
        <v>118.44184148345173</v>
      </c>
      <c r="R572" s="7">
        <f>$W$9*$V$4*9.81</f>
        <v>3413.88</v>
      </c>
      <c r="S572" s="7">
        <f t="shared" si="208"/>
        <v>60</v>
      </c>
    </row>
    <row r="573" spans="2:19" x14ac:dyDescent="0.25">
      <c r="B573" s="2">
        <v>571</v>
      </c>
      <c r="C573" s="7">
        <v>15.6464</v>
      </c>
      <c r="D573" s="7">
        <f t="shared" si="209"/>
        <v>7673.8896199999808</v>
      </c>
      <c r="E573" s="7">
        <v>2.8</v>
      </c>
      <c r="F573" s="11">
        <f t="shared" si="214"/>
        <v>0</v>
      </c>
      <c r="G573" s="11">
        <v>15.6464</v>
      </c>
      <c r="H573" s="3">
        <v>35</v>
      </c>
      <c r="I573" s="7">
        <v>-11.3</v>
      </c>
      <c r="J573" s="7">
        <v>-19.981999999999999</v>
      </c>
      <c r="K573" s="11">
        <f t="shared" si="203"/>
        <v>-0.1479881226789154</v>
      </c>
      <c r="L573" s="7">
        <f>$V$4*9.81*$V$9</f>
        <v>1706.94</v>
      </c>
      <c r="M573" s="7">
        <f t="shared" si="210"/>
        <v>197.7671754584064</v>
      </c>
      <c r="N573" s="7">
        <f t="shared" si="204"/>
        <v>1904.5591873357275</v>
      </c>
      <c r="O573" s="7">
        <f t="shared" si="205"/>
        <v>120068.74655036769</v>
      </c>
      <c r="P573" s="7">
        <f t="shared" si="206"/>
        <v>120.06874655036769</v>
      </c>
      <c r="Q573" s="2">
        <f t="shared" si="207"/>
        <v>118.42648486974112</v>
      </c>
      <c r="R573" s="7">
        <f>$W$9*$V$4*9.81</f>
        <v>3413.88</v>
      </c>
      <c r="S573" s="7">
        <f t="shared" si="208"/>
        <v>60</v>
      </c>
    </row>
    <row r="574" spans="2:19" x14ac:dyDescent="0.25">
      <c r="B574" s="2">
        <v>572</v>
      </c>
      <c r="C574" s="7">
        <v>15.6464</v>
      </c>
      <c r="D574" s="7">
        <f t="shared" si="209"/>
        <v>7689.5360199999805</v>
      </c>
      <c r="E574" s="7">
        <v>2.6</v>
      </c>
      <c r="F574" s="11">
        <f t="shared" si="214"/>
        <v>0</v>
      </c>
      <c r="G574" s="11">
        <v>15.6464</v>
      </c>
      <c r="H574" s="3">
        <v>35</v>
      </c>
      <c r="I574" s="7">
        <v>-11.3</v>
      </c>
      <c r="J574" s="7">
        <v>-19.981999999999999</v>
      </c>
      <c r="K574" s="11">
        <f t="shared" si="203"/>
        <v>-0.14768761306915584</v>
      </c>
      <c r="L574" s="7">
        <f>$V$4*9.81*$V$9</f>
        <v>1706.94</v>
      </c>
      <c r="M574" s="7">
        <f t="shared" si="210"/>
        <v>197.7671754584064</v>
      </c>
      <c r="N574" s="7">
        <f t="shared" si="204"/>
        <v>1904.5594878453373</v>
      </c>
      <c r="O574" s="7">
        <f t="shared" si="205"/>
        <v>120313.5563833277</v>
      </c>
      <c r="P574" s="7">
        <f t="shared" si="206"/>
        <v>120.31355638332769</v>
      </c>
      <c r="Q574" s="2">
        <f t="shared" si="207"/>
        <v>118.4080324913071</v>
      </c>
      <c r="R574" s="7">
        <f>$W$9*$V$4*9.81</f>
        <v>3413.88</v>
      </c>
      <c r="S574" s="7">
        <f t="shared" si="208"/>
        <v>60</v>
      </c>
    </row>
    <row r="575" spans="2:19" x14ac:dyDescent="0.25">
      <c r="B575" s="2">
        <v>573</v>
      </c>
      <c r="C575" s="7">
        <v>15.6464</v>
      </c>
      <c r="D575" s="7">
        <f t="shared" si="209"/>
        <v>7705.1824199999801</v>
      </c>
      <c r="E575" s="7">
        <v>2.4</v>
      </c>
      <c r="F575" s="11">
        <f t="shared" si="214"/>
        <v>0</v>
      </c>
      <c r="G575" s="11">
        <v>15.6464</v>
      </c>
      <c r="H575" s="3">
        <v>35</v>
      </c>
      <c r="I575" s="7">
        <v>-11.3</v>
      </c>
      <c r="J575" s="7">
        <v>-19.981999999999999</v>
      </c>
      <c r="K575" s="11">
        <f t="shared" si="203"/>
        <v>-0.1473883214357726</v>
      </c>
      <c r="L575" s="7">
        <f>$V$4*9.81*$V$9</f>
        <v>1706.94</v>
      </c>
      <c r="M575" s="7">
        <f t="shared" si="210"/>
        <v>197.7671754584064</v>
      </c>
      <c r="N575" s="7">
        <f t="shared" si="204"/>
        <v>1904.5597871369707</v>
      </c>
      <c r="O575" s="7">
        <f t="shared" si="205"/>
        <v>120558.36621628769</v>
      </c>
      <c r="P575" s="7">
        <f t="shared" si="206"/>
        <v>120.55836621628768</v>
      </c>
      <c r="Q575" s="2">
        <f t="shared" si="207"/>
        <v>118.38637881071595</v>
      </c>
      <c r="R575" s="7">
        <f>$W$9*$V$4*9.81</f>
        <v>3413.88</v>
      </c>
      <c r="S575" s="7">
        <f t="shared" si="208"/>
        <v>60</v>
      </c>
    </row>
    <row r="576" spans="2:19" x14ac:dyDescent="0.25">
      <c r="B576" s="2">
        <v>574</v>
      </c>
      <c r="C576" s="7">
        <v>15.6464</v>
      </c>
      <c r="D576" s="7">
        <f t="shared" si="209"/>
        <v>7720.8288199999797</v>
      </c>
      <c r="E576" s="7">
        <v>2.2000000000000002</v>
      </c>
      <c r="F576" s="11">
        <f t="shared" si="215"/>
        <v>0</v>
      </c>
      <c r="G576" s="11">
        <v>15.6464</v>
      </c>
      <c r="H576" s="3">
        <v>35</v>
      </c>
      <c r="I576" s="7">
        <v>-11.3</v>
      </c>
      <c r="J576" s="7">
        <v>-19.981999999999999</v>
      </c>
      <c r="K576" s="11">
        <f t="shared" si="203"/>
        <v>-0.14709024038898863</v>
      </c>
      <c r="L576" s="7">
        <f>$V$4*9.81*$V$9</f>
        <v>1706.94</v>
      </c>
      <c r="M576" s="7">
        <f t="shared" si="210"/>
        <v>197.7671754584064</v>
      </c>
      <c r="N576" s="7">
        <f t="shared" si="204"/>
        <v>1904.5600852180175</v>
      </c>
      <c r="O576" s="7">
        <f t="shared" si="205"/>
        <v>120803.17604924768</v>
      </c>
      <c r="P576" s="7">
        <f t="shared" si="206"/>
        <v>120.80317604924768</v>
      </c>
      <c r="Q576" s="2">
        <f t="shared" si="207"/>
        <v>118.36141343823813</v>
      </c>
      <c r="R576" s="7">
        <f>$W$9*$V$4*9.81</f>
        <v>3413.88</v>
      </c>
      <c r="S576" s="7">
        <f t="shared" si="208"/>
        <v>60</v>
      </c>
    </row>
    <row r="577" spans="2:19" x14ac:dyDescent="0.25">
      <c r="B577" s="2">
        <v>575</v>
      </c>
      <c r="C577" s="7">
        <v>15.6464</v>
      </c>
      <c r="D577" s="7">
        <f t="shared" si="209"/>
        <v>7736.4752199999793</v>
      </c>
      <c r="E577" s="7">
        <v>2</v>
      </c>
      <c r="F577" s="11">
        <f t="shared" si="216"/>
        <v>0</v>
      </c>
      <c r="G577" s="11">
        <v>15.6464</v>
      </c>
      <c r="H577" s="3">
        <v>35</v>
      </c>
      <c r="I577" s="7">
        <v>-11.3</v>
      </c>
      <c r="J577" s="7">
        <v>-19.981999999999999</v>
      </c>
      <c r="K577" s="11">
        <f t="shared" si="203"/>
        <v>-0.14679336259868475</v>
      </c>
      <c r="L577" s="7">
        <f>$V$4*9.81*$V$9</f>
        <v>1706.94</v>
      </c>
      <c r="M577" s="7">
        <f t="shared" si="210"/>
        <v>197.7671754584064</v>
      </c>
      <c r="N577" s="7">
        <f t="shared" si="204"/>
        <v>1904.5603820958079</v>
      </c>
      <c r="O577" s="7">
        <f t="shared" si="205"/>
        <v>121047.98588220768</v>
      </c>
      <c r="P577" s="7">
        <f t="shared" si="206"/>
        <v>121.04798588220768</v>
      </c>
      <c r="Q577" s="2">
        <f t="shared" si="207"/>
        <v>118.33302084973802</v>
      </c>
      <c r="R577" s="7">
        <f>$W$9*$V$4*9.81</f>
        <v>3413.88</v>
      </c>
      <c r="S577" s="7">
        <f t="shared" si="208"/>
        <v>60</v>
      </c>
    </row>
    <row r="578" spans="2:19" x14ac:dyDescent="0.25">
      <c r="B578" s="2">
        <v>576</v>
      </c>
      <c r="C578" s="7">
        <v>15.6464</v>
      </c>
      <c r="D578" s="7">
        <f t="shared" si="209"/>
        <v>7752.121619999979</v>
      </c>
      <c r="E578" s="7">
        <v>1.8</v>
      </c>
      <c r="F578" s="11">
        <f t="shared" si="216"/>
        <v>0</v>
      </c>
      <c r="G578" s="11">
        <v>15.6464</v>
      </c>
      <c r="H578" s="3">
        <v>35</v>
      </c>
      <c r="I578" s="7">
        <v>-11.3</v>
      </c>
      <c r="J578" s="7">
        <v>-19.981999999999999</v>
      </c>
      <c r="K578" s="11">
        <f t="shared" si="203"/>
        <v>-0.14649768079380307</v>
      </c>
      <c r="L578" s="7">
        <f>$V$4*9.81*$V$9</f>
        <v>1706.94</v>
      </c>
      <c r="M578" s="7">
        <f t="shared" si="210"/>
        <v>197.7671754584064</v>
      </c>
      <c r="N578" s="7">
        <f t="shared" si="204"/>
        <v>1904.5606777776127</v>
      </c>
      <c r="O578" s="7">
        <f t="shared" si="205"/>
        <v>121292.79571516767</v>
      </c>
      <c r="P578" s="7">
        <f t="shared" si="206"/>
        <v>121.29279571516767</v>
      </c>
      <c r="Q578" s="2">
        <f t="shared" si="207"/>
        <v>118.30108008465014</v>
      </c>
      <c r="R578" s="7">
        <f>$W$9*$V$4*9.81</f>
        <v>3413.88</v>
      </c>
      <c r="S578" s="7">
        <f t="shared" si="208"/>
        <v>60</v>
      </c>
    </row>
    <row r="579" spans="2:19" x14ac:dyDescent="0.25">
      <c r="B579" s="2">
        <v>577</v>
      </c>
      <c r="C579" s="7">
        <v>15.6464</v>
      </c>
      <c r="D579" s="7">
        <f t="shared" si="209"/>
        <v>7767.7680199999786</v>
      </c>
      <c r="E579" s="7">
        <v>1.6</v>
      </c>
      <c r="F579" s="11">
        <f t="shared" ref="F579" si="229">(G579-G578)</f>
        <v>0</v>
      </c>
      <c r="G579" s="11">
        <v>15.6464</v>
      </c>
      <c r="H579" s="3">
        <v>35</v>
      </c>
      <c r="I579" s="7">
        <v>-11.3</v>
      </c>
      <c r="J579" s="7">
        <v>-19.981999999999999</v>
      </c>
      <c r="K579" s="11">
        <f t="shared" si="203"/>
        <v>-0.1462031877617507</v>
      </c>
      <c r="L579" s="7">
        <f>$V$4*9.81*$V$9</f>
        <v>1706.94</v>
      </c>
      <c r="M579" s="7">
        <f t="shared" si="210"/>
        <v>197.7671754584064</v>
      </c>
      <c r="N579" s="7">
        <f t="shared" si="204"/>
        <v>1904.5609722706447</v>
      </c>
      <c r="O579" s="7">
        <f t="shared" si="205"/>
        <v>121537.60554812767</v>
      </c>
      <c r="P579" s="7">
        <f t="shared" si="206"/>
        <v>121.53760554812767</v>
      </c>
      <c r="Q579" s="2">
        <f t="shared" si="207"/>
        <v>118.2654644223821</v>
      </c>
      <c r="R579" s="7">
        <f>$W$9*$V$4*9.81</f>
        <v>3413.88</v>
      </c>
      <c r="S579" s="7">
        <f t="shared" si="208"/>
        <v>60</v>
      </c>
    </row>
    <row r="580" spans="2:19" x14ac:dyDescent="0.25">
      <c r="B580" s="2">
        <v>578</v>
      </c>
      <c r="C580" s="7">
        <v>15.6464</v>
      </c>
      <c r="D580" s="7">
        <f t="shared" si="209"/>
        <v>7783.4144199999782</v>
      </c>
      <c r="E580" s="7">
        <v>1.4</v>
      </c>
      <c r="F580" s="11">
        <f t="shared" ref="F580:F583" si="230">G580-G579</f>
        <v>0</v>
      </c>
      <c r="G580" s="11">
        <v>15.6464</v>
      </c>
      <c r="H580" s="3">
        <v>35</v>
      </c>
      <c r="I580" s="7">
        <v>-11.3</v>
      </c>
      <c r="J580" s="7">
        <v>-19.981999999999999</v>
      </c>
      <c r="K580" s="11">
        <f t="shared" ref="K580:K643" si="231">$V$4*9.81*SIN((E581-E580)/D581)</f>
        <v>-0.14590987634781372</v>
      </c>
      <c r="L580" s="7">
        <f>$V$4*9.81*$V$9</f>
        <v>1706.94</v>
      </c>
      <c r="M580" s="7">
        <f t="shared" si="210"/>
        <v>197.7671754584064</v>
      </c>
      <c r="N580" s="7">
        <f t="shared" ref="N580:N643" si="232">($V$4*F580)+M580+L580+K580</f>
        <v>1904.5612655820587</v>
      </c>
      <c r="O580" s="7">
        <f t="shared" ref="O580:O643" si="233">G580*D580</f>
        <v>121782.41538108766</v>
      </c>
      <c r="P580" s="7">
        <f t="shared" ref="P580:P643" si="234">O580/1000</f>
        <v>121.78241538108766</v>
      </c>
      <c r="Q580" s="2">
        <f t="shared" ref="Q580:Q643" si="235">AVERAGE(P580:P1239)</f>
        <v>118.22604103532491</v>
      </c>
      <c r="R580" s="7">
        <f>$W$9*$V$4*9.81</f>
        <v>3413.88</v>
      </c>
      <c r="S580" s="7">
        <f t="shared" ref="S580:S643" si="236">(R580/(9.81*$V$4))*100</f>
        <v>60</v>
      </c>
    </row>
    <row r="581" spans="2:19" x14ac:dyDescent="0.25">
      <c r="B581" s="2">
        <v>579</v>
      </c>
      <c r="C581" s="7">
        <v>15.6464</v>
      </c>
      <c r="D581" s="7">
        <f t="shared" ref="D581:D644" si="237">C581+D580</f>
        <v>7799.0608199999779</v>
      </c>
      <c r="E581" s="7">
        <v>1.2</v>
      </c>
      <c r="F581" s="11">
        <f t="shared" si="230"/>
        <v>0</v>
      </c>
      <c r="G581" s="11">
        <v>15.6464</v>
      </c>
      <c r="H581" s="3">
        <v>35</v>
      </c>
      <c r="I581" s="7">
        <v>-11.3</v>
      </c>
      <c r="J581" s="7">
        <v>-19.981999999999999</v>
      </c>
      <c r="K581" s="11">
        <f t="shared" si="231"/>
        <v>-0.14561773945457904</v>
      </c>
      <c r="L581" s="7">
        <f>$V$4*9.81*$V$9</f>
        <v>1706.94</v>
      </c>
      <c r="M581" s="7">
        <f t="shared" ref="M581:M644" si="238">0.5*$V$5*$V$6*$V$7*(G581^2)</f>
        <v>197.7671754584064</v>
      </c>
      <c r="N581" s="7">
        <f t="shared" si="232"/>
        <v>1904.5615577189519</v>
      </c>
      <c r="O581" s="7">
        <f t="shared" si="233"/>
        <v>122027.22521404765</v>
      </c>
      <c r="P581" s="7">
        <f t="shared" si="234"/>
        <v>122.02722521404765</v>
      </c>
      <c r="Q581" s="2">
        <f t="shared" si="235"/>
        <v>118.18267061647416</v>
      </c>
      <c r="R581" s="7">
        <f>$W$9*$V$4*9.81</f>
        <v>3413.88</v>
      </c>
      <c r="S581" s="7">
        <f t="shared" si="236"/>
        <v>60</v>
      </c>
    </row>
    <row r="582" spans="2:19" x14ac:dyDescent="0.25">
      <c r="B582" s="2">
        <v>580</v>
      </c>
      <c r="C582" s="7">
        <v>15.6464</v>
      </c>
      <c r="D582" s="7">
        <f t="shared" si="237"/>
        <v>7814.7072199999775</v>
      </c>
      <c r="E582" s="7">
        <v>1</v>
      </c>
      <c r="F582" s="11">
        <f t="shared" si="230"/>
        <v>0</v>
      </c>
      <c r="G582" s="11">
        <v>15.6464</v>
      </c>
      <c r="H582" s="3">
        <v>35</v>
      </c>
      <c r="I582" s="7">
        <v>-11.3</v>
      </c>
      <c r="J582" s="7">
        <v>-19.981999999999999</v>
      </c>
      <c r="K582" s="11">
        <f t="shared" si="231"/>
        <v>-0.14532677004136035</v>
      </c>
      <c r="L582" s="7">
        <f>$V$4*9.81*$V$9</f>
        <v>1706.94</v>
      </c>
      <c r="M582" s="7">
        <f t="shared" si="238"/>
        <v>197.7671754584064</v>
      </c>
      <c r="N582" s="7">
        <f t="shared" si="232"/>
        <v>1904.5618486883652</v>
      </c>
      <c r="O582" s="7">
        <f t="shared" si="233"/>
        <v>122272.03504700765</v>
      </c>
      <c r="P582" s="7">
        <f t="shared" si="234"/>
        <v>122.27203504700765</v>
      </c>
      <c r="Q582" s="2">
        <f t="shared" si="235"/>
        <v>118.13520697946707</v>
      </c>
      <c r="R582" s="7">
        <f>$W$9*$V$4*9.81</f>
        <v>3413.88</v>
      </c>
      <c r="S582" s="7">
        <f t="shared" si="236"/>
        <v>60</v>
      </c>
    </row>
    <row r="583" spans="2:19" x14ac:dyDescent="0.25">
      <c r="B583" s="2">
        <v>581</v>
      </c>
      <c r="C583" s="7">
        <v>15.6464</v>
      </c>
      <c r="D583" s="7">
        <f t="shared" si="237"/>
        <v>7830.3536199999771</v>
      </c>
      <c r="E583" s="7">
        <v>0.8</v>
      </c>
      <c r="F583" s="11">
        <f t="shared" si="230"/>
        <v>0</v>
      </c>
      <c r="G583" s="11">
        <v>15.6464</v>
      </c>
      <c r="H583" s="3">
        <v>35</v>
      </c>
      <c r="I583" s="7">
        <v>-11.3</v>
      </c>
      <c r="J583" s="7">
        <v>-19.981999999999999</v>
      </c>
      <c r="K583" s="11">
        <f t="shared" si="231"/>
        <v>-0.14503696112363346</v>
      </c>
      <c r="L583" s="7">
        <f>$V$4*9.81*$V$9</f>
        <v>1706.94</v>
      </c>
      <c r="M583" s="7">
        <f t="shared" si="238"/>
        <v>197.7671754584064</v>
      </c>
      <c r="N583" s="7">
        <f t="shared" si="232"/>
        <v>1904.5621384972828</v>
      </c>
      <c r="O583" s="7">
        <f t="shared" si="233"/>
        <v>122516.84487996764</v>
      </c>
      <c r="P583" s="7">
        <f t="shared" si="234"/>
        <v>122.51684487996764</v>
      </c>
      <c r="Q583" s="2">
        <f t="shared" si="235"/>
        <v>118.08349662862281</v>
      </c>
      <c r="R583" s="7">
        <f>$W$9*$V$4*9.81</f>
        <v>3413.88</v>
      </c>
      <c r="S583" s="7">
        <f t="shared" si="236"/>
        <v>60</v>
      </c>
    </row>
    <row r="584" spans="2:19" x14ac:dyDescent="0.25">
      <c r="B584" s="2">
        <v>582</v>
      </c>
      <c r="C584" s="7">
        <v>15.6464</v>
      </c>
      <c r="D584" s="7">
        <f t="shared" si="237"/>
        <v>7846.0000199999768</v>
      </c>
      <c r="E584" s="7">
        <v>0.6</v>
      </c>
      <c r="F584" s="11">
        <f t="shared" si="219"/>
        <v>0</v>
      </c>
      <c r="G584" s="11">
        <v>15.6464</v>
      </c>
      <c r="H584" s="3">
        <v>35</v>
      </c>
      <c r="I584" s="7">
        <v>-11.3</v>
      </c>
      <c r="J584" s="7">
        <v>-19.981999999999999</v>
      </c>
      <c r="K584" s="11">
        <f t="shared" si="231"/>
        <v>-0.14474830577247672</v>
      </c>
      <c r="L584" s="7">
        <f>$V$4*9.81*$V$9</f>
        <v>1706.94</v>
      </c>
      <c r="M584" s="7">
        <f t="shared" si="238"/>
        <v>197.7671754584064</v>
      </c>
      <c r="N584" s="7">
        <f t="shared" si="232"/>
        <v>1904.562427152634</v>
      </c>
      <c r="O584" s="7">
        <f t="shared" si="233"/>
        <v>122761.65471292763</v>
      </c>
      <c r="P584" s="7">
        <f t="shared" si="234"/>
        <v>122.76165471292762</v>
      </c>
      <c r="Q584" s="2">
        <f t="shared" si="235"/>
        <v>118.02737829632731</v>
      </c>
      <c r="R584" s="7">
        <f>$W$9*$V$4*9.81</f>
        <v>3413.88</v>
      </c>
      <c r="S584" s="7">
        <f t="shared" si="236"/>
        <v>60</v>
      </c>
    </row>
    <row r="585" spans="2:19" x14ac:dyDescent="0.25">
      <c r="B585" s="2">
        <v>583</v>
      </c>
      <c r="C585" s="7">
        <v>15.6464</v>
      </c>
      <c r="D585" s="7">
        <f t="shared" si="237"/>
        <v>7861.6464199999764</v>
      </c>
      <c r="E585" s="7">
        <v>0.4</v>
      </c>
      <c r="F585" s="11">
        <f t="shared" si="220"/>
        <v>0</v>
      </c>
      <c r="G585" s="11">
        <v>15.6464</v>
      </c>
      <c r="H585" s="3">
        <v>35</v>
      </c>
      <c r="I585" s="7">
        <v>-11.3</v>
      </c>
      <c r="J585" s="7">
        <v>-19.981999999999999</v>
      </c>
      <c r="K585" s="11">
        <f t="shared" si="231"/>
        <v>-0.14446079711401971</v>
      </c>
      <c r="L585" s="7">
        <f>$V$4*9.81*$V$9</f>
        <v>1706.94</v>
      </c>
      <c r="M585" s="7">
        <f t="shared" si="238"/>
        <v>197.7671754584064</v>
      </c>
      <c r="N585" s="7">
        <f t="shared" si="232"/>
        <v>1904.5627146612924</v>
      </c>
      <c r="O585" s="7">
        <f t="shared" si="233"/>
        <v>123006.46454588763</v>
      </c>
      <c r="P585" s="7">
        <f t="shared" si="234"/>
        <v>123.00646454588764</v>
      </c>
      <c r="Q585" s="2">
        <f t="shared" si="235"/>
        <v>117.96668244483241</v>
      </c>
      <c r="R585" s="7">
        <f>$W$9*$V$4*9.81</f>
        <v>3413.88</v>
      </c>
      <c r="S585" s="7">
        <f t="shared" si="236"/>
        <v>60</v>
      </c>
    </row>
    <row r="586" spans="2:19" x14ac:dyDescent="0.25">
      <c r="B586" s="2">
        <v>584</v>
      </c>
      <c r="C586" s="7">
        <v>15.6464</v>
      </c>
      <c r="D586" s="7">
        <f t="shared" si="237"/>
        <v>7877.292819999976</v>
      </c>
      <c r="E586" s="7">
        <v>0.2</v>
      </c>
      <c r="F586" s="11">
        <f t="shared" si="220"/>
        <v>0</v>
      </c>
      <c r="G586" s="11">
        <v>15.6464</v>
      </c>
      <c r="H586" s="3">
        <v>35</v>
      </c>
      <c r="I586" s="7">
        <v>-11.3</v>
      </c>
      <c r="J586" s="7">
        <v>-19.981999999999999</v>
      </c>
      <c r="K586" s="11">
        <f t="shared" si="231"/>
        <v>-0.14417442832889679</v>
      </c>
      <c r="L586" s="7">
        <f>$V$4*9.81*$V$9</f>
        <v>1706.94</v>
      </c>
      <c r="M586" s="7">
        <f t="shared" si="238"/>
        <v>197.7671754584064</v>
      </c>
      <c r="N586" s="7">
        <f t="shared" si="232"/>
        <v>1904.5630010300777</v>
      </c>
      <c r="O586" s="7">
        <f t="shared" si="233"/>
        <v>123251.27437884762</v>
      </c>
      <c r="P586" s="7">
        <f t="shared" si="234"/>
        <v>123.25127437884763</v>
      </c>
      <c r="Q586" s="2">
        <f t="shared" si="235"/>
        <v>117.9012307292343</v>
      </c>
      <c r="R586" s="7">
        <f>$W$9*$V$4*9.81</f>
        <v>3413.88</v>
      </c>
      <c r="S586" s="7">
        <f t="shared" si="236"/>
        <v>60</v>
      </c>
    </row>
    <row r="587" spans="2:19" x14ac:dyDescent="0.25">
      <c r="B587" s="2">
        <v>585</v>
      </c>
      <c r="C587" s="7">
        <v>15.6464</v>
      </c>
      <c r="D587" s="7">
        <f t="shared" si="237"/>
        <v>7892.9392199999756</v>
      </c>
      <c r="E587" s="7">
        <v>0</v>
      </c>
      <c r="F587" s="11">
        <f t="shared" si="220"/>
        <v>0</v>
      </c>
      <c r="G587" s="11">
        <v>15.6464</v>
      </c>
      <c r="H587" s="3">
        <v>35</v>
      </c>
      <c r="I587" s="7">
        <v>0</v>
      </c>
      <c r="J587" s="7">
        <v>0</v>
      </c>
      <c r="K587" s="11">
        <f t="shared" si="231"/>
        <v>0</v>
      </c>
      <c r="L587" s="7">
        <f>$V$4*9.81*$V$9</f>
        <v>1706.94</v>
      </c>
      <c r="M587" s="7">
        <f t="shared" si="238"/>
        <v>197.7671754584064</v>
      </c>
      <c r="N587" s="7">
        <f t="shared" si="232"/>
        <v>1904.7071754584065</v>
      </c>
      <c r="O587" s="7">
        <f t="shared" si="233"/>
        <v>123496.08421180761</v>
      </c>
      <c r="P587" s="7">
        <f t="shared" si="234"/>
        <v>123.49608421180761</v>
      </c>
      <c r="Q587" s="2">
        <f t="shared" si="235"/>
        <v>117.83083541805519</v>
      </c>
      <c r="R587" s="7">
        <f>$W$9*$V$4*9.81</f>
        <v>3413.88</v>
      </c>
      <c r="S587" s="7">
        <f t="shared" si="236"/>
        <v>60</v>
      </c>
    </row>
    <row r="588" spans="2:19" x14ac:dyDescent="0.25">
      <c r="B588" s="2">
        <v>586</v>
      </c>
      <c r="C588" s="7">
        <v>15.6464</v>
      </c>
      <c r="D588" s="7">
        <f t="shared" si="237"/>
        <v>7908.5856199999753</v>
      </c>
      <c r="E588" s="7">
        <v>0</v>
      </c>
      <c r="F588" s="11">
        <f t="shared" si="220"/>
        <v>0</v>
      </c>
      <c r="G588" s="11">
        <v>15.6464</v>
      </c>
      <c r="H588" s="3">
        <v>35</v>
      </c>
      <c r="I588" s="7">
        <v>0</v>
      </c>
      <c r="J588" s="7">
        <v>0</v>
      </c>
      <c r="K588" s="11">
        <f t="shared" si="231"/>
        <v>0</v>
      </c>
      <c r="L588" s="7">
        <f>$V$4*9.81*$V$9</f>
        <v>1706.94</v>
      </c>
      <c r="M588" s="7">
        <f t="shared" si="238"/>
        <v>197.7671754584064</v>
      </c>
      <c r="N588" s="7">
        <f t="shared" si="232"/>
        <v>1904.7071754584065</v>
      </c>
      <c r="O588" s="7">
        <f t="shared" si="233"/>
        <v>123740.89404476761</v>
      </c>
      <c r="P588" s="7">
        <f t="shared" si="234"/>
        <v>123.74089404476761</v>
      </c>
      <c r="Q588" s="2">
        <f t="shared" si="235"/>
        <v>117.75529876747181</v>
      </c>
      <c r="R588" s="7">
        <f>$W$9*$V$4*9.81</f>
        <v>3413.88</v>
      </c>
      <c r="S588" s="7">
        <f t="shared" si="236"/>
        <v>60</v>
      </c>
    </row>
    <row r="589" spans="2:19" x14ac:dyDescent="0.25">
      <c r="B589" s="2">
        <v>587</v>
      </c>
      <c r="C589" s="7">
        <v>15.6464</v>
      </c>
      <c r="D589" s="7">
        <f t="shared" si="237"/>
        <v>7924.2320199999749</v>
      </c>
      <c r="E589" s="7">
        <v>0</v>
      </c>
      <c r="F589" s="11">
        <f t="shared" si="221"/>
        <v>0</v>
      </c>
      <c r="G589" s="11">
        <v>15.6464</v>
      </c>
      <c r="H589" s="3">
        <v>35</v>
      </c>
      <c r="I589" s="7">
        <v>0</v>
      </c>
      <c r="J589" s="7">
        <v>0</v>
      </c>
      <c r="K589" s="11">
        <f t="shared" si="231"/>
        <v>0</v>
      </c>
      <c r="L589" s="7">
        <f>$V$4*9.81*$V$9</f>
        <v>1706.94</v>
      </c>
      <c r="M589" s="7">
        <f t="shared" si="238"/>
        <v>197.7671754584064</v>
      </c>
      <c r="N589" s="7">
        <f t="shared" si="232"/>
        <v>1904.7071754584065</v>
      </c>
      <c r="O589" s="7">
        <f t="shared" si="233"/>
        <v>123985.7038777276</v>
      </c>
      <c r="P589" s="7">
        <f t="shared" si="234"/>
        <v>123.9857038777276</v>
      </c>
      <c r="Q589" s="2">
        <f t="shared" si="235"/>
        <v>117.67441234480565</v>
      </c>
      <c r="R589" s="7">
        <f>$W$9*$V$4*9.81</f>
        <v>3413.88</v>
      </c>
      <c r="S589" s="7">
        <f t="shared" si="236"/>
        <v>60</v>
      </c>
    </row>
    <row r="590" spans="2:19" x14ac:dyDescent="0.25">
      <c r="B590" s="2">
        <v>588</v>
      </c>
      <c r="C590" s="7">
        <v>15.6464</v>
      </c>
      <c r="D590" s="7">
        <f t="shared" si="237"/>
        <v>7939.8784199999745</v>
      </c>
      <c r="E590" s="7">
        <v>0</v>
      </c>
      <c r="F590" s="11">
        <f t="shared" si="222"/>
        <v>0</v>
      </c>
      <c r="G590" s="11">
        <v>15.6464</v>
      </c>
      <c r="H590" s="3">
        <v>35</v>
      </c>
      <c r="I590" s="7">
        <v>0</v>
      </c>
      <c r="J590" s="7">
        <v>0</v>
      </c>
      <c r="K590" s="11">
        <f t="shared" si="231"/>
        <v>0</v>
      </c>
      <c r="L590" s="7">
        <f>$V$4*9.81*$V$9</f>
        <v>1706.94</v>
      </c>
      <c r="M590" s="7">
        <f t="shared" si="238"/>
        <v>197.7671754584064</v>
      </c>
      <c r="N590" s="7">
        <f t="shared" si="232"/>
        <v>1904.7071754584065</v>
      </c>
      <c r="O590" s="7">
        <f t="shared" si="233"/>
        <v>124230.51371068761</v>
      </c>
      <c r="P590" s="7">
        <f t="shared" si="234"/>
        <v>124.2305137106876</v>
      </c>
      <c r="Q590" s="2">
        <f t="shared" si="235"/>
        <v>117.58795629640947</v>
      </c>
      <c r="R590" s="7">
        <f>$W$9*$V$4*9.81</f>
        <v>3413.88</v>
      </c>
      <c r="S590" s="7">
        <f t="shared" si="236"/>
        <v>60</v>
      </c>
    </row>
    <row r="591" spans="2:19" x14ac:dyDescent="0.25">
      <c r="B591" s="2">
        <v>589</v>
      </c>
      <c r="C591" s="7">
        <v>15.6464</v>
      </c>
      <c r="D591" s="7">
        <f t="shared" si="237"/>
        <v>7955.5248199999742</v>
      </c>
      <c r="E591" s="7">
        <v>0</v>
      </c>
      <c r="F591" s="11">
        <f t="shared" si="222"/>
        <v>0</v>
      </c>
      <c r="G591" s="11">
        <v>15.6464</v>
      </c>
      <c r="H591" s="3">
        <v>35</v>
      </c>
      <c r="I591" s="7">
        <v>0</v>
      </c>
      <c r="J591" s="7">
        <v>0</v>
      </c>
      <c r="K591" s="11">
        <f t="shared" si="231"/>
        <v>0</v>
      </c>
      <c r="L591" s="7">
        <f>$V$4*9.81*$V$9</f>
        <v>1706.94</v>
      </c>
      <c r="M591" s="7">
        <f t="shared" si="238"/>
        <v>197.7671754584064</v>
      </c>
      <c r="N591" s="7">
        <f t="shared" si="232"/>
        <v>1904.7071754584065</v>
      </c>
      <c r="O591" s="7">
        <f t="shared" si="233"/>
        <v>124475.3235436476</v>
      </c>
      <c r="P591" s="7">
        <f t="shared" si="234"/>
        <v>124.47532354364759</v>
      </c>
      <c r="Q591" s="2">
        <f t="shared" si="235"/>
        <v>117.49569855454449</v>
      </c>
      <c r="R591" s="7">
        <f>$W$9*$V$4*9.81</f>
        <v>3413.88</v>
      </c>
      <c r="S591" s="7">
        <f t="shared" si="236"/>
        <v>60</v>
      </c>
    </row>
    <row r="592" spans="2:19" x14ac:dyDescent="0.25">
      <c r="B592" s="2">
        <v>590</v>
      </c>
      <c r="C592" s="7">
        <v>15.6464</v>
      </c>
      <c r="D592" s="7">
        <f t="shared" si="237"/>
        <v>7971.1712199999738</v>
      </c>
      <c r="E592" s="7">
        <v>0</v>
      </c>
      <c r="F592" s="11">
        <f t="shared" si="222"/>
        <v>0</v>
      </c>
      <c r="G592" s="11">
        <v>15.6464</v>
      </c>
      <c r="H592" s="3">
        <v>35</v>
      </c>
      <c r="I592" s="7">
        <v>0</v>
      </c>
      <c r="J592" s="7">
        <v>0</v>
      </c>
      <c r="K592" s="11">
        <f t="shared" si="231"/>
        <v>0</v>
      </c>
      <c r="L592" s="7">
        <f>$V$4*9.81*$V$9</f>
        <v>1706.94</v>
      </c>
      <c r="M592" s="7">
        <f t="shared" si="238"/>
        <v>197.7671754584064</v>
      </c>
      <c r="N592" s="7">
        <f t="shared" si="232"/>
        <v>1904.7071754584065</v>
      </c>
      <c r="O592" s="7">
        <f t="shared" si="233"/>
        <v>124720.13337660758</v>
      </c>
      <c r="P592" s="7">
        <f t="shared" si="234"/>
        <v>124.72013337660758</v>
      </c>
      <c r="Q592" s="2">
        <f t="shared" si="235"/>
        <v>117.39739397723321</v>
      </c>
      <c r="R592" s="7">
        <f>$W$9*$V$4*9.81</f>
        <v>3413.88</v>
      </c>
      <c r="S592" s="7">
        <f t="shared" si="236"/>
        <v>60</v>
      </c>
    </row>
    <row r="593" spans="2:19" x14ac:dyDescent="0.25">
      <c r="B593" s="2">
        <v>591</v>
      </c>
      <c r="C593" s="7">
        <v>15.6464</v>
      </c>
      <c r="D593" s="7">
        <f t="shared" si="237"/>
        <v>7986.8176199999734</v>
      </c>
      <c r="E593" s="7">
        <v>0</v>
      </c>
      <c r="F593" s="11">
        <f t="shared" si="222"/>
        <v>0</v>
      </c>
      <c r="G593" s="11">
        <v>15.6464</v>
      </c>
      <c r="H593" s="3">
        <v>35</v>
      </c>
      <c r="I593" s="7">
        <v>0</v>
      </c>
      <c r="J593" s="7">
        <v>0</v>
      </c>
      <c r="K593" s="11">
        <f t="shared" si="231"/>
        <v>0</v>
      </c>
      <c r="L593" s="7">
        <f>$V$4*9.81*$V$9</f>
        <v>1706.94</v>
      </c>
      <c r="M593" s="7">
        <f t="shared" si="238"/>
        <v>197.7671754584064</v>
      </c>
      <c r="N593" s="7">
        <f t="shared" si="232"/>
        <v>1904.7071754584065</v>
      </c>
      <c r="O593" s="7">
        <f t="shared" si="233"/>
        <v>124964.94320956759</v>
      </c>
      <c r="P593" s="7">
        <f t="shared" si="234"/>
        <v>124.96494320956759</v>
      </c>
      <c r="Q593" s="2">
        <f t="shared" si="235"/>
        <v>117.29278341438499</v>
      </c>
      <c r="R593" s="7">
        <f>$W$9*$V$4*9.81</f>
        <v>3413.88</v>
      </c>
      <c r="S593" s="7">
        <f t="shared" si="236"/>
        <v>60</v>
      </c>
    </row>
    <row r="594" spans="2:19" x14ac:dyDescent="0.25">
      <c r="B594" s="2">
        <v>592</v>
      </c>
      <c r="C594" s="7">
        <v>15.6464</v>
      </c>
      <c r="D594" s="7">
        <f t="shared" si="237"/>
        <v>8002.4640199999731</v>
      </c>
      <c r="E594" s="7">
        <v>0</v>
      </c>
      <c r="F594" s="11">
        <f t="shared" si="223"/>
        <v>0</v>
      </c>
      <c r="G594" s="11">
        <v>15.6464</v>
      </c>
      <c r="H594" s="3">
        <v>35</v>
      </c>
      <c r="I594" s="7">
        <v>0</v>
      </c>
      <c r="J594" s="7">
        <v>0</v>
      </c>
      <c r="K594" s="11">
        <f t="shared" si="231"/>
        <v>0</v>
      </c>
      <c r="L594" s="7">
        <f>$V$4*9.81*$V$9</f>
        <v>1706.94</v>
      </c>
      <c r="M594" s="7">
        <f t="shared" si="238"/>
        <v>197.7671754584064</v>
      </c>
      <c r="N594" s="7">
        <f t="shared" si="232"/>
        <v>1904.7071754584065</v>
      </c>
      <c r="O594" s="7">
        <f t="shared" si="233"/>
        <v>125209.75304252758</v>
      </c>
      <c r="P594" s="7">
        <f t="shared" si="234"/>
        <v>125.20975304252758</v>
      </c>
      <c r="Q594" s="2">
        <f t="shared" si="235"/>
        <v>117.18159269271567</v>
      </c>
      <c r="R594" s="7">
        <f>$W$9*$V$4*9.81</f>
        <v>3413.88</v>
      </c>
      <c r="S594" s="7">
        <f t="shared" si="236"/>
        <v>60</v>
      </c>
    </row>
    <row r="595" spans="2:19" x14ac:dyDescent="0.25">
      <c r="B595" s="2">
        <v>593</v>
      </c>
      <c r="C595" s="7">
        <v>15.6464</v>
      </c>
      <c r="D595" s="7">
        <f t="shared" si="237"/>
        <v>8018.1104199999727</v>
      </c>
      <c r="E595" s="7">
        <v>0</v>
      </c>
      <c r="F595" s="11">
        <f t="shared" si="224"/>
        <v>0</v>
      </c>
      <c r="G595" s="11">
        <v>15.6464</v>
      </c>
      <c r="H595" s="3">
        <v>35</v>
      </c>
      <c r="I595" s="7">
        <v>0</v>
      </c>
      <c r="J595" s="7">
        <v>0</v>
      </c>
      <c r="K595" s="11">
        <f t="shared" si="231"/>
        <v>0</v>
      </c>
      <c r="L595" s="7">
        <f>$V$4*9.81*$V$9</f>
        <v>1706.94</v>
      </c>
      <c r="M595" s="7">
        <f t="shared" si="238"/>
        <v>197.7671754584064</v>
      </c>
      <c r="N595" s="7">
        <f t="shared" si="232"/>
        <v>1904.7071754584065</v>
      </c>
      <c r="O595" s="7">
        <f t="shared" si="233"/>
        <v>125454.56287548757</v>
      </c>
      <c r="P595" s="7">
        <f t="shared" si="234"/>
        <v>125.45456287548757</v>
      </c>
      <c r="Q595" s="2">
        <f t="shared" si="235"/>
        <v>117.06353151110078</v>
      </c>
      <c r="R595" s="7">
        <f>$W$9*$V$4*9.81</f>
        <v>3413.88</v>
      </c>
      <c r="S595" s="7">
        <f t="shared" si="236"/>
        <v>60</v>
      </c>
    </row>
    <row r="596" spans="2:19" x14ac:dyDescent="0.25">
      <c r="B596" s="2">
        <v>594</v>
      </c>
      <c r="C596" s="7">
        <v>15.6464</v>
      </c>
      <c r="D596" s="7">
        <f t="shared" si="237"/>
        <v>8033.7568199999723</v>
      </c>
      <c r="E596" s="7">
        <v>0</v>
      </c>
      <c r="F596" s="11">
        <f t="shared" si="224"/>
        <v>0</v>
      </c>
      <c r="G596" s="11">
        <v>15.6464</v>
      </c>
      <c r="H596" s="3">
        <v>35</v>
      </c>
      <c r="I596" s="7">
        <v>0</v>
      </c>
      <c r="J596" s="7">
        <v>0</v>
      </c>
      <c r="K596" s="11">
        <f t="shared" si="231"/>
        <v>0</v>
      </c>
      <c r="L596" s="7">
        <f>$V$4*9.81*$V$9</f>
        <v>1706.94</v>
      </c>
      <c r="M596" s="7">
        <f t="shared" si="238"/>
        <v>197.7671754584064</v>
      </c>
      <c r="N596" s="7">
        <f t="shared" si="232"/>
        <v>1904.7071754584065</v>
      </c>
      <c r="O596" s="7">
        <f t="shared" si="233"/>
        <v>125699.37270844757</v>
      </c>
      <c r="P596" s="7">
        <f t="shared" si="234"/>
        <v>125.69937270844757</v>
      </c>
      <c r="Q596" s="2">
        <f t="shared" si="235"/>
        <v>116.93829223700546</v>
      </c>
      <c r="R596" s="7">
        <f>$W$9*$V$4*9.81</f>
        <v>3413.88</v>
      </c>
      <c r="S596" s="7">
        <f t="shared" si="236"/>
        <v>60</v>
      </c>
    </row>
    <row r="597" spans="2:19" x14ac:dyDescent="0.25">
      <c r="B597" s="2">
        <v>595</v>
      </c>
      <c r="C597" s="7">
        <v>15.6464</v>
      </c>
      <c r="D597" s="7">
        <f t="shared" si="237"/>
        <v>8049.403219999972</v>
      </c>
      <c r="E597" s="7">
        <v>0</v>
      </c>
      <c r="F597" s="11">
        <f t="shared" si="224"/>
        <v>0</v>
      </c>
      <c r="G597" s="11">
        <v>15.6464</v>
      </c>
      <c r="H597" s="3">
        <v>35</v>
      </c>
      <c r="I597" s="7">
        <v>0</v>
      </c>
      <c r="J597" s="7">
        <v>0</v>
      </c>
      <c r="K597" s="11">
        <f t="shared" si="231"/>
        <v>0</v>
      </c>
      <c r="L597" s="7">
        <f>$V$4*9.81*$V$9</f>
        <v>1706.94</v>
      </c>
      <c r="M597" s="7">
        <f t="shared" si="238"/>
        <v>197.7671754584064</v>
      </c>
      <c r="N597" s="7">
        <f t="shared" si="232"/>
        <v>1904.7071754584065</v>
      </c>
      <c r="O597" s="7">
        <f t="shared" si="233"/>
        <v>125944.18254140756</v>
      </c>
      <c r="P597" s="7">
        <f t="shared" si="234"/>
        <v>125.94418254140756</v>
      </c>
      <c r="Q597" s="2">
        <f t="shared" si="235"/>
        <v>116.80554859349877</v>
      </c>
      <c r="R597" s="7">
        <f>$W$9*$V$4*9.81</f>
        <v>3413.88</v>
      </c>
      <c r="S597" s="7">
        <f t="shared" si="236"/>
        <v>60</v>
      </c>
    </row>
    <row r="598" spans="2:19" x14ac:dyDescent="0.25">
      <c r="B598" s="2">
        <v>596</v>
      </c>
      <c r="C598" s="7">
        <v>15.6464</v>
      </c>
      <c r="D598" s="7">
        <f t="shared" si="237"/>
        <v>8065.0496199999716</v>
      </c>
      <c r="E598" s="7">
        <v>0</v>
      </c>
      <c r="F598" s="11">
        <f t="shared" si="224"/>
        <v>0</v>
      </c>
      <c r="G598" s="11">
        <v>15.6464</v>
      </c>
      <c r="H598" s="3">
        <v>35</v>
      </c>
      <c r="I598" s="7">
        <v>0</v>
      </c>
      <c r="J598" s="7">
        <v>0</v>
      </c>
      <c r="K598" s="11">
        <f t="shared" si="231"/>
        <v>0</v>
      </c>
      <c r="L598" s="7">
        <f>$V$4*9.81*$V$9</f>
        <v>1706.94</v>
      </c>
      <c r="M598" s="7">
        <f t="shared" si="238"/>
        <v>197.7671754584064</v>
      </c>
      <c r="N598" s="7">
        <f t="shared" si="232"/>
        <v>1904.7071754584065</v>
      </c>
      <c r="O598" s="7">
        <f t="shared" si="233"/>
        <v>126188.99237436756</v>
      </c>
      <c r="P598" s="7">
        <f t="shared" si="234"/>
        <v>126.18899237436756</v>
      </c>
      <c r="Q598" s="2">
        <f t="shared" si="235"/>
        <v>116.66495422506938</v>
      </c>
      <c r="R598" s="7">
        <f>$W$9*$V$4*9.81</f>
        <v>3413.88</v>
      </c>
      <c r="S598" s="7">
        <f t="shared" si="236"/>
        <v>60</v>
      </c>
    </row>
    <row r="599" spans="2:19" x14ac:dyDescent="0.25">
      <c r="B599" s="2">
        <v>597</v>
      </c>
      <c r="C599" s="7">
        <v>15.6464</v>
      </c>
      <c r="D599" s="7">
        <f t="shared" si="237"/>
        <v>8080.6960199999712</v>
      </c>
      <c r="E599" s="7">
        <v>0</v>
      </c>
      <c r="F599" s="11">
        <f t="shared" si="225"/>
        <v>0</v>
      </c>
      <c r="G599" s="11">
        <v>15.6464</v>
      </c>
      <c r="H599" s="3">
        <v>35</v>
      </c>
      <c r="I599" s="7">
        <v>0</v>
      </c>
      <c r="J599" s="7">
        <v>0</v>
      </c>
      <c r="K599" s="11">
        <f t="shared" si="231"/>
        <v>0</v>
      </c>
      <c r="L599" s="7">
        <f>$V$4*9.81*$V$9</f>
        <v>1706.94</v>
      </c>
      <c r="M599" s="7">
        <f t="shared" si="238"/>
        <v>197.7671754584064</v>
      </c>
      <c r="N599" s="7">
        <f t="shared" si="232"/>
        <v>1904.7071754584065</v>
      </c>
      <c r="O599" s="7">
        <f t="shared" si="233"/>
        <v>126433.80220732755</v>
      </c>
      <c r="P599" s="7">
        <f t="shared" si="234"/>
        <v>126.43380220732755</v>
      </c>
      <c r="Q599" s="2">
        <f t="shared" si="235"/>
        <v>116.5161411289866</v>
      </c>
      <c r="R599" s="7">
        <f>$W$9*$V$4*9.81</f>
        <v>3413.88</v>
      </c>
      <c r="S599" s="7">
        <f t="shared" si="236"/>
        <v>60</v>
      </c>
    </row>
    <row r="600" spans="2:19" x14ac:dyDescent="0.25">
      <c r="B600" s="2">
        <v>598</v>
      </c>
      <c r="C600" s="7">
        <v>15.6464</v>
      </c>
      <c r="D600" s="7">
        <f t="shared" si="237"/>
        <v>8096.3424199999708</v>
      </c>
      <c r="E600" s="7">
        <v>0</v>
      </c>
      <c r="F600" s="11">
        <f t="shared" si="226"/>
        <v>0</v>
      </c>
      <c r="G600" s="11">
        <v>15.6464</v>
      </c>
      <c r="H600" s="3">
        <v>35</v>
      </c>
      <c r="I600" s="7">
        <v>0</v>
      </c>
      <c r="J600" s="7">
        <v>0</v>
      </c>
      <c r="K600" s="11">
        <f t="shared" si="231"/>
        <v>0</v>
      </c>
      <c r="L600" s="7">
        <f>$V$4*9.81*$V$9</f>
        <v>1706.94</v>
      </c>
      <c r="M600" s="7">
        <f t="shared" si="238"/>
        <v>197.7671754584064</v>
      </c>
      <c r="N600" s="7">
        <f t="shared" si="232"/>
        <v>1904.7071754584065</v>
      </c>
      <c r="O600" s="7">
        <f t="shared" si="233"/>
        <v>126678.61204028754</v>
      </c>
      <c r="P600" s="7">
        <f t="shared" si="234"/>
        <v>126.67861204028753</v>
      </c>
      <c r="Q600" s="2">
        <f t="shared" si="235"/>
        <v>116.35871793726692</v>
      </c>
      <c r="R600" s="7">
        <f>$W$9*$V$4*9.81</f>
        <v>3413.88</v>
      </c>
      <c r="S600" s="7">
        <f t="shared" si="236"/>
        <v>60</v>
      </c>
    </row>
    <row r="601" spans="2:19" x14ac:dyDescent="0.25">
      <c r="B601" s="2">
        <v>599</v>
      </c>
      <c r="C601" s="7">
        <v>15.6464</v>
      </c>
      <c r="D601" s="7">
        <f t="shared" si="237"/>
        <v>8111.9888199999705</v>
      </c>
      <c r="E601" s="7">
        <v>0</v>
      </c>
      <c r="F601" s="11">
        <f t="shared" si="226"/>
        <v>0</v>
      </c>
      <c r="G601" s="11">
        <v>15.6464</v>
      </c>
      <c r="H601" s="3">
        <v>35</v>
      </c>
      <c r="I601" s="7">
        <v>0</v>
      </c>
      <c r="J601" s="7">
        <v>0</v>
      </c>
      <c r="K601" s="11">
        <f t="shared" si="231"/>
        <v>0</v>
      </c>
      <c r="L601" s="7">
        <f>$V$4*9.81*$V$9</f>
        <v>1706.94</v>
      </c>
      <c r="M601" s="7">
        <f t="shared" si="238"/>
        <v>197.7671754584064</v>
      </c>
      <c r="N601" s="7">
        <f t="shared" si="232"/>
        <v>1904.7071754584065</v>
      </c>
      <c r="O601" s="7">
        <f t="shared" si="233"/>
        <v>126923.42187324754</v>
      </c>
      <c r="P601" s="7">
        <f t="shared" si="234"/>
        <v>126.92342187324755</v>
      </c>
      <c r="Q601" s="2">
        <f t="shared" si="235"/>
        <v>116.19226803237949</v>
      </c>
      <c r="R601" s="7">
        <f>$W$9*$V$4*9.81</f>
        <v>3413.88</v>
      </c>
      <c r="S601" s="7">
        <f t="shared" si="236"/>
        <v>60</v>
      </c>
    </row>
    <row r="602" spans="2:19" x14ac:dyDescent="0.25">
      <c r="B602" s="2">
        <v>600</v>
      </c>
      <c r="C602" s="7">
        <v>15.6464</v>
      </c>
      <c r="D602" s="7">
        <f t="shared" si="237"/>
        <v>8127.6352199999701</v>
      </c>
      <c r="E602" s="7">
        <v>0</v>
      </c>
      <c r="F602" s="11">
        <f t="shared" ref="F602" si="239">(G602-G601)</f>
        <v>0</v>
      </c>
      <c r="G602" s="11">
        <v>15.6464</v>
      </c>
      <c r="H602" s="3">
        <v>35</v>
      </c>
      <c r="I602" s="7">
        <v>0</v>
      </c>
      <c r="J602" s="7">
        <v>0</v>
      </c>
      <c r="K602" s="11">
        <f t="shared" si="231"/>
        <v>0</v>
      </c>
      <c r="L602" s="7">
        <f>$V$4*9.81*$V$9</f>
        <v>1706.94</v>
      </c>
      <c r="M602" s="7">
        <f t="shared" si="238"/>
        <v>197.7671754584064</v>
      </c>
      <c r="N602" s="7">
        <f t="shared" si="232"/>
        <v>1904.7071754584065</v>
      </c>
      <c r="O602" s="7">
        <f t="shared" si="233"/>
        <v>127168.23170620753</v>
      </c>
      <c r="P602" s="7">
        <f t="shared" si="234"/>
        <v>127.16823170620754</v>
      </c>
      <c r="Q602" s="2">
        <f t="shared" si="235"/>
        <v>116.01634747761116</v>
      </c>
      <c r="R602" s="7">
        <f>$W$9*$V$4*9.81</f>
        <v>3413.88</v>
      </c>
      <c r="S602" s="7">
        <f t="shared" si="236"/>
        <v>60</v>
      </c>
    </row>
    <row r="603" spans="2:19" x14ac:dyDescent="0.25">
      <c r="B603" s="2">
        <v>601</v>
      </c>
      <c r="C603" s="7">
        <v>15.6464</v>
      </c>
      <c r="D603" s="7">
        <f t="shared" si="237"/>
        <v>8143.2816199999697</v>
      </c>
      <c r="E603" s="7">
        <v>0</v>
      </c>
      <c r="F603" s="11">
        <f t="shared" ref="F603:F606" si="240">G603-G602</f>
        <v>0</v>
      </c>
      <c r="G603" s="11">
        <v>15.6464</v>
      </c>
      <c r="H603" s="3">
        <v>35</v>
      </c>
      <c r="I603" s="7">
        <v>0</v>
      </c>
      <c r="J603" s="7">
        <v>0</v>
      </c>
      <c r="K603" s="11">
        <f t="shared" si="231"/>
        <v>0</v>
      </c>
      <c r="L603" s="7">
        <f>$V$4*9.81*$V$9</f>
        <v>1706.94</v>
      </c>
      <c r="M603" s="7">
        <f t="shared" si="238"/>
        <v>197.7671754584064</v>
      </c>
      <c r="N603" s="7">
        <f t="shared" si="232"/>
        <v>1904.7071754584065</v>
      </c>
      <c r="O603" s="7">
        <f t="shared" si="233"/>
        <v>127413.04153916752</v>
      </c>
      <c r="P603" s="7">
        <f t="shared" si="234"/>
        <v>127.41304153916752</v>
      </c>
      <c r="Q603" s="2">
        <f t="shared" si="235"/>
        <v>115.83048274046789</v>
      </c>
      <c r="R603" s="7">
        <f>$W$9*$V$4*9.81</f>
        <v>3413.88</v>
      </c>
      <c r="S603" s="7">
        <f t="shared" si="236"/>
        <v>60</v>
      </c>
    </row>
    <row r="604" spans="2:19" x14ac:dyDescent="0.25">
      <c r="B604" s="2">
        <v>602</v>
      </c>
      <c r="C604" s="7">
        <v>15.6464</v>
      </c>
      <c r="D604" s="7">
        <f t="shared" si="237"/>
        <v>8158.9280199999694</v>
      </c>
      <c r="E604" s="7">
        <v>0</v>
      </c>
      <c r="F604" s="11">
        <f t="shared" si="240"/>
        <v>0</v>
      </c>
      <c r="G604" s="11">
        <v>15.6464</v>
      </c>
      <c r="H604" s="3">
        <v>35</v>
      </c>
      <c r="I604" s="7">
        <v>0</v>
      </c>
      <c r="J604" s="7">
        <v>0</v>
      </c>
      <c r="K604" s="11">
        <f t="shared" si="231"/>
        <v>0</v>
      </c>
      <c r="L604" s="7">
        <f>$V$4*9.81*$V$9</f>
        <v>1706.94</v>
      </c>
      <c r="M604" s="7">
        <f t="shared" si="238"/>
        <v>197.7671754584064</v>
      </c>
      <c r="N604" s="7">
        <f t="shared" si="232"/>
        <v>1904.7071754584065</v>
      </c>
      <c r="O604" s="7">
        <f t="shared" si="233"/>
        <v>127657.85137212752</v>
      </c>
      <c r="P604" s="7">
        <f t="shared" si="234"/>
        <v>127.65785137212752</v>
      </c>
      <c r="Q604" s="2">
        <f t="shared" si="235"/>
        <v>115.63416818455772</v>
      </c>
      <c r="R604" s="7">
        <f>$W$9*$V$4*9.81</f>
        <v>3413.88</v>
      </c>
      <c r="S604" s="7">
        <f t="shared" si="236"/>
        <v>60</v>
      </c>
    </row>
    <row r="605" spans="2:19" x14ac:dyDescent="0.25">
      <c r="B605" s="2">
        <v>603</v>
      </c>
      <c r="C605" s="7">
        <v>15.6464</v>
      </c>
      <c r="D605" s="7">
        <f t="shared" si="237"/>
        <v>8174.574419999969</v>
      </c>
      <c r="E605" s="7">
        <v>0</v>
      </c>
      <c r="F605" s="11">
        <f t="shared" si="240"/>
        <v>0</v>
      </c>
      <c r="G605" s="11">
        <v>15.6464</v>
      </c>
      <c r="H605" s="3">
        <v>35</v>
      </c>
      <c r="I605" s="7">
        <v>0</v>
      </c>
      <c r="J605" s="7">
        <v>0</v>
      </c>
      <c r="K605" s="11">
        <f t="shared" si="231"/>
        <v>0</v>
      </c>
      <c r="L605" s="7">
        <f>$V$4*9.81*$V$9</f>
        <v>1706.94</v>
      </c>
      <c r="M605" s="7">
        <f t="shared" si="238"/>
        <v>197.7671754584064</v>
      </c>
      <c r="N605" s="7">
        <f t="shared" si="232"/>
        <v>1904.7071754584065</v>
      </c>
      <c r="O605" s="7">
        <f t="shared" si="233"/>
        <v>127902.66120508751</v>
      </c>
      <c r="P605" s="7">
        <f t="shared" si="234"/>
        <v>127.90266120508751</v>
      </c>
      <c r="Q605" s="2">
        <f t="shared" si="235"/>
        <v>115.42686330201342</v>
      </c>
      <c r="R605" s="7">
        <f>$W$9*$V$4*9.81</f>
        <v>3413.88</v>
      </c>
      <c r="S605" s="7">
        <f t="shared" si="236"/>
        <v>60</v>
      </c>
    </row>
    <row r="606" spans="2:19" x14ac:dyDescent="0.25">
      <c r="B606" s="2">
        <v>604</v>
      </c>
      <c r="C606" s="7">
        <v>15.6464</v>
      </c>
      <c r="D606" s="7">
        <f t="shared" si="237"/>
        <v>8190.2208199999686</v>
      </c>
      <c r="E606" s="7">
        <v>0</v>
      </c>
      <c r="F606" s="11">
        <f t="shared" si="240"/>
        <v>0</v>
      </c>
      <c r="G606" s="11">
        <v>15.6464</v>
      </c>
      <c r="H606" s="3">
        <v>35</v>
      </c>
      <c r="I606" s="7">
        <v>0</v>
      </c>
      <c r="J606" s="7">
        <v>0</v>
      </c>
      <c r="K606" s="11">
        <f t="shared" si="231"/>
        <v>0</v>
      </c>
      <c r="L606" s="7">
        <f>$V$4*9.81*$V$9</f>
        <v>1706.94</v>
      </c>
      <c r="M606" s="7">
        <f t="shared" si="238"/>
        <v>197.7671754584064</v>
      </c>
      <c r="N606" s="7">
        <f t="shared" si="232"/>
        <v>1904.7071754584065</v>
      </c>
      <c r="O606" s="7">
        <f t="shared" si="233"/>
        <v>128147.4710380475</v>
      </c>
      <c r="P606" s="7">
        <f t="shared" si="234"/>
        <v>128.14747103804751</v>
      </c>
      <c r="Q606" s="2">
        <f t="shared" si="235"/>
        <v>115.20798965459106</v>
      </c>
      <c r="R606" s="7">
        <f>$W$9*$V$4*9.81</f>
        <v>3413.88</v>
      </c>
      <c r="S606" s="7">
        <f t="shared" si="236"/>
        <v>60</v>
      </c>
    </row>
    <row r="607" spans="2:19" x14ac:dyDescent="0.25">
      <c r="B607" s="2">
        <v>605</v>
      </c>
      <c r="C607" s="7">
        <v>15.6464</v>
      </c>
      <c r="D607" s="7">
        <f t="shared" si="237"/>
        <v>8205.8672199999692</v>
      </c>
      <c r="E607" s="7">
        <v>0</v>
      </c>
      <c r="F607" s="11">
        <f t="shared" ref="F607:F653" si="241">(G607-G606)</f>
        <v>0</v>
      </c>
      <c r="G607" s="11">
        <v>15.6464</v>
      </c>
      <c r="H607" s="3">
        <v>35</v>
      </c>
      <c r="I607" s="7">
        <v>0</v>
      </c>
      <c r="J607" s="7">
        <v>0</v>
      </c>
      <c r="K607" s="11">
        <f t="shared" si="231"/>
        <v>0</v>
      </c>
      <c r="L607" s="7">
        <f>$V$4*9.81*$V$9</f>
        <v>1706.94</v>
      </c>
      <c r="M607" s="7">
        <f t="shared" si="238"/>
        <v>197.7671754584064</v>
      </c>
      <c r="N607" s="7">
        <f t="shared" si="232"/>
        <v>1904.7071754584065</v>
      </c>
      <c r="O607" s="7">
        <f t="shared" si="233"/>
        <v>128392.28087100752</v>
      </c>
      <c r="P607" s="7">
        <f t="shared" si="234"/>
        <v>128.39228087100753</v>
      </c>
      <c r="Q607" s="2">
        <f t="shared" si="235"/>
        <v>114.97692748702934</v>
      </c>
      <c r="R607" s="7">
        <f>$W$9*$V$4*9.81</f>
        <v>3413.88</v>
      </c>
      <c r="S607" s="7">
        <f t="shared" si="236"/>
        <v>60</v>
      </c>
    </row>
    <row r="608" spans="2:19" x14ac:dyDescent="0.25">
      <c r="B608" s="2">
        <v>606</v>
      </c>
      <c r="C608" s="7">
        <v>15.6464</v>
      </c>
      <c r="D608" s="7">
        <f t="shared" si="237"/>
        <v>8221.5136199999688</v>
      </c>
      <c r="E608" s="7">
        <v>0</v>
      </c>
      <c r="F608" s="11">
        <f t="shared" ref="F608:F657" si="242">G608-G607</f>
        <v>0</v>
      </c>
      <c r="G608" s="11">
        <v>15.6464</v>
      </c>
      <c r="H608" s="3">
        <v>35</v>
      </c>
      <c r="I608" s="7">
        <v>0</v>
      </c>
      <c r="J608" s="7">
        <v>0</v>
      </c>
      <c r="K608" s="11">
        <f t="shared" si="231"/>
        <v>0</v>
      </c>
      <c r="L608" s="7">
        <f>$V$4*9.81*$V$9</f>
        <v>1706.94</v>
      </c>
      <c r="M608" s="7">
        <f t="shared" si="238"/>
        <v>197.7671754584064</v>
      </c>
      <c r="N608" s="7">
        <f t="shared" si="232"/>
        <v>1904.7071754584065</v>
      </c>
      <c r="O608" s="7">
        <f t="shared" si="233"/>
        <v>128637.09070396751</v>
      </c>
      <c r="P608" s="7">
        <f t="shared" si="234"/>
        <v>128.63709070396752</v>
      </c>
      <c r="Q608" s="2">
        <f t="shared" si="235"/>
        <v>114.73301197095701</v>
      </c>
      <c r="R608" s="7">
        <f>$W$9*$V$4*9.81</f>
        <v>3413.88</v>
      </c>
      <c r="S608" s="7">
        <f t="shared" si="236"/>
        <v>60</v>
      </c>
    </row>
    <row r="609" spans="2:19" x14ac:dyDescent="0.25">
      <c r="B609" s="2">
        <v>607</v>
      </c>
      <c r="C609" s="7">
        <v>15.6464</v>
      </c>
      <c r="D609" s="7">
        <f t="shared" si="237"/>
        <v>8237.1600199999684</v>
      </c>
      <c r="E609" s="7">
        <v>0</v>
      </c>
      <c r="F609" s="11">
        <f t="shared" si="242"/>
        <v>0</v>
      </c>
      <c r="G609" s="11">
        <v>15.6464</v>
      </c>
      <c r="H609" s="3">
        <v>35</v>
      </c>
      <c r="I609" s="7">
        <v>0</v>
      </c>
      <c r="J609" s="7">
        <v>0</v>
      </c>
      <c r="K609" s="11">
        <f t="shared" si="231"/>
        <v>0</v>
      </c>
      <c r="L609" s="7">
        <f>$V$4*9.81*$V$9</f>
        <v>1706.94</v>
      </c>
      <c r="M609" s="7">
        <f t="shared" si="238"/>
        <v>197.7671754584064</v>
      </c>
      <c r="N609" s="7">
        <f t="shared" si="232"/>
        <v>1904.7071754584065</v>
      </c>
      <c r="O609" s="7">
        <f t="shared" si="233"/>
        <v>128881.90053692751</v>
      </c>
      <c r="P609" s="7">
        <f t="shared" si="234"/>
        <v>128.8819005369275</v>
      </c>
      <c r="Q609" s="2">
        <f t="shared" si="235"/>
        <v>114.47552903145682</v>
      </c>
      <c r="R609" s="7">
        <f>$W$9*$V$4*9.81</f>
        <v>3413.88</v>
      </c>
      <c r="S609" s="7">
        <f t="shared" si="236"/>
        <v>60</v>
      </c>
    </row>
    <row r="610" spans="2:19" x14ac:dyDescent="0.25">
      <c r="B610" s="2">
        <v>608</v>
      </c>
      <c r="C610" s="7">
        <v>15.6464</v>
      </c>
      <c r="D610" s="7">
        <f t="shared" si="237"/>
        <v>8252.8064199999681</v>
      </c>
      <c r="E610" s="7">
        <v>0</v>
      </c>
      <c r="F610" s="11">
        <f t="shared" si="242"/>
        <v>0</v>
      </c>
      <c r="G610" s="11">
        <v>15.6464</v>
      </c>
      <c r="H610" s="3">
        <v>35</v>
      </c>
      <c r="I610" s="7">
        <v>0</v>
      </c>
      <c r="J610" s="7">
        <v>0</v>
      </c>
      <c r="K610" s="11">
        <f t="shared" si="231"/>
        <v>0</v>
      </c>
      <c r="L610" s="7">
        <f>$V$4*9.81*$V$9</f>
        <v>1706.94</v>
      </c>
      <c r="M610" s="7">
        <f t="shared" si="238"/>
        <v>197.7671754584064</v>
      </c>
      <c r="N610" s="7">
        <f t="shared" si="232"/>
        <v>1904.7071754584065</v>
      </c>
      <c r="O610" s="7">
        <f t="shared" si="233"/>
        <v>129126.7103698875</v>
      </c>
      <c r="P610" s="7">
        <f t="shared" si="234"/>
        <v>129.12671036988749</v>
      </c>
      <c r="Q610" s="2">
        <f t="shared" si="235"/>
        <v>114.20371070116491</v>
      </c>
      <c r="R610" s="7">
        <f>$W$9*$V$4*9.81</f>
        <v>3413.88</v>
      </c>
      <c r="S610" s="7">
        <f t="shared" si="236"/>
        <v>60</v>
      </c>
    </row>
    <row r="611" spans="2:19" x14ac:dyDescent="0.25">
      <c r="B611" s="2">
        <v>609</v>
      </c>
      <c r="C611" s="7">
        <v>15.6464</v>
      </c>
      <c r="D611" s="7">
        <f t="shared" si="237"/>
        <v>8268.4528199999677</v>
      </c>
      <c r="E611" s="7">
        <v>0</v>
      </c>
      <c r="F611" s="11">
        <f t="shared" si="242"/>
        <v>0</v>
      </c>
      <c r="G611" s="11">
        <v>15.6464</v>
      </c>
      <c r="H611" s="3">
        <v>35</v>
      </c>
      <c r="I611" s="7">
        <v>0</v>
      </c>
      <c r="J611" s="7">
        <v>0</v>
      </c>
      <c r="K611" s="11">
        <f t="shared" si="231"/>
        <v>0</v>
      </c>
      <c r="L611" s="7">
        <f>$V$4*9.81*$V$9</f>
        <v>1706.94</v>
      </c>
      <c r="M611" s="7">
        <f t="shared" si="238"/>
        <v>197.7671754584064</v>
      </c>
      <c r="N611" s="7">
        <f t="shared" si="232"/>
        <v>1904.7071754584065</v>
      </c>
      <c r="O611" s="7">
        <f t="shared" si="233"/>
        <v>129371.52020284749</v>
      </c>
      <c r="P611" s="7">
        <f t="shared" si="234"/>
        <v>129.37152020284748</v>
      </c>
      <c r="Q611" s="2">
        <f t="shared" si="235"/>
        <v>113.91672993830485</v>
      </c>
      <c r="R611" s="7">
        <f>$W$9*$V$4*9.81</f>
        <v>3413.88</v>
      </c>
      <c r="S611" s="7">
        <f t="shared" si="236"/>
        <v>60</v>
      </c>
    </row>
    <row r="612" spans="2:19" x14ac:dyDescent="0.25">
      <c r="B612" s="2">
        <v>610</v>
      </c>
      <c r="C612" s="7">
        <v>15.6464</v>
      </c>
      <c r="D612" s="7">
        <f t="shared" si="237"/>
        <v>8284.0992199999673</v>
      </c>
      <c r="E612" s="7">
        <v>0</v>
      </c>
      <c r="F612" s="11">
        <f t="shared" ref="F612:F658" si="243">(G612-G611)</f>
        <v>0</v>
      </c>
      <c r="G612" s="11">
        <v>15.6464</v>
      </c>
      <c r="H612" s="3">
        <v>35</v>
      </c>
      <c r="I612" s="7">
        <v>0</v>
      </c>
      <c r="J612" s="7">
        <v>0</v>
      </c>
      <c r="K612" s="11">
        <f t="shared" si="231"/>
        <v>0</v>
      </c>
      <c r="L612" s="7">
        <f>$V$4*9.81*$V$9</f>
        <v>1706.94</v>
      </c>
      <c r="M612" s="7">
        <f t="shared" si="238"/>
        <v>197.7671754584064</v>
      </c>
      <c r="N612" s="7">
        <f t="shared" si="232"/>
        <v>1904.7071754584065</v>
      </c>
      <c r="O612" s="7">
        <f t="shared" si="233"/>
        <v>129616.33003580749</v>
      </c>
      <c r="P612" s="7">
        <f t="shared" si="234"/>
        <v>129.61633003580749</v>
      </c>
      <c r="Q612" s="2">
        <f t="shared" si="235"/>
        <v>113.61369483507853</v>
      </c>
      <c r="R612" s="7">
        <f>$W$9*$V$4*9.81</f>
        <v>3413.88</v>
      </c>
      <c r="S612" s="7">
        <f t="shared" si="236"/>
        <v>60</v>
      </c>
    </row>
    <row r="613" spans="2:19" x14ac:dyDescent="0.25">
      <c r="B613" s="2">
        <v>611</v>
      </c>
      <c r="C613" s="7">
        <v>15.6464</v>
      </c>
      <c r="D613" s="7">
        <f t="shared" si="237"/>
        <v>8299.7456199999669</v>
      </c>
      <c r="E613" s="7">
        <v>0</v>
      </c>
      <c r="F613" s="11">
        <f t="shared" ref="F613:F662" si="244">G613-G612</f>
        <v>0</v>
      </c>
      <c r="G613" s="11">
        <v>15.6464</v>
      </c>
      <c r="H613" s="3">
        <v>35</v>
      </c>
      <c r="I613" s="7">
        <v>0</v>
      </c>
      <c r="J613" s="7">
        <v>0</v>
      </c>
      <c r="K613" s="11">
        <f t="shared" si="231"/>
        <v>0</v>
      </c>
      <c r="L613" s="7">
        <f>$V$4*9.81*$V$9</f>
        <v>1706.94</v>
      </c>
      <c r="M613" s="7">
        <f t="shared" si="238"/>
        <v>197.7671754584064</v>
      </c>
      <c r="N613" s="7">
        <f t="shared" si="232"/>
        <v>1904.7071754584065</v>
      </c>
      <c r="O613" s="7">
        <f t="shared" si="233"/>
        <v>129861.13986876748</v>
      </c>
      <c r="P613" s="7">
        <f t="shared" si="234"/>
        <v>129.86113986876748</v>
      </c>
      <c r="Q613" s="2">
        <f t="shared" si="235"/>
        <v>113.29364213106398</v>
      </c>
      <c r="R613" s="7">
        <f>$W$9*$V$4*9.81</f>
        <v>3413.88</v>
      </c>
      <c r="S613" s="7">
        <f t="shared" si="236"/>
        <v>60</v>
      </c>
    </row>
    <row r="614" spans="2:19" x14ac:dyDescent="0.25">
      <c r="B614" s="2">
        <v>612</v>
      </c>
      <c r="C614" s="7">
        <v>15.6464</v>
      </c>
      <c r="D614" s="7">
        <f t="shared" si="237"/>
        <v>8315.3920199999666</v>
      </c>
      <c r="E614" s="7">
        <v>0</v>
      </c>
      <c r="F614" s="11">
        <f t="shared" si="244"/>
        <v>0</v>
      </c>
      <c r="G614" s="11">
        <v>15.6464</v>
      </c>
      <c r="H614" s="3">
        <v>35</v>
      </c>
      <c r="I614" s="7">
        <v>0</v>
      </c>
      <c r="J614" s="7">
        <v>0</v>
      </c>
      <c r="K614" s="11">
        <f t="shared" si="231"/>
        <v>0</v>
      </c>
      <c r="L614" s="7">
        <f>$V$4*9.81*$V$9</f>
        <v>1706.94</v>
      </c>
      <c r="M614" s="7">
        <f t="shared" si="238"/>
        <v>197.7671754584064</v>
      </c>
      <c r="N614" s="7">
        <f t="shared" si="232"/>
        <v>1904.7071754584065</v>
      </c>
      <c r="O614" s="7">
        <f t="shared" si="233"/>
        <v>130105.94970172747</v>
      </c>
      <c r="P614" s="7">
        <f t="shared" si="234"/>
        <v>130.10594970172747</v>
      </c>
      <c r="Q614" s="2">
        <f t="shared" si="235"/>
        <v>112.95552993233531</v>
      </c>
      <c r="R614" s="7">
        <f>$W$9*$V$4*9.81</f>
        <v>3413.88</v>
      </c>
      <c r="S614" s="7">
        <f t="shared" si="236"/>
        <v>60</v>
      </c>
    </row>
    <row r="615" spans="2:19" x14ac:dyDescent="0.25">
      <c r="B615" s="2">
        <v>613</v>
      </c>
      <c r="C615" s="7">
        <v>15.6464</v>
      </c>
      <c r="D615" s="7">
        <f t="shared" si="237"/>
        <v>8331.0384199999662</v>
      </c>
      <c r="E615" s="7">
        <v>0</v>
      </c>
      <c r="F615" s="11">
        <f t="shared" si="244"/>
        <v>0</v>
      </c>
      <c r="G615" s="11">
        <v>15.6464</v>
      </c>
      <c r="H615" s="3">
        <v>35</v>
      </c>
      <c r="I615" s="7">
        <v>0</v>
      </c>
      <c r="J615" s="7">
        <v>0</v>
      </c>
      <c r="K615" s="11">
        <f t="shared" si="231"/>
        <v>0</v>
      </c>
      <c r="L615" s="7">
        <f>$V$4*9.81*$V$9</f>
        <v>1706.94</v>
      </c>
      <c r="M615" s="7">
        <f t="shared" si="238"/>
        <v>197.7671754584064</v>
      </c>
      <c r="N615" s="7">
        <f t="shared" si="232"/>
        <v>1904.7071754584065</v>
      </c>
      <c r="O615" s="7">
        <f t="shared" si="233"/>
        <v>130350.75953468747</v>
      </c>
      <c r="P615" s="7">
        <f t="shared" si="234"/>
        <v>130.35075953468748</v>
      </c>
      <c r="Q615" s="2">
        <f t="shared" si="235"/>
        <v>112.59822952047297</v>
      </c>
      <c r="R615" s="7">
        <f>$W$9*$V$4*9.81</f>
        <v>3413.88</v>
      </c>
      <c r="S615" s="7">
        <f t="shared" si="236"/>
        <v>60</v>
      </c>
    </row>
    <row r="616" spans="2:19" x14ac:dyDescent="0.25">
      <c r="B616" s="2">
        <v>614</v>
      </c>
      <c r="C616" s="7">
        <v>15.6464</v>
      </c>
      <c r="D616" s="7">
        <f t="shared" si="237"/>
        <v>8346.6848199999658</v>
      </c>
      <c r="E616" s="7">
        <v>0</v>
      </c>
      <c r="F616" s="11">
        <f t="shared" si="244"/>
        <v>0</v>
      </c>
      <c r="G616" s="11">
        <v>15.6464</v>
      </c>
      <c r="H616" s="3">
        <v>35</v>
      </c>
      <c r="I616" s="7">
        <v>0</v>
      </c>
      <c r="J616" s="7">
        <v>0</v>
      </c>
      <c r="K616" s="11">
        <f t="shared" si="231"/>
        <v>0</v>
      </c>
      <c r="L616" s="7">
        <f>$V$4*9.81*$V$9</f>
        <v>1706.94</v>
      </c>
      <c r="M616" s="7">
        <f t="shared" si="238"/>
        <v>197.7671754584064</v>
      </c>
      <c r="N616" s="7">
        <f t="shared" si="232"/>
        <v>1904.7071754584065</v>
      </c>
      <c r="O616" s="7">
        <f t="shared" si="233"/>
        <v>130595.56936764746</v>
      </c>
      <c r="P616" s="7">
        <f t="shared" si="234"/>
        <v>130.59556936764747</v>
      </c>
      <c r="Q616" s="2">
        <f t="shared" si="235"/>
        <v>112.22051611591522</v>
      </c>
      <c r="R616" s="7">
        <f>$W$9*$V$4*9.81</f>
        <v>3413.88</v>
      </c>
      <c r="S616" s="7">
        <f t="shared" si="236"/>
        <v>60</v>
      </c>
    </row>
    <row r="617" spans="2:19" x14ac:dyDescent="0.25">
      <c r="B617" s="2">
        <v>615</v>
      </c>
      <c r="C617" s="7">
        <v>15.6464</v>
      </c>
      <c r="D617" s="7">
        <f t="shared" si="237"/>
        <v>8362.3312199999655</v>
      </c>
      <c r="E617" s="7">
        <v>0</v>
      </c>
      <c r="F617" s="11">
        <f t="shared" ref="F617" si="245">(G617-G616)</f>
        <v>0</v>
      </c>
      <c r="G617" s="11">
        <v>15.6464</v>
      </c>
      <c r="H617" s="3">
        <v>35</v>
      </c>
      <c r="I617" s="7">
        <v>0</v>
      </c>
      <c r="J617" s="7">
        <v>0</v>
      </c>
      <c r="K617" s="11">
        <f t="shared" si="231"/>
        <v>0</v>
      </c>
      <c r="L617" s="7">
        <f>$V$4*9.81*$V$9</f>
        <v>1706.94</v>
      </c>
      <c r="M617" s="7">
        <f t="shared" si="238"/>
        <v>197.7671754584064</v>
      </c>
      <c r="N617" s="7">
        <f t="shared" si="232"/>
        <v>1904.7071754584065</v>
      </c>
      <c r="O617" s="7">
        <f t="shared" si="233"/>
        <v>130840.37920060747</v>
      </c>
      <c r="P617" s="7">
        <f t="shared" si="234"/>
        <v>130.84037920060746</v>
      </c>
      <c r="Q617" s="2">
        <f t="shared" si="235"/>
        <v>111.82105843652975</v>
      </c>
      <c r="R617" s="7">
        <f>$W$9*$V$4*9.81</f>
        <v>3413.88</v>
      </c>
      <c r="S617" s="7">
        <f t="shared" si="236"/>
        <v>60</v>
      </c>
    </row>
    <row r="618" spans="2:19" x14ac:dyDescent="0.25">
      <c r="B618" s="2">
        <v>616</v>
      </c>
      <c r="C618" s="7">
        <v>15.6464</v>
      </c>
      <c r="D618" s="7">
        <f t="shared" si="237"/>
        <v>8377.9776199999651</v>
      </c>
      <c r="E618" s="7">
        <v>0</v>
      </c>
      <c r="F618" s="11">
        <f t="shared" ref="F618:F621" si="246">G618-G617</f>
        <v>0</v>
      </c>
      <c r="G618" s="11">
        <v>15.6464</v>
      </c>
      <c r="H618" s="3">
        <v>35</v>
      </c>
      <c r="I618" s="7">
        <v>0</v>
      </c>
      <c r="J618" s="7">
        <v>0</v>
      </c>
      <c r="K618" s="11">
        <f t="shared" si="231"/>
        <v>0</v>
      </c>
      <c r="L618" s="7">
        <f>$V$4*9.81*$V$9</f>
        <v>1706.94</v>
      </c>
      <c r="M618" s="7">
        <f t="shared" si="238"/>
        <v>197.7671754584064</v>
      </c>
      <c r="N618" s="7">
        <f t="shared" si="232"/>
        <v>1904.7071754584065</v>
      </c>
      <c r="O618" s="7">
        <f t="shared" si="233"/>
        <v>131085.18903356744</v>
      </c>
      <c r="P618" s="7">
        <f t="shared" si="234"/>
        <v>131.08518903356745</v>
      </c>
      <c r="Q618" s="2">
        <f t="shared" si="235"/>
        <v>111.39840686399469</v>
      </c>
      <c r="R618" s="7">
        <f>$W$9*$V$4*9.81</f>
        <v>3413.88</v>
      </c>
      <c r="S618" s="7">
        <f t="shared" si="236"/>
        <v>60</v>
      </c>
    </row>
    <row r="619" spans="2:19" x14ac:dyDescent="0.25">
      <c r="B619" s="2">
        <v>617</v>
      </c>
      <c r="C619" s="7">
        <v>15.6464</v>
      </c>
      <c r="D619" s="7">
        <f t="shared" si="237"/>
        <v>8393.6240199999647</v>
      </c>
      <c r="E619" s="7">
        <v>0</v>
      </c>
      <c r="F619" s="11">
        <f t="shared" si="246"/>
        <v>0</v>
      </c>
      <c r="G619" s="11">
        <v>15.6464</v>
      </c>
      <c r="H619" s="3">
        <v>35</v>
      </c>
      <c r="I619" s="7">
        <v>0</v>
      </c>
      <c r="J619" s="7">
        <v>0</v>
      </c>
      <c r="K619" s="11">
        <f t="shared" si="231"/>
        <v>0</v>
      </c>
      <c r="L619" s="7">
        <f>$V$4*9.81*$V$9</f>
        <v>1706.94</v>
      </c>
      <c r="M619" s="7">
        <f t="shared" si="238"/>
        <v>197.7671754584064</v>
      </c>
      <c r="N619" s="7">
        <f t="shared" si="232"/>
        <v>1904.7071754584065</v>
      </c>
      <c r="O619" s="7">
        <f t="shared" si="233"/>
        <v>131329.99886652746</v>
      </c>
      <c r="P619" s="7">
        <f t="shared" si="234"/>
        <v>131.32999886652746</v>
      </c>
      <c r="Q619" s="2">
        <f t="shared" si="235"/>
        <v>110.95097999650439</v>
      </c>
      <c r="R619" s="7">
        <f>$W$9*$V$4*9.81</f>
        <v>3413.88</v>
      </c>
      <c r="S619" s="7">
        <f t="shared" si="236"/>
        <v>60</v>
      </c>
    </row>
    <row r="620" spans="2:19" x14ac:dyDescent="0.25">
      <c r="B620" s="2">
        <v>618</v>
      </c>
      <c r="C620" s="7">
        <v>15.6464</v>
      </c>
      <c r="D620" s="7">
        <f t="shared" si="237"/>
        <v>8409.2704199999644</v>
      </c>
      <c r="E620" s="7">
        <v>0</v>
      </c>
      <c r="F620" s="11">
        <f t="shared" si="246"/>
        <v>0</v>
      </c>
      <c r="G620" s="11">
        <v>15.6464</v>
      </c>
      <c r="H620" s="3">
        <v>35</v>
      </c>
      <c r="I620" s="7">
        <v>0</v>
      </c>
      <c r="J620" s="7">
        <v>0</v>
      </c>
      <c r="K620" s="11">
        <f t="shared" si="231"/>
        <v>0</v>
      </c>
      <c r="L620" s="7">
        <f>$V$4*9.81*$V$9</f>
        <v>1706.94</v>
      </c>
      <c r="M620" s="7">
        <f t="shared" si="238"/>
        <v>197.7671754584064</v>
      </c>
      <c r="N620" s="7">
        <f t="shared" si="232"/>
        <v>1904.7071754584065</v>
      </c>
      <c r="O620" s="7">
        <f t="shared" si="233"/>
        <v>131574.80869948745</v>
      </c>
      <c r="P620" s="7">
        <f t="shared" si="234"/>
        <v>131.57480869948745</v>
      </c>
      <c r="Q620" s="2">
        <f t="shared" si="235"/>
        <v>110.4770493251085</v>
      </c>
      <c r="R620" s="7">
        <f>$W$9*$V$4*9.81</f>
        <v>3413.88</v>
      </c>
      <c r="S620" s="7">
        <f t="shared" si="236"/>
        <v>60</v>
      </c>
    </row>
    <row r="621" spans="2:19" x14ac:dyDescent="0.25">
      <c r="B621" s="2">
        <v>619</v>
      </c>
      <c r="C621" s="7">
        <v>15.6464</v>
      </c>
      <c r="D621" s="7">
        <f t="shared" si="237"/>
        <v>8424.916819999964</v>
      </c>
      <c r="E621" s="7">
        <v>0</v>
      </c>
      <c r="F621" s="11">
        <f t="shared" si="246"/>
        <v>0</v>
      </c>
      <c r="G621" s="11">
        <v>15.6464</v>
      </c>
      <c r="H621" s="3">
        <v>35</v>
      </c>
      <c r="I621" s="7">
        <v>0</v>
      </c>
      <c r="J621" s="7">
        <v>0</v>
      </c>
      <c r="K621" s="11">
        <f t="shared" si="231"/>
        <v>0</v>
      </c>
      <c r="L621" s="7">
        <f>$V$4*9.81*$V$9</f>
        <v>1706.94</v>
      </c>
      <c r="M621" s="7">
        <f t="shared" si="238"/>
        <v>197.7671754584064</v>
      </c>
      <c r="N621" s="7">
        <f t="shared" si="232"/>
        <v>1904.7071754584065</v>
      </c>
      <c r="O621" s="7">
        <f t="shared" si="233"/>
        <v>131819.61853244744</v>
      </c>
      <c r="P621" s="7">
        <f t="shared" si="234"/>
        <v>131.81961853244744</v>
      </c>
      <c r="Q621" s="2">
        <f t="shared" si="235"/>
        <v>109.97472172095662</v>
      </c>
      <c r="R621" s="7">
        <f>$W$9*$V$4*9.81</f>
        <v>3413.88</v>
      </c>
      <c r="S621" s="7">
        <f t="shared" si="236"/>
        <v>60</v>
      </c>
    </row>
    <row r="622" spans="2:19" x14ac:dyDescent="0.25">
      <c r="B622" s="2">
        <v>620</v>
      </c>
      <c r="C622" s="7">
        <v>15.6464</v>
      </c>
      <c r="D622" s="7">
        <f t="shared" si="237"/>
        <v>8440.5632199999636</v>
      </c>
      <c r="E622" s="7">
        <v>0</v>
      </c>
      <c r="F622" s="11">
        <f t="shared" ref="F622" si="247">(G622-G621)</f>
        <v>0</v>
      </c>
      <c r="G622" s="11">
        <v>15.6464</v>
      </c>
      <c r="H622" s="3">
        <v>35</v>
      </c>
      <c r="I622" s="7">
        <v>0</v>
      </c>
      <c r="J622" s="7">
        <v>0</v>
      </c>
      <c r="K622" s="11">
        <f t="shared" si="231"/>
        <v>0</v>
      </c>
      <c r="L622" s="7">
        <f>$V$4*9.81*$V$9</f>
        <v>1706.94</v>
      </c>
      <c r="M622" s="7">
        <f t="shared" si="238"/>
        <v>197.7671754584064</v>
      </c>
      <c r="N622" s="7">
        <f t="shared" si="232"/>
        <v>1904.7071754584065</v>
      </c>
      <c r="O622" s="7">
        <f t="shared" si="233"/>
        <v>132064.42836540742</v>
      </c>
      <c r="P622" s="7">
        <f t="shared" si="234"/>
        <v>132.06442836540742</v>
      </c>
      <c r="Q622" s="2">
        <f t="shared" si="235"/>
        <v>109.44191935970076</v>
      </c>
      <c r="R622" s="7">
        <f>$W$9*$V$4*9.81</f>
        <v>3413.88</v>
      </c>
      <c r="S622" s="7">
        <f t="shared" si="236"/>
        <v>60</v>
      </c>
    </row>
    <row r="623" spans="2:19" x14ac:dyDescent="0.25">
      <c r="B623" s="2">
        <v>621</v>
      </c>
      <c r="C623" s="7">
        <v>15.6464</v>
      </c>
      <c r="D623" s="7">
        <f t="shared" si="237"/>
        <v>8456.2096199999633</v>
      </c>
      <c r="E623" s="7">
        <v>0</v>
      </c>
      <c r="F623" s="11">
        <f t="shared" ref="F623:F624" si="248">G623-G622</f>
        <v>0</v>
      </c>
      <c r="G623" s="11">
        <v>15.6464</v>
      </c>
      <c r="H623" s="3">
        <v>35</v>
      </c>
      <c r="I623" s="7">
        <v>0</v>
      </c>
      <c r="J623" s="7">
        <v>0</v>
      </c>
      <c r="K623" s="11">
        <f t="shared" si="231"/>
        <v>0</v>
      </c>
      <c r="L623" s="7">
        <f>$V$4*9.81*$V$9</f>
        <v>1706.94</v>
      </c>
      <c r="M623" s="7">
        <f t="shared" si="238"/>
        <v>197.7671754584064</v>
      </c>
      <c r="N623" s="7">
        <f t="shared" si="232"/>
        <v>1904.7071754584065</v>
      </c>
      <c r="O623" s="7">
        <f t="shared" si="233"/>
        <v>132309.23819836741</v>
      </c>
      <c r="P623" s="7">
        <f t="shared" si="234"/>
        <v>132.30923819836741</v>
      </c>
      <c r="Q623" s="2">
        <f t="shared" si="235"/>
        <v>108.87635663455811</v>
      </c>
      <c r="R623" s="7">
        <f>$W$9*$V$4*9.81</f>
        <v>3413.88</v>
      </c>
      <c r="S623" s="7">
        <f t="shared" si="236"/>
        <v>60</v>
      </c>
    </row>
    <row r="624" spans="2:19" x14ac:dyDescent="0.25">
      <c r="B624" s="2">
        <v>622</v>
      </c>
      <c r="C624" s="7">
        <v>15.6464</v>
      </c>
      <c r="D624" s="7">
        <f t="shared" si="237"/>
        <v>8471.8560199999629</v>
      </c>
      <c r="E624" s="7">
        <v>0</v>
      </c>
      <c r="F624" s="11">
        <f t="shared" si="248"/>
        <v>0</v>
      </c>
      <c r="G624" s="11">
        <v>15.6464</v>
      </c>
      <c r="H624" s="3">
        <v>35</v>
      </c>
      <c r="I624" s="7">
        <v>0</v>
      </c>
      <c r="J624" s="7">
        <v>0</v>
      </c>
      <c r="K624" s="11">
        <f t="shared" si="231"/>
        <v>0</v>
      </c>
      <c r="L624" s="7">
        <f>$V$4*9.81*$V$9</f>
        <v>1706.94</v>
      </c>
      <c r="M624" s="7">
        <f t="shared" si="238"/>
        <v>197.7671754584064</v>
      </c>
      <c r="N624" s="7">
        <f t="shared" si="232"/>
        <v>1904.7071754584065</v>
      </c>
      <c r="O624" s="7">
        <f t="shared" si="233"/>
        <v>132554.04803132743</v>
      </c>
      <c r="P624" s="7">
        <f t="shared" si="234"/>
        <v>132.55404803132743</v>
      </c>
      <c r="Q624" s="2">
        <f t="shared" si="235"/>
        <v>108.27551351753736</v>
      </c>
      <c r="R624" s="7">
        <f>$W$9*$V$4*9.81</f>
        <v>3413.88</v>
      </c>
      <c r="S624" s="7">
        <f t="shared" si="236"/>
        <v>60</v>
      </c>
    </row>
    <row r="625" spans="2:19" x14ac:dyDescent="0.25">
      <c r="B625" s="2">
        <v>623</v>
      </c>
      <c r="C625" s="7">
        <v>15.6464</v>
      </c>
      <c r="D625" s="7">
        <f t="shared" si="237"/>
        <v>8487.5024199999625</v>
      </c>
      <c r="E625" s="7">
        <v>0</v>
      </c>
      <c r="F625" s="11">
        <f t="shared" ref="F625" si="249">(G625-G624)</f>
        <v>0</v>
      </c>
      <c r="G625" s="11">
        <v>15.6464</v>
      </c>
      <c r="H625" s="3">
        <v>35</v>
      </c>
      <c r="I625" s="7">
        <v>0</v>
      </c>
      <c r="J625" s="7">
        <v>0</v>
      </c>
      <c r="K625" s="11">
        <f t="shared" si="231"/>
        <v>0</v>
      </c>
      <c r="L625" s="7">
        <f>$V$4*9.81*$V$9</f>
        <v>1706.94</v>
      </c>
      <c r="M625" s="7">
        <f t="shared" si="238"/>
        <v>197.7671754584064</v>
      </c>
      <c r="N625" s="7">
        <f t="shared" si="232"/>
        <v>1904.7071754584065</v>
      </c>
      <c r="O625" s="7">
        <f t="shared" si="233"/>
        <v>132798.85786428742</v>
      </c>
      <c r="P625" s="7">
        <f t="shared" si="234"/>
        <v>132.79885786428741</v>
      </c>
      <c r="Q625" s="2">
        <f t="shared" si="235"/>
        <v>107.63660471454287</v>
      </c>
      <c r="R625" s="7">
        <f>$W$9*$V$4*9.81</f>
        <v>3413.88</v>
      </c>
      <c r="S625" s="7">
        <f t="shared" si="236"/>
        <v>60</v>
      </c>
    </row>
    <row r="626" spans="2:19" x14ac:dyDescent="0.25">
      <c r="B626" s="2">
        <v>624</v>
      </c>
      <c r="C626" s="7">
        <v>15.6464</v>
      </c>
      <c r="D626" s="7">
        <f t="shared" si="237"/>
        <v>8503.1488199999621</v>
      </c>
      <c r="E626" s="7">
        <v>0</v>
      </c>
      <c r="F626" s="11">
        <f t="shared" ref="F626:F629" si="250">G626-G625</f>
        <v>0</v>
      </c>
      <c r="G626" s="11">
        <v>15.6464</v>
      </c>
      <c r="H626" s="3">
        <v>35</v>
      </c>
      <c r="I626" s="7">
        <v>0</v>
      </c>
      <c r="J626" s="7">
        <v>0</v>
      </c>
      <c r="K626" s="11">
        <f t="shared" si="231"/>
        <v>0</v>
      </c>
      <c r="L626" s="7">
        <f>$V$4*9.81*$V$9</f>
        <v>1706.94</v>
      </c>
      <c r="M626" s="7">
        <f t="shared" si="238"/>
        <v>197.7671754584064</v>
      </c>
      <c r="N626" s="7">
        <f t="shared" si="232"/>
        <v>1904.7071754584065</v>
      </c>
      <c r="O626" s="7">
        <f t="shared" si="233"/>
        <v>133043.66769724741</v>
      </c>
      <c r="P626" s="7">
        <f t="shared" si="234"/>
        <v>133.0436676972474</v>
      </c>
      <c r="Q626" s="2">
        <f t="shared" si="235"/>
        <v>106.95654381860383</v>
      </c>
      <c r="R626" s="7">
        <f>$W$9*$V$4*9.81</f>
        <v>3413.88</v>
      </c>
      <c r="S626" s="7">
        <f t="shared" si="236"/>
        <v>60</v>
      </c>
    </row>
    <row r="627" spans="2:19" x14ac:dyDescent="0.25">
      <c r="B627" s="2">
        <v>625</v>
      </c>
      <c r="C627" s="7">
        <v>15.6464</v>
      </c>
      <c r="D627" s="7">
        <f t="shared" si="237"/>
        <v>8518.7952199999618</v>
      </c>
      <c r="E627" s="7">
        <v>0</v>
      </c>
      <c r="F627" s="11">
        <f t="shared" si="250"/>
        <v>0</v>
      </c>
      <c r="G627" s="11">
        <v>15.6464</v>
      </c>
      <c r="H627" s="3">
        <v>35</v>
      </c>
      <c r="I627" s="7">
        <v>0</v>
      </c>
      <c r="J627" s="7">
        <v>0</v>
      </c>
      <c r="K627" s="11">
        <f t="shared" si="231"/>
        <v>0</v>
      </c>
      <c r="L627" s="7">
        <f>$V$4*9.81*$V$9</f>
        <v>1706.94</v>
      </c>
      <c r="M627" s="7">
        <f t="shared" si="238"/>
        <v>197.7671754584064</v>
      </c>
      <c r="N627" s="7">
        <f t="shared" si="232"/>
        <v>1904.7071754584065</v>
      </c>
      <c r="O627" s="7">
        <f t="shared" si="233"/>
        <v>133288.4775302074</v>
      </c>
      <c r="P627" s="7">
        <f t="shared" si="234"/>
        <v>133.28847753020739</v>
      </c>
      <c r="Q627" s="2">
        <f t="shared" si="235"/>
        <v>106.23190148864151</v>
      </c>
      <c r="R627" s="7">
        <f>$W$9*$V$4*9.81</f>
        <v>3413.88</v>
      </c>
      <c r="S627" s="7">
        <f t="shared" si="236"/>
        <v>60</v>
      </c>
    </row>
    <row r="628" spans="2:19" x14ac:dyDescent="0.25">
      <c r="B628" s="2">
        <v>626</v>
      </c>
      <c r="C628" s="7">
        <v>15.6464</v>
      </c>
      <c r="D628" s="7">
        <f t="shared" si="237"/>
        <v>8534.4416199999614</v>
      </c>
      <c r="E628" s="7">
        <v>0</v>
      </c>
      <c r="F628" s="11">
        <f t="shared" si="250"/>
        <v>0</v>
      </c>
      <c r="G628" s="11">
        <v>15.6464</v>
      </c>
      <c r="H628" s="3">
        <v>35</v>
      </c>
      <c r="I628" s="7">
        <v>0</v>
      </c>
      <c r="J628" s="7">
        <v>0</v>
      </c>
      <c r="K628" s="11">
        <f t="shared" si="231"/>
        <v>0</v>
      </c>
      <c r="L628" s="7">
        <f>$V$4*9.81*$V$9</f>
        <v>1706.94</v>
      </c>
      <c r="M628" s="7">
        <f t="shared" si="238"/>
        <v>197.7671754584064</v>
      </c>
      <c r="N628" s="7">
        <f t="shared" si="232"/>
        <v>1904.7071754584065</v>
      </c>
      <c r="O628" s="7">
        <f t="shared" si="233"/>
        <v>133533.28736316739</v>
      </c>
      <c r="P628" s="7">
        <f t="shared" si="234"/>
        <v>133.53328736316737</v>
      </c>
      <c r="Q628" s="2">
        <f t="shared" si="235"/>
        <v>105.45885645888248</v>
      </c>
      <c r="R628" s="7">
        <f>$W$9*$V$4*9.81</f>
        <v>3413.88</v>
      </c>
      <c r="S628" s="7">
        <f t="shared" si="236"/>
        <v>60</v>
      </c>
    </row>
    <row r="629" spans="2:19" x14ac:dyDescent="0.25">
      <c r="B629" s="2">
        <v>627</v>
      </c>
      <c r="C629" s="7">
        <v>15.6464</v>
      </c>
      <c r="D629" s="7">
        <f t="shared" si="237"/>
        <v>8550.088019999961</v>
      </c>
      <c r="E629" s="7">
        <v>0</v>
      </c>
      <c r="F629" s="11">
        <f t="shared" si="250"/>
        <v>0</v>
      </c>
      <c r="G629" s="11">
        <v>15.6464</v>
      </c>
      <c r="H629" s="3">
        <v>35</v>
      </c>
      <c r="I629" s="7">
        <v>0</v>
      </c>
      <c r="J629" s="7">
        <v>0</v>
      </c>
      <c r="K629" s="11">
        <f t="shared" si="231"/>
        <v>0</v>
      </c>
      <c r="L629" s="7">
        <f>$V$4*9.81*$V$9</f>
        <v>1706.94</v>
      </c>
      <c r="M629" s="7">
        <f t="shared" si="238"/>
        <v>197.7671754584064</v>
      </c>
      <c r="N629" s="7">
        <f t="shared" si="232"/>
        <v>1904.7071754584065</v>
      </c>
      <c r="O629" s="7">
        <f t="shared" si="233"/>
        <v>133778.09719612738</v>
      </c>
      <c r="P629" s="7">
        <f t="shared" si="234"/>
        <v>133.77809719612736</v>
      </c>
      <c r="Q629" s="2">
        <f t="shared" si="235"/>
        <v>104.6331379028741</v>
      </c>
      <c r="R629" s="7">
        <f>$W$9*$V$4*9.81</f>
        <v>3413.88</v>
      </c>
      <c r="S629" s="7">
        <f t="shared" si="236"/>
        <v>60</v>
      </c>
    </row>
    <row r="630" spans="2:19" x14ac:dyDescent="0.25">
      <c r="B630" s="2">
        <v>628</v>
      </c>
      <c r="C630" s="7">
        <v>15.6464</v>
      </c>
      <c r="D630" s="7">
        <f t="shared" si="237"/>
        <v>8565.7344199999607</v>
      </c>
      <c r="E630" s="7">
        <v>0</v>
      </c>
      <c r="F630" s="11">
        <f t="shared" ref="F630" si="251">(G630-G629)</f>
        <v>0</v>
      </c>
      <c r="G630" s="11">
        <v>15.6464</v>
      </c>
      <c r="H630" s="3">
        <v>35</v>
      </c>
      <c r="I630" s="7">
        <v>0</v>
      </c>
      <c r="J630" s="7">
        <v>0</v>
      </c>
      <c r="K630" s="11">
        <f t="shared" si="231"/>
        <v>0</v>
      </c>
      <c r="L630" s="7">
        <f>$V$4*9.81*$V$9</f>
        <v>1706.94</v>
      </c>
      <c r="M630" s="7">
        <f t="shared" si="238"/>
        <v>197.7671754584064</v>
      </c>
      <c r="N630" s="7">
        <f t="shared" si="232"/>
        <v>1904.7071754584065</v>
      </c>
      <c r="O630" s="7">
        <f t="shared" si="233"/>
        <v>134022.90702908739</v>
      </c>
      <c r="P630" s="7">
        <f t="shared" si="234"/>
        <v>134.02290702908741</v>
      </c>
      <c r="Q630" s="2">
        <f t="shared" si="235"/>
        <v>103.74995731823007</v>
      </c>
      <c r="R630" s="7">
        <f>$W$9*$V$4*9.81</f>
        <v>3413.88</v>
      </c>
      <c r="S630" s="7">
        <f t="shared" si="236"/>
        <v>60</v>
      </c>
    </row>
    <row r="631" spans="2:19" x14ac:dyDescent="0.25">
      <c r="B631" s="2">
        <v>629</v>
      </c>
      <c r="C631" s="7">
        <v>15.6464</v>
      </c>
      <c r="D631" s="7">
        <f t="shared" si="237"/>
        <v>8581.3808199999603</v>
      </c>
      <c r="E631" s="7">
        <v>0</v>
      </c>
      <c r="F631" s="11">
        <f t="shared" ref="F631:F634" si="252">G631-G630</f>
        <v>0</v>
      </c>
      <c r="G631" s="11">
        <v>15.6464</v>
      </c>
      <c r="H631" s="3">
        <v>35</v>
      </c>
      <c r="I631" s="7">
        <v>0</v>
      </c>
      <c r="J631" s="7">
        <v>0</v>
      </c>
      <c r="K631" s="11">
        <f t="shared" si="231"/>
        <v>0</v>
      </c>
      <c r="L631" s="7">
        <f>$V$4*9.81*$V$9</f>
        <v>1706.94</v>
      </c>
      <c r="M631" s="7">
        <f t="shared" si="238"/>
        <v>197.7671754584064</v>
      </c>
      <c r="N631" s="7">
        <f t="shared" si="232"/>
        <v>1904.7071754584065</v>
      </c>
      <c r="O631" s="7">
        <f t="shared" si="233"/>
        <v>134267.71686204738</v>
      </c>
      <c r="P631" s="7">
        <f t="shared" si="234"/>
        <v>134.26771686204739</v>
      </c>
      <c r="Q631" s="2">
        <f t="shared" si="235"/>
        <v>102.80392763976577</v>
      </c>
      <c r="R631" s="7">
        <f>$W$9*$V$4*9.81</f>
        <v>3413.88</v>
      </c>
      <c r="S631" s="7">
        <f t="shared" si="236"/>
        <v>60</v>
      </c>
    </row>
    <row r="632" spans="2:19" x14ac:dyDescent="0.25">
      <c r="B632" s="2">
        <v>630</v>
      </c>
      <c r="C632" s="7">
        <v>15.6464</v>
      </c>
      <c r="D632" s="7">
        <f t="shared" si="237"/>
        <v>8597.0272199999599</v>
      </c>
      <c r="E632" s="7">
        <v>0</v>
      </c>
      <c r="F632" s="11">
        <f t="shared" si="252"/>
        <v>0</v>
      </c>
      <c r="G632" s="11">
        <v>15.6464</v>
      </c>
      <c r="H632" s="3">
        <v>35</v>
      </c>
      <c r="I632" s="7">
        <v>0</v>
      </c>
      <c r="J632" s="7">
        <v>0</v>
      </c>
      <c r="K632" s="11">
        <f t="shared" si="231"/>
        <v>0</v>
      </c>
      <c r="L632" s="7">
        <f>$V$4*9.81*$V$9</f>
        <v>1706.94</v>
      </c>
      <c r="M632" s="7">
        <f t="shared" si="238"/>
        <v>197.7671754584064</v>
      </c>
      <c r="N632" s="7">
        <f t="shared" si="232"/>
        <v>1904.7071754584065</v>
      </c>
      <c r="O632" s="7">
        <f t="shared" si="233"/>
        <v>134512.52669500737</v>
      </c>
      <c r="P632" s="7">
        <f t="shared" si="234"/>
        <v>134.51252669500738</v>
      </c>
      <c r="Q632" s="2">
        <f t="shared" si="235"/>
        <v>101.78896669711152</v>
      </c>
      <c r="R632" s="7">
        <f>$W$9*$V$4*9.81</f>
        <v>3413.88</v>
      </c>
      <c r="S632" s="7">
        <f t="shared" si="236"/>
        <v>60</v>
      </c>
    </row>
    <row r="633" spans="2:19" x14ac:dyDescent="0.25">
      <c r="B633" s="2">
        <v>631</v>
      </c>
      <c r="C633" s="7">
        <v>15.6464</v>
      </c>
      <c r="D633" s="7">
        <f t="shared" si="237"/>
        <v>8612.6736199999596</v>
      </c>
      <c r="E633" s="7">
        <v>0</v>
      </c>
      <c r="F633" s="11">
        <f t="shared" si="252"/>
        <v>0</v>
      </c>
      <c r="G633" s="11">
        <v>15.6464</v>
      </c>
      <c r="H633" s="3">
        <v>35</v>
      </c>
      <c r="I633" s="7">
        <v>0</v>
      </c>
      <c r="J633" s="7">
        <v>0</v>
      </c>
      <c r="K633" s="11">
        <f t="shared" si="231"/>
        <v>0</v>
      </c>
      <c r="L633" s="7">
        <f>$V$4*9.81*$V$9</f>
        <v>1706.94</v>
      </c>
      <c r="M633" s="7">
        <f t="shared" si="238"/>
        <v>197.7671754584064</v>
      </c>
      <c r="N633" s="7">
        <f t="shared" si="232"/>
        <v>1904.7071754584065</v>
      </c>
      <c r="O633" s="7">
        <f t="shared" si="233"/>
        <v>134757.33652796736</v>
      </c>
      <c r="P633" s="7">
        <f t="shared" si="234"/>
        <v>134.75733652796737</v>
      </c>
      <c r="Q633" s="2">
        <f t="shared" si="235"/>
        <v>100.69818136384833</v>
      </c>
      <c r="R633" s="7">
        <f>$W$9*$V$4*9.81</f>
        <v>3413.88</v>
      </c>
      <c r="S633" s="7">
        <f t="shared" si="236"/>
        <v>60</v>
      </c>
    </row>
    <row r="634" spans="2:19" x14ac:dyDescent="0.25">
      <c r="B634" s="2">
        <v>632</v>
      </c>
      <c r="C634" s="7">
        <v>15.6464</v>
      </c>
      <c r="D634" s="7">
        <f t="shared" si="237"/>
        <v>8628.3200199999592</v>
      </c>
      <c r="E634" s="7">
        <v>0</v>
      </c>
      <c r="F634" s="11">
        <f t="shared" si="252"/>
        <v>0</v>
      </c>
      <c r="G634" s="11">
        <v>15.6464</v>
      </c>
      <c r="H634" s="3">
        <v>35</v>
      </c>
      <c r="I634" s="7">
        <v>0</v>
      </c>
      <c r="J634" s="7">
        <v>0</v>
      </c>
      <c r="K634" s="11">
        <f t="shared" si="231"/>
        <v>0</v>
      </c>
      <c r="L634" s="7">
        <f>$V$4*9.81*$V$9</f>
        <v>1706.94</v>
      </c>
      <c r="M634" s="7">
        <f t="shared" si="238"/>
        <v>197.7671754584064</v>
      </c>
      <c r="N634" s="7">
        <f t="shared" si="232"/>
        <v>1904.7071754584065</v>
      </c>
      <c r="O634" s="7">
        <f t="shared" si="233"/>
        <v>135002.14636092735</v>
      </c>
      <c r="P634" s="7">
        <f t="shared" si="234"/>
        <v>135.00214636092736</v>
      </c>
      <c r="Q634" s="2">
        <f t="shared" si="235"/>
        <v>99.523727737499385</v>
      </c>
      <c r="R634" s="7">
        <f>$W$9*$V$4*9.81</f>
        <v>3413.88</v>
      </c>
      <c r="S634" s="7">
        <f t="shared" si="236"/>
        <v>60</v>
      </c>
    </row>
    <row r="635" spans="2:19" x14ac:dyDescent="0.25">
      <c r="B635" s="2">
        <v>633</v>
      </c>
      <c r="C635" s="7">
        <v>15.6464</v>
      </c>
      <c r="D635" s="7">
        <f t="shared" si="237"/>
        <v>8643.9664199999588</v>
      </c>
      <c r="E635" s="7">
        <v>0</v>
      </c>
      <c r="F635" s="11">
        <f t="shared" ref="F635" si="253">(G635-G634)</f>
        <v>0</v>
      </c>
      <c r="G635" s="11">
        <v>15.6464</v>
      </c>
      <c r="H635" s="3">
        <v>35</v>
      </c>
      <c r="I635" s="7">
        <v>0</v>
      </c>
      <c r="J635" s="7">
        <v>0</v>
      </c>
      <c r="K635" s="11">
        <f t="shared" si="231"/>
        <v>0</v>
      </c>
      <c r="L635" s="7">
        <f>$V$4*9.81*$V$9</f>
        <v>1706.94</v>
      </c>
      <c r="M635" s="7">
        <f t="shared" si="238"/>
        <v>197.7671754584064</v>
      </c>
      <c r="N635" s="7">
        <f t="shared" si="232"/>
        <v>1904.7071754584065</v>
      </c>
      <c r="O635" s="7">
        <f t="shared" si="233"/>
        <v>135246.95619388737</v>
      </c>
      <c r="P635" s="7">
        <f t="shared" si="234"/>
        <v>135.24695619388737</v>
      </c>
      <c r="Q635" s="2">
        <f t="shared" si="235"/>
        <v>98.25664135809123</v>
      </c>
      <c r="R635" s="7">
        <f>$W$9*$V$4*9.81</f>
        <v>3413.88</v>
      </c>
      <c r="S635" s="7">
        <f t="shared" si="236"/>
        <v>60</v>
      </c>
    </row>
    <row r="636" spans="2:19" x14ac:dyDescent="0.25">
      <c r="B636" s="2">
        <v>634</v>
      </c>
      <c r="C636" s="7">
        <v>15.6464</v>
      </c>
      <c r="D636" s="7">
        <f t="shared" si="237"/>
        <v>8659.6128199999584</v>
      </c>
      <c r="E636" s="7">
        <v>0</v>
      </c>
      <c r="F636" s="11">
        <f t="shared" ref="F636:F639" si="254">G636-G635</f>
        <v>0</v>
      </c>
      <c r="G636" s="11">
        <v>15.6464</v>
      </c>
      <c r="H636" s="3">
        <v>35</v>
      </c>
      <c r="I636" s="7">
        <v>0</v>
      </c>
      <c r="J636" s="7">
        <v>0</v>
      </c>
      <c r="K636" s="11">
        <f t="shared" si="231"/>
        <v>0</v>
      </c>
      <c r="L636" s="7">
        <f>$V$4*9.81*$V$9</f>
        <v>1706.94</v>
      </c>
      <c r="M636" s="7">
        <f t="shared" si="238"/>
        <v>197.7671754584064</v>
      </c>
      <c r="N636" s="7">
        <f t="shared" si="232"/>
        <v>1904.7071754584065</v>
      </c>
      <c r="O636" s="7">
        <f t="shared" si="233"/>
        <v>135491.76602684736</v>
      </c>
      <c r="P636" s="7">
        <f t="shared" si="234"/>
        <v>135.49176602684736</v>
      </c>
      <c r="Q636" s="2">
        <f t="shared" si="235"/>
        <v>96.886629697506194</v>
      </c>
      <c r="R636" s="7">
        <f>$W$9*$V$4*9.81</f>
        <v>3413.88</v>
      </c>
      <c r="S636" s="7">
        <f t="shared" si="236"/>
        <v>60</v>
      </c>
    </row>
    <row r="637" spans="2:19" x14ac:dyDescent="0.25">
      <c r="B637" s="2">
        <v>635</v>
      </c>
      <c r="C637" s="7">
        <v>15.6464</v>
      </c>
      <c r="D637" s="7">
        <f t="shared" si="237"/>
        <v>8675.2592199999581</v>
      </c>
      <c r="E637" s="7">
        <v>0</v>
      </c>
      <c r="F637" s="11">
        <f t="shared" si="254"/>
        <v>0</v>
      </c>
      <c r="G637" s="11">
        <v>15.6464</v>
      </c>
      <c r="H637" s="3">
        <v>35</v>
      </c>
      <c r="I637" s="7">
        <v>0</v>
      </c>
      <c r="J637" s="7">
        <v>0</v>
      </c>
      <c r="K637" s="11">
        <f t="shared" si="231"/>
        <v>0</v>
      </c>
      <c r="L637" s="7">
        <f>$V$4*9.81*$V$9</f>
        <v>1706.94</v>
      </c>
      <c r="M637" s="7">
        <f t="shared" si="238"/>
        <v>197.7671754584064</v>
      </c>
      <c r="N637" s="7">
        <f t="shared" si="232"/>
        <v>1904.7071754584065</v>
      </c>
      <c r="O637" s="7">
        <f t="shared" si="233"/>
        <v>135736.57585980734</v>
      </c>
      <c r="P637" s="7">
        <f t="shared" si="234"/>
        <v>135.73657585980735</v>
      </c>
      <c r="Q637" s="2">
        <f t="shared" si="235"/>
        <v>95.401816761762291</v>
      </c>
      <c r="R637" s="7">
        <f>$W$9*$V$4*9.81</f>
        <v>3413.88</v>
      </c>
      <c r="S637" s="7">
        <f t="shared" si="236"/>
        <v>60</v>
      </c>
    </row>
    <row r="638" spans="2:19" x14ac:dyDescent="0.25">
      <c r="B638" s="2">
        <v>636</v>
      </c>
      <c r="C638" s="7">
        <v>15.6464</v>
      </c>
      <c r="D638" s="7">
        <f t="shared" si="237"/>
        <v>8690.9056199999577</v>
      </c>
      <c r="E638" s="7">
        <v>0</v>
      </c>
      <c r="F638" s="11">
        <f t="shared" si="254"/>
        <v>0</v>
      </c>
      <c r="G638" s="11">
        <v>15.6464</v>
      </c>
      <c r="H638" s="3">
        <v>35</v>
      </c>
      <c r="I638" s="7">
        <v>0</v>
      </c>
      <c r="J638" s="7">
        <v>0</v>
      </c>
      <c r="K638" s="11">
        <f t="shared" si="231"/>
        <v>0</v>
      </c>
      <c r="L638" s="7">
        <f>$V$4*9.81*$V$9</f>
        <v>1706.94</v>
      </c>
      <c r="M638" s="7">
        <f t="shared" si="238"/>
        <v>197.7671754584064</v>
      </c>
      <c r="N638" s="7">
        <f t="shared" si="232"/>
        <v>1904.7071754584065</v>
      </c>
      <c r="O638" s="7">
        <f t="shared" si="233"/>
        <v>135981.38569276733</v>
      </c>
      <c r="P638" s="7">
        <f t="shared" si="234"/>
        <v>135.98138569276733</v>
      </c>
      <c r="Q638" s="2">
        <f t="shared" si="235"/>
        <v>93.788426397840482</v>
      </c>
      <c r="R638" s="7">
        <f>$W$9*$V$4*9.81</f>
        <v>3413.88</v>
      </c>
      <c r="S638" s="7">
        <f t="shared" si="236"/>
        <v>60</v>
      </c>
    </row>
    <row r="639" spans="2:19" x14ac:dyDescent="0.25">
      <c r="B639" s="2">
        <v>637</v>
      </c>
      <c r="C639" s="7">
        <v>15.6464</v>
      </c>
      <c r="D639" s="7">
        <f t="shared" si="237"/>
        <v>8706.5520199999573</v>
      </c>
      <c r="E639" s="7">
        <v>0</v>
      </c>
      <c r="F639" s="11">
        <f t="shared" si="254"/>
        <v>0</v>
      </c>
      <c r="G639" s="11">
        <v>15.6464</v>
      </c>
      <c r="H639" s="3">
        <v>35</v>
      </c>
      <c r="I639" s="7">
        <v>0</v>
      </c>
      <c r="J639" s="7">
        <v>0</v>
      </c>
      <c r="K639" s="11">
        <f t="shared" si="231"/>
        <v>0</v>
      </c>
      <c r="L639" s="7">
        <f>$V$4*9.81*$V$9</f>
        <v>1706.94</v>
      </c>
      <c r="M639" s="7">
        <f t="shared" si="238"/>
        <v>197.7671754584064</v>
      </c>
      <c r="N639" s="7">
        <f t="shared" si="232"/>
        <v>1904.7071754584065</v>
      </c>
      <c r="O639" s="7">
        <f t="shared" si="233"/>
        <v>136226.19552572732</v>
      </c>
      <c r="P639" s="7">
        <f t="shared" si="234"/>
        <v>136.22619552572732</v>
      </c>
      <c r="Q639" s="2">
        <f t="shared" si="235"/>
        <v>92.030386427218517</v>
      </c>
      <c r="R639" s="7">
        <f>$W$9*$V$4*9.81</f>
        <v>3413.88</v>
      </c>
      <c r="S639" s="7">
        <f t="shared" si="236"/>
        <v>60</v>
      </c>
    </row>
    <row r="640" spans="2:19" x14ac:dyDescent="0.25">
      <c r="B640" s="2">
        <v>638</v>
      </c>
      <c r="C640" s="7">
        <v>15.6464</v>
      </c>
      <c r="D640" s="7">
        <f t="shared" si="237"/>
        <v>8722.198419999957</v>
      </c>
      <c r="E640" s="7">
        <v>0</v>
      </c>
      <c r="F640" s="11">
        <f t="shared" ref="F640" si="255">(G640-G639)</f>
        <v>0</v>
      </c>
      <c r="G640" s="11">
        <v>15.6464</v>
      </c>
      <c r="H640" s="3">
        <v>35</v>
      </c>
      <c r="I640" s="7">
        <v>0</v>
      </c>
      <c r="J640" s="7">
        <v>0</v>
      </c>
      <c r="K640" s="11">
        <f t="shared" si="231"/>
        <v>0</v>
      </c>
      <c r="L640" s="7">
        <f>$V$4*9.81*$V$9</f>
        <v>1706.94</v>
      </c>
      <c r="M640" s="7">
        <f t="shared" si="238"/>
        <v>197.7671754584064</v>
      </c>
      <c r="N640" s="7">
        <f t="shared" si="232"/>
        <v>1904.7071754584065</v>
      </c>
      <c r="O640" s="7">
        <f t="shared" si="233"/>
        <v>136471.00535868734</v>
      </c>
      <c r="P640" s="7">
        <f t="shared" si="234"/>
        <v>136.47100535868734</v>
      </c>
      <c r="Q640" s="2">
        <f t="shared" si="235"/>
        <v>90.108829509892061</v>
      </c>
      <c r="R640" s="7">
        <f>$W$9*$V$4*9.81</f>
        <v>3413.88</v>
      </c>
      <c r="S640" s="7">
        <f t="shared" si="236"/>
        <v>60</v>
      </c>
    </row>
    <row r="641" spans="2:19" x14ac:dyDescent="0.25">
      <c r="B641" s="2">
        <v>639</v>
      </c>
      <c r="C641" s="7">
        <v>15.6464</v>
      </c>
      <c r="D641" s="7">
        <f t="shared" si="237"/>
        <v>8737.8448199999566</v>
      </c>
      <c r="E641" s="7">
        <v>0</v>
      </c>
      <c r="F641" s="11">
        <f t="shared" ref="F641:F644" si="256">G641-G640</f>
        <v>0</v>
      </c>
      <c r="G641" s="11">
        <v>15.6464</v>
      </c>
      <c r="H641" s="3">
        <v>35</v>
      </c>
      <c r="I641" s="7">
        <v>0</v>
      </c>
      <c r="J641" s="7">
        <v>0</v>
      </c>
      <c r="K641" s="11">
        <f t="shared" si="231"/>
        <v>0</v>
      </c>
      <c r="L641" s="7">
        <f>$V$4*9.81*$V$9</f>
        <v>1706.94</v>
      </c>
      <c r="M641" s="7">
        <f t="shared" si="238"/>
        <v>197.7671754584064</v>
      </c>
      <c r="N641" s="7">
        <f t="shared" si="232"/>
        <v>1904.7071754584065</v>
      </c>
      <c r="O641" s="7">
        <f t="shared" si="233"/>
        <v>136715.81519164733</v>
      </c>
      <c r="P641" s="7">
        <f t="shared" si="234"/>
        <v>136.71581519164732</v>
      </c>
      <c r="Q641" s="2">
        <f t="shared" si="235"/>
        <v>88.001457880401375</v>
      </c>
      <c r="R641" s="7">
        <f>$W$9*$V$4*9.81</f>
        <v>3413.88</v>
      </c>
      <c r="S641" s="7">
        <f t="shared" si="236"/>
        <v>60</v>
      </c>
    </row>
    <row r="642" spans="2:19" x14ac:dyDescent="0.25">
      <c r="B642" s="2">
        <v>640</v>
      </c>
      <c r="C642" s="7">
        <v>15.6464</v>
      </c>
      <c r="D642" s="7">
        <f t="shared" si="237"/>
        <v>8753.4912199999562</v>
      </c>
      <c r="E642" s="7">
        <v>0</v>
      </c>
      <c r="F642" s="11">
        <f t="shared" si="256"/>
        <v>0</v>
      </c>
      <c r="G642" s="11">
        <v>15.6464</v>
      </c>
      <c r="H642" s="3">
        <v>35</v>
      </c>
      <c r="I642" s="7">
        <v>0</v>
      </c>
      <c r="J642" s="7">
        <v>0</v>
      </c>
      <c r="K642" s="11">
        <f t="shared" si="231"/>
        <v>0</v>
      </c>
      <c r="L642" s="7">
        <f>$V$4*9.81*$V$9</f>
        <v>1706.94</v>
      </c>
      <c r="M642" s="7">
        <f t="shared" si="238"/>
        <v>197.7671754584064</v>
      </c>
      <c r="N642" s="7">
        <f t="shared" si="232"/>
        <v>1904.7071754584065</v>
      </c>
      <c r="O642" s="7">
        <f t="shared" si="233"/>
        <v>136960.62502460732</v>
      </c>
      <c r="P642" s="7">
        <f t="shared" si="234"/>
        <v>136.96062502460731</v>
      </c>
      <c r="Q642" s="2">
        <f t="shared" si="235"/>
        <v>85.681726579865853</v>
      </c>
      <c r="R642" s="7">
        <f>$W$9*$V$4*9.81</f>
        <v>3413.88</v>
      </c>
      <c r="S642" s="7">
        <f t="shared" si="236"/>
        <v>60</v>
      </c>
    </row>
    <row r="643" spans="2:19" x14ac:dyDescent="0.25">
      <c r="B643" s="2">
        <v>641</v>
      </c>
      <c r="C643" s="7">
        <v>15.6464</v>
      </c>
      <c r="D643" s="7">
        <f t="shared" si="237"/>
        <v>8769.1376199999559</v>
      </c>
      <c r="E643" s="7">
        <v>0</v>
      </c>
      <c r="F643" s="11">
        <f t="shared" si="256"/>
        <v>0</v>
      </c>
      <c r="G643" s="11">
        <v>15.6464</v>
      </c>
      <c r="H643" s="3">
        <v>35</v>
      </c>
      <c r="I643" s="7">
        <v>0</v>
      </c>
      <c r="J643" s="7">
        <v>0</v>
      </c>
      <c r="K643" s="11">
        <f t="shared" si="231"/>
        <v>0</v>
      </c>
      <c r="L643" s="7">
        <f>$V$4*9.81*$V$9</f>
        <v>1706.94</v>
      </c>
      <c r="M643" s="7">
        <f t="shared" si="238"/>
        <v>197.7671754584064</v>
      </c>
      <c r="N643" s="7">
        <f t="shared" si="232"/>
        <v>1904.7071754584065</v>
      </c>
      <c r="O643" s="7">
        <f t="shared" si="233"/>
        <v>137205.43485756731</v>
      </c>
      <c r="P643" s="7">
        <f t="shared" si="234"/>
        <v>137.2054348575673</v>
      </c>
      <c r="Q643" s="2">
        <f t="shared" si="235"/>
        <v>83.117781657628797</v>
      </c>
      <c r="R643" s="7">
        <f>$W$9*$V$4*9.81</f>
        <v>3413.88</v>
      </c>
      <c r="S643" s="7">
        <f t="shared" si="236"/>
        <v>60</v>
      </c>
    </row>
    <row r="644" spans="2:19" x14ac:dyDescent="0.25">
      <c r="B644" s="2">
        <v>642</v>
      </c>
      <c r="C644" s="7">
        <v>15.6464</v>
      </c>
      <c r="D644" s="7">
        <f t="shared" si="237"/>
        <v>8784.7840199999555</v>
      </c>
      <c r="E644" s="7">
        <v>0</v>
      </c>
      <c r="F644" s="11">
        <f t="shared" si="256"/>
        <v>0</v>
      </c>
      <c r="G644" s="11">
        <v>15.6464</v>
      </c>
      <c r="H644" s="3">
        <v>35</v>
      </c>
      <c r="I644" s="7">
        <v>0</v>
      </c>
      <c r="J644" s="7">
        <v>0</v>
      </c>
      <c r="K644" s="11">
        <f t="shared" ref="K644:K662" si="257">$V$4*9.81*SIN((E645-E644)/D645)</f>
        <v>0</v>
      </c>
      <c r="L644" s="7">
        <f>$V$4*9.81*$V$9</f>
        <v>1706.94</v>
      </c>
      <c r="M644" s="7">
        <f t="shared" si="238"/>
        <v>197.7671754584064</v>
      </c>
      <c r="N644" s="7">
        <f t="shared" ref="N644:N662" si="258">($V$4*F644)+M644+L644+K644</f>
        <v>1904.7071754584065</v>
      </c>
      <c r="O644" s="7">
        <f t="shared" ref="O644:O662" si="259">G644*D644</f>
        <v>137450.2446905273</v>
      </c>
      <c r="P644" s="7">
        <f t="shared" ref="P644:P662" si="260">O644/1000</f>
        <v>137.45024469052728</v>
      </c>
      <c r="Q644" s="2">
        <f t="shared" ref="Q644:Q662" si="261">AVERAGE(P644:P1303)</f>
        <v>80.271063068158341</v>
      </c>
      <c r="R644" s="7">
        <f>$W$9*$V$4*9.81</f>
        <v>3413.88</v>
      </c>
      <c r="S644" s="7">
        <f t="shared" ref="S644:S662" si="262">(R644/(9.81*$V$4))*100</f>
        <v>60</v>
      </c>
    </row>
    <row r="645" spans="2:19" x14ac:dyDescent="0.25">
      <c r="B645" s="2">
        <v>643</v>
      </c>
      <c r="C645" s="7">
        <v>15.6464</v>
      </c>
      <c r="D645" s="7">
        <f t="shared" ref="D645:D662" si="263">C645+D644</f>
        <v>8800.4304199999551</v>
      </c>
      <c r="E645" s="7">
        <v>0</v>
      </c>
      <c r="F645" s="11">
        <f t="shared" ref="F645" si="264">(G645-G644)</f>
        <v>0</v>
      </c>
      <c r="G645" s="11">
        <v>15.6464</v>
      </c>
      <c r="H645" s="3">
        <v>35</v>
      </c>
      <c r="I645" s="7">
        <v>0</v>
      </c>
      <c r="J645" s="7">
        <v>0</v>
      </c>
      <c r="K645" s="11">
        <f t="shared" si="257"/>
        <v>0</v>
      </c>
      <c r="L645" s="7">
        <f>$V$4*9.81*$V$9</f>
        <v>1706.94</v>
      </c>
      <c r="M645" s="7">
        <f t="shared" ref="M645:M662" si="265">0.5*$V$5*$V$6*$V$7*(G645^2)</f>
        <v>197.7671754584064</v>
      </c>
      <c r="N645" s="7">
        <f t="shared" si="258"/>
        <v>1904.7071754584065</v>
      </c>
      <c r="O645" s="7">
        <f t="shared" si="259"/>
        <v>137695.05452348728</v>
      </c>
      <c r="P645" s="7">
        <f t="shared" si="260"/>
        <v>137.69505452348727</v>
      </c>
      <c r="Q645" s="2">
        <f t="shared" si="261"/>
        <v>77.094441866915616</v>
      </c>
      <c r="R645" s="7">
        <f>$W$9*$V$4*9.81</f>
        <v>3413.88</v>
      </c>
      <c r="S645" s="7">
        <f t="shared" si="262"/>
        <v>60</v>
      </c>
    </row>
    <row r="646" spans="2:19" x14ac:dyDescent="0.25">
      <c r="B646" s="2">
        <v>644</v>
      </c>
      <c r="C646" s="7">
        <v>15.6464</v>
      </c>
      <c r="D646" s="7">
        <f t="shared" si="263"/>
        <v>8816.0768199999548</v>
      </c>
      <c r="E646" s="7">
        <v>0</v>
      </c>
      <c r="F646" s="11">
        <f t="shared" ref="F646:F647" si="266">G646-G645</f>
        <v>0</v>
      </c>
      <c r="G646" s="11">
        <v>15.6464</v>
      </c>
      <c r="H646" s="3">
        <v>35</v>
      </c>
      <c r="I646" s="7">
        <v>0</v>
      </c>
      <c r="J646" s="7">
        <v>0</v>
      </c>
      <c r="K646" s="11">
        <f t="shared" si="257"/>
        <v>0</v>
      </c>
      <c r="L646" s="7">
        <f>$V$4*9.81*$V$9</f>
        <v>1706.94</v>
      </c>
      <c r="M646" s="7">
        <f t="shared" si="265"/>
        <v>197.7671754584064</v>
      </c>
      <c r="N646" s="7">
        <f t="shared" si="258"/>
        <v>1904.7071754584065</v>
      </c>
      <c r="O646" s="7">
        <f t="shared" si="259"/>
        <v>137939.8643564473</v>
      </c>
      <c r="P646" s="7">
        <f t="shared" si="260"/>
        <v>137.93986435644732</v>
      </c>
      <c r="Q646" s="2">
        <f t="shared" si="261"/>
        <v>73.529699945940834</v>
      </c>
      <c r="R646" s="7">
        <f>$W$9*$V$4*9.81</f>
        <v>3413.88</v>
      </c>
      <c r="S646" s="7">
        <f t="shared" si="262"/>
        <v>60</v>
      </c>
    </row>
    <row r="647" spans="2:19" x14ac:dyDescent="0.25">
      <c r="B647" s="2">
        <v>645</v>
      </c>
      <c r="C647" s="7">
        <v>15.6464</v>
      </c>
      <c r="D647" s="7">
        <f t="shared" si="263"/>
        <v>8831.7232199999544</v>
      </c>
      <c r="E647" s="7">
        <v>0</v>
      </c>
      <c r="F647" s="11">
        <f t="shared" si="266"/>
        <v>0</v>
      </c>
      <c r="G647" s="11">
        <v>15.6464</v>
      </c>
      <c r="H647" s="3">
        <v>35</v>
      </c>
      <c r="I647" s="7">
        <v>0</v>
      </c>
      <c r="J647" s="7">
        <v>0</v>
      </c>
      <c r="K647" s="11">
        <f t="shared" si="257"/>
        <v>0</v>
      </c>
      <c r="L647" s="7">
        <f>$V$4*9.81*$V$9</f>
        <v>1706.94</v>
      </c>
      <c r="M647" s="7">
        <f t="shared" si="265"/>
        <v>197.7671754584064</v>
      </c>
      <c r="N647" s="7">
        <f t="shared" si="258"/>
        <v>1904.7071754584065</v>
      </c>
      <c r="O647" s="7">
        <f t="shared" si="259"/>
        <v>138184.67418940729</v>
      </c>
      <c r="P647" s="7">
        <f t="shared" si="260"/>
        <v>138.1846741894073</v>
      </c>
      <c r="Q647" s="2">
        <f t="shared" si="261"/>
        <v>69.504064670284166</v>
      </c>
      <c r="R647" s="7">
        <f>$W$9*$V$4*9.81</f>
        <v>3413.88</v>
      </c>
      <c r="S647" s="7">
        <f t="shared" si="262"/>
        <v>60</v>
      </c>
    </row>
    <row r="648" spans="2:19" x14ac:dyDescent="0.25">
      <c r="B648" s="2">
        <v>646</v>
      </c>
      <c r="C648" s="7">
        <v>15.6464</v>
      </c>
      <c r="D648" s="7">
        <f t="shared" si="263"/>
        <v>8847.369619999954</v>
      </c>
      <c r="E648" s="7">
        <v>0</v>
      </c>
      <c r="F648" s="11">
        <f t="shared" ref="F648" si="267">(G648-G647)</f>
        <v>0</v>
      </c>
      <c r="G648" s="11">
        <v>15.6464</v>
      </c>
      <c r="H648" s="3">
        <v>35</v>
      </c>
      <c r="I648" s="7">
        <v>0</v>
      </c>
      <c r="J648" s="7">
        <v>0</v>
      </c>
      <c r="K648" s="11">
        <f t="shared" si="257"/>
        <v>0</v>
      </c>
      <c r="L648" s="7">
        <f>$V$4*9.81*$V$9</f>
        <v>1706.94</v>
      </c>
      <c r="M648" s="7">
        <f t="shared" si="265"/>
        <v>197.7671754584064</v>
      </c>
      <c r="N648" s="7">
        <f t="shared" si="258"/>
        <v>1904.7071754584065</v>
      </c>
      <c r="O648" s="7">
        <f t="shared" si="259"/>
        <v>138429.48402236728</v>
      </c>
      <c r="P648" s="7">
        <f t="shared" si="260"/>
        <v>138.42948402236729</v>
      </c>
      <c r="Q648" s="2">
        <f t="shared" si="261"/>
        <v>64.925357369009291</v>
      </c>
      <c r="R648" s="7">
        <f>$W$9*$V$4*9.81</f>
        <v>3413.88</v>
      </c>
      <c r="S648" s="7">
        <f t="shared" si="262"/>
        <v>60</v>
      </c>
    </row>
    <row r="649" spans="2:19" x14ac:dyDescent="0.25">
      <c r="B649" s="2">
        <v>647</v>
      </c>
      <c r="C649" s="7">
        <v>14.305300000000001</v>
      </c>
      <c r="D649" s="7">
        <f t="shared" si="263"/>
        <v>8861.674919999954</v>
      </c>
      <c r="E649" s="7">
        <v>0</v>
      </c>
      <c r="F649" s="11">
        <f t="shared" ref="F649:F652" si="268">G649-G648</f>
        <v>-1.3410999999999991</v>
      </c>
      <c r="G649" s="11">
        <v>14.305300000000001</v>
      </c>
      <c r="H649" s="3">
        <v>32</v>
      </c>
      <c r="I649" s="7">
        <v>0</v>
      </c>
      <c r="J649" s="7">
        <v>0</v>
      </c>
      <c r="K649" s="11">
        <f t="shared" si="257"/>
        <v>0</v>
      </c>
      <c r="L649" s="7">
        <f>$V$4*9.81*$V$9</f>
        <v>1706.94</v>
      </c>
      <c r="M649" s="7">
        <f t="shared" si="265"/>
        <v>165.31767667942563</v>
      </c>
      <c r="N649" s="7">
        <f t="shared" si="258"/>
        <v>1094.4196766794262</v>
      </c>
      <c r="O649" s="7">
        <f t="shared" si="259"/>
        <v>126768.91823307535</v>
      </c>
      <c r="P649" s="7">
        <f t="shared" si="260"/>
        <v>126.76891823307535</v>
      </c>
      <c r="Q649" s="2">
        <f t="shared" si="261"/>
        <v>59.675062608055143</v>
      </c>
      <c r="R649" s="7">
        <f>$W$9*$V$4*9.81</f>
        <v>3413.88</v>
      </c>
      <c r="S649" s="7">
        <f t="shared" si="262"/>
        <v>60</v>
      </c>
    </row>
    <row r="650" spans="2:19" x14ac:dyDescent="0.25">
      <c r="B650" s="2">
        <v>648</v>
      </c>
      <c r="C650" s="7">
        <v>13.411199999999999</v>
      </c>
      <c r="D650" s="7">
        <f t="shared" si="263"/>
        <v>8875.0861199999545</v>
      </c>
      <c r="E650" s="7">
        <v>0</v>
      </c>
      <c r="F650" s="11">
        <f t="shared" si="268"/>
        <v>-0.89410000000000167</v>
      </c>
      <c r="G650" s="11">
        <v>13.411199999999999</v>
      </c>
      <c r="H650" s="3">
        <v>30</v>
      </c>
      <c r="I650" s="7">
        <v>0</v>
      </c>
      <c r="J650" s="7">
        <v>0</v>
      </c>
      <c r="K650" s="11">
        <f t="shared" si="257"/>
        <v>0</v>
      </c>
      <c r="L650" s="7">
        <f>$V$4*9.81*$V$9</f>
        <v>1706.94</v>
      </c>
      <c r="M650" s="7">
        <f t="shared" si="265"/>
        <v>145.2983329898496</v>
      </c>
      <c r="N650" s="7">
        <f t="shared" si="258"/>
        <v>1333.6603329898487</v>
      </c>
      <c r="O650" s="7">
        <f t="shared" si="259"/>
        <v>119025.55497254338</v>
      </c>
      <c r="P650" s="7">
        <f t="shared" si="260"/>
        <v>119.02555497254338</v>
      </c>
      <c r="Q650" s="2">
        <f t="shared" si="261"/>
        <v>54.513996790745892</v>
      </c>
      <c r="R650" s="7">
        <f>$W$9*$V$4*9.81</f>
        <v>3413.88</v>
      </c>
      <c r="S650" s="7">
        <f t="shared" si="262"/>
        <v>60</v>
      </c>
    </row>
    <row r="651" spans="2:19" x14ac:dyDescent="0.25">
      <c r="B651" s="2">
        <v>649</v>
      </c>
      <c r="C651" s="7">
        <v>12.0701</v>
      </c>
      <c r="D651" s="7">
        <f t="shared" si="263"/>
        <v>8887.1562199999553</v>
      </c>
      <c r="E651" s="7">
        <v>0</v>
      </c>
      <c r="F651" s="11">
        <f t="shared" si="268"/>
        <v>-1.3410999999999991</v>
      </c>
      <c r="G651" s="11">
        <v>12.0701</v>
      </c>
      <c r="H651" s="3">
        <v>27</v>
      </c>
      <c r="I651" s="7">
        <v>0</v>
      </c>
      <c r="J651" s="7">
        <v>0</v>
      </c>
      <c r="K651" s="11">
        <f t="shared" si="257"/>
        <v>0</v>
      </c>
      <c r="L651" s="7">
        <f>$V$4*9.81*$V$9</f>
        <v>1706.94</v>
      </c>
      <c r="M651" s="7">
        <f t="shared" si="265"/>
        <v>117.6920397498384</v>
      </c>
      <c r="N651" s="7">
        <f t="shared" si="258"/>
        <v>1046.7940397498389</v>
      </c>
      <c r="O651" s="7">
        <f t="shared" si="259"/>
        <v>107268.86429102145</v>
      </c>
      <c r="P651" s="7">
        <f t="shared" si="260"/>
        <v>107.26886429102146</v>
      </c>
      <c r="Q651" s="2">
        <f t="shared" si="261"/>
        <v>49.138033608929447</v>
      </c>
      <c r="R651" s="7">
        <f>$W$9*$V$4*9.81</f>
        <v>3413.88</v>
      </c>
      <c r="S651" s="7">
        <f t="shared" si="262"/>
        <v>60</v>
      </c>
    </row>
    <row r="652" spans="2:19" x14ac:dyDescent="0.25">
      <c r="B652" s="2">
        <v>650</v>
      </c>
      <c r="C652" s="7">
        <v>11.176</v>
      </c>
      <c r="D652" s="7">
        <f t="shared" si="263"/>
        <v>8898.3322199999548</v>
      </c>
      <c r="E652" s="7">
        <v>0</v>
      </c>
      <c r="F652" s="11">
        <f t="shared" si="268"/>
        <v>-0.89409999999999989</v>
      </c>
      <c r="G652" s="11">
        <v>11.176</v>
      </c>
      <c r="H652" s="3">
        <v>25</v>
      </c>
      <c r="I652" s="7">
        <v>0</v>
      </c>
      <c r="J652" s="7">
        <v>0</v>
      </c>
      <c r="K652" s="11">
        <f t="shared" si="257"/>
        <v>0</v>
      </c>
      <c r="L652" s="7">
        <f>$V$4*9.81*$V$9</f>
        <v>1706.94</v>
      </c>
      <c r="M652" s="7">
        <f t="shared" si="265"/>
        <v>100.90162013184001</v>
      </c>
      <c r="N652" s="7">
        <f t="shared" si="258"/>
        <v>1289.2636201318401</v>
      </c>
      <c r="O652" s="7">
        <f t="shared" si="259"/>
        <v>99447.760890719495</v>
      </c>
      <c r="P652" s="7">
        <f t="shared" si="260"/>
        <v>99.447760890719493</v>
      </c>
      <c r="Q652" s="2">
        <f t="shared" si="261"/>
        <v>43.853412637830175</v>
      </c>
      <c r="R652" s="7">
        <f>$W$9*$V$4*9.81</f>
        <v>3413.88</v>
      </c>
      <c r="S652" s="7">
        <f t="shared" si="262"/>
        <v>60</v>
      </c>
    </row>
    <row r="653" spans="2:19" x14ac:dyDescent="0.25">
      <c r="B653" s="2">
        <v>651</v>
      </c>
      <c r="C653" s="7">
        <v>9.3878400000000006</v>
      </c>
      <c r="D653" s="7">
        <f t="shared" si="263"/>
        <v>8907.7200599999542</v>
      </c>
      <c r="E653" s="7">
        <v>0</v>
      </c>
      <c r="F653" s="11">
        <f t="shared" si="241"/>
        <v>-1.7881599999999995</v>
      </c>
      <c r="G653" s="11">
        <v>9.3878400000000006</v>
      </c>
      <c r="H653" s="3">
        <v>21</v>
      </c>
      <c r="I653" s="7">
        <v>0</v>
      </c>
      <c r="J653" s="7">
        <v>0</v>
      </c>
      <c r="K653" s="11">
        <f t="shared" si="257"/>
        <v>0</v>
      </c>
      <c r="L653" s="7">
        <f>$V$4*9.81*$V$9</f>
        <v>1706.94</v>
      </c>
      <c r="M653" s="7">
        <f t="shared" si="265"/>
        <v>71.196183165026312</v>
      </c>
      <c r="N653" s="7">
        <f t="shared" si="258"/>
        <v>741.00338316502678</v>
      </c>
      <c r="O653" s="7">
        <f t="shared" si="259"/>
        <v>83624.25068806998</v>
      </c>
      <c r="P653" s="7">
        <f t="shared" si="260"/>
        <v>83.624250688069978</v>
      </c>
      <c r="Q653" s="2">
        <f t="shared" si="261"/>
        <v>38.293977812541236</v>
      </c>
      <c r="R653" s="7">
        <f>$W$9*$V$4*9.81</f>
        <v>3413.88</v>
      </c>
      <c r="S653" s="7">
        <f t="shared" si="262"/>
        <v>60</v>
      </c>
    </row>
    <row r="654" spans="2:19" x14ac:dyDescent="0.25">
      <c r="B654" s="2">
        <v>652</v>
      </c>
      <c r="C654" s="7">
        <v>8.0467200000000005</v>
      </c>
      <c r="D654" s="7">
        <f t="shared" si="263"/>
        <v>8915.7667799999545</v>
      </c>
      <c r="E654" s="7">
        <v>0</v>
      </c>
      <c r="F654" s="11">
        <f t="shared" si="242"/>
        <v>-1.3411200000000001</v>
      </c>
      <c r="G654" s="11">
        <v>8.0467200000000005</v>
      </c>
      <c r="H654" s="3">
        <v>18</v>
      </c>
      <c r="I654" s="7">
        <v>0</v>
      </c>
      <c r="J654" s="7">
        <v>0</v>
      </c>
      <c r="K654" s="11">
        <f t="shared" si="257"/>
        <v>0</v>
      </c>
      <c r="L654" s="7">
        <f>$V$4*9.81*$V$9</f>
        <v>1706.94</v>
      </c>
      <c r="M654" s="7">
        <f t="shared" si="265"/>
        <v>52.307399876345862</v>
      </c>
      <c r="N654" s="7">
        <f t="shared" si="258"/>
        <v>981.39779987634586</v>
      </c>
      <c r="O654" s="7">
        <f t="shared" si="259"/>
        <v>71742.678863961235</v>
      </c>
      <c r="P654" s="7">
        <f t="shared" si="260"/>
        <v>71.742678863961231</v>
      </c>
      <c r="Q654" s="2">
        <f t="shared" si="261"/>
        <v>33.257280826371385</v>
      </c>
      <c r="R654" s="7">
        <f>$W$9*$V$4*9.81</f>
        <v>3413.88</v>
      </c>
      <c r="S654" s="7">
        <f t="shared" si="262"/>
        <v>60</v>
      </c>
    </row>
    <row r="655" spans="2:19" x14ac:dyDescent="0.25">
      <c r="B655" s="2">
        <v>653</v>
      </c>
      <c r="C655" s="7">
        <v>6.7055999999999996</v>
      </c>
      <c r="D655" s="7">
        <f t="shared" si="263"/>
        <v>8922.4723799999538</v>
      </c>
      <c r="E655" s="7">
        <v>0</v>
      </c>
      <c r="F655" s="11">
        <f t="shared" si="242"/>
        <v>-1.341120000000001</v>
      </c>
      <c r="G655" s="11">
        <v>6.7055999999999996</v>
      </c>
      <c r="H655" s="3">
        <v>15</v>
      </c>
      <c r="I655" s="7">
        <v>0</v>
      </c>
      <c r="J655" s="7">
        <v>0</v>
      </c>
      <c r="K655" s="11">
        <f t="shared" si="257"/>
        <v>0</v>
      </c>
      <c r="L655" s="7">
        <f>$V$4*9.81*$V$9</f>
        <v>1706.94</v>
      </c>
      <c r="M655" s="7">
        <f t="shared" si="265"/>
        <v>36.3245832474624</v>
      </c>
      <c r="N655" s="7">
        <f t="shared" si="258"/>
        <v>965.41498324746192</v>
      </c>
      <c r="O655" s="7">
        <f t="shared" si="259"/>
        <v>59830.530791327685</v>
      </c>
      <c r="P655" s="7">
        <f t="shared" si="260"/>
        <v>59.830530791327682</v>
      </c>
      <c r="Q655" s="2">
        <f t="shared" si="261"/>
        <v>28.446606071672647</v>
      </c>
      <c r="R655" s="7">
        <f>$W$9*$V$4*9.81</f>
        <v>3413.88</v>
      </c>
      <c r="S655" s="7">
        <f t="shared" si="262"/>
        <v>60</v>
      </c>
    </row>
    <row r="656" spans="2:19" x14ac:dyDescent="0.25">
      <c r="B656" s="2">
        <v>654</v>
      </c>
      <c r="C656" s="7">
        <v>5.8115199999999998</v>
      </c>
      <c r="D656" s="7">
        <f t="shared" si="263"/>
        <v>8928.2838999999531</v>
      </c>
      <c r="E656" s="7">
        <v>0</v>
      </c>
      <c r="F656" s="11">
        <f t="shared" si="242"/>
        <v>-0.89407999999999976</v>
      </c>
      <c r="G656" s="11">
        <v>5.8115199999999998</v>
      </c>
      <c r="H656" s="3">
        <v>13</v>
      </c>
      <c r="I656" s="7">
        <v>0</v>
      </c>
      <c r="J656" s="7">
        <v>0</v>
      </c>
      <c r="K656" s="11">
        <f t="shared" si="257"/>
        <v>0</v>
      </c>
      <c r="L656" s="7">
        <f>$V$4*9.81*$V$9</f>
        <v>1706.94</v>
      </c>
      <c r="M656" s="7">
        <f t="shared" si="265"/>
        <v>27.283798083649533</v>
      </c>
      <c r="N656" s="7">
        <f t="shared" si="258"/>
        <v>1215.6573980836497</v>
      </c>
      <c r="O656" s="7">
        <f t="shared" si="259"/>
        <v>51886.900450527726</v>
      </c>
      <c r="P656" s="7">
        <f t="shared" si="260"/>
        <v>51.886900450527726</v>
      </c>
      <c r="Q656" s="2">
        <f t="shared" si="261"/>
        <v>23.963188254579073</v>
      </c>
      <c r="R656" s="7">
        <f>$W$9*$V$4*9.81</f>
        <v>3413.88</v>
      </c>
      <c r="S656" s="7">
        <f t="shared" si="262"/>
        <v>60</v>
      </c>
    </row>
    <row r="657" spans="2:19" x14ac:dyDescent="0.25">
      <c r="B657" s="2">
        <v>655</v>
      </c>
      <c r="C657" s="7">
        <v>4.91744</v>
      </c>
      <c r="D657" s="7">
        <f t="shared" si="263"/>
        <v>8933.2013399999523</v>
      </c>
      <c r="E657" s="7">
        <v>0</v>
      </c>
      <c r="F657" s="11">
        <f t="shared" si="242"/>
        <v>-0.89407999999999976</v>
      </c>
      <c r="G657" s="11">
        <v>4.91744</v>
      </c>
      <c r="H657" s="3">
        <v>11</v>
      </c>
      <c r="I657" s="7">
        <v>0</v>
      </c>
      <c r="J657" s="7">
        <v>0</v>
      </c>
      <c r="K657" s="11">
        <f t="shared" si="257"/>
        <v>0</v>
      </c>
      <c r="L657" s="7">
        <f>$V$4*9.81*$V$9</f>
        <v>1706.94</v>
      </c>
      <c r="M657" s="7">
        <f t="shared" si="265"/>
        <v>19.534553657524224</v>
      </c>
      <c r="N657" s="7">
        <f t="shared" si="258"/>
        <v>1207.9081536575245</v>
      </c>
      <c r="O657" s="7">
        <f t="shared" si="259"/>
        <v>43928.481597369369</v>
      </c>
      <c r="P657" s="7">
        <f t="shared" si="260"/>
        <v>43.92848159736937</v>
      </c>
      <c r="Q657" s="2">
        <f t="shared" si="261"/>
        <v>19.309236221920962</v>
      </c>
      <c r="R657" s="7">
        <f>$W$9*$V$4*9.81</f>
        <v>3413.88</v>
      </c>
      <c r="S657" s="7">
        <f t="shared" si="262"/>
        <v>60</v>
      </c>
    </row>
    <row r="658" spans="2:19" x14ac:dyDescent="0.25">
      <c r="B658" s="2">
        <v>656</v>
      </c>
      <c r="C658" s="7">
        <v>4.0233600000000003</v>
      </c>
      <c r="D658" s="7">
        <f t="shared" si="263"/>
        <v>8937.2246999999516</v>
      </c>
      <c r="E658" s="7">
        <v>0</v>
      </c>
      <c r="F658" s="11">
        <f t="shared" si="243"/>
        <v>-0.89407999999999976</v>
      </c>
      <c r="G658" s="11">
        <v>4.0233600000000003</v>
      </c>
      <c r="H658" s="3">
        <v>9</v>
      </c>
      <c r="I658" s="7">
        <v>0</v>
      </c>
      <c r="J658" s="7">
        <v>0</v>
      </c>
      <c r="K658" s="11">
        <f t="shared" si="257"/>
        <v>0</v>
      </c>
      <c r="L658" s="7">
        <f>$V$4*9.81*$V$9</f>
        <v>1706.94</v>
      </c>
      <c r="M658" s="7">
        <f t="shared" si="265"/>
        <v>13.076849969086465</v>
      </c>
      <c r="N658" s="7">
        <f t="shared" si="258"/>
        <v>1201.4504499690868</v>
      </c>
      <c r="O658" s="7">
        <f t="shared" si="259"/>
        <v>35957.672368991807</v>
      </c>
      <c r="P658" s="7">
        <f t="shared" si="260"/>
        <v>35.957672368991808</v>
      </c>
      <c r="Q658" s="2">
        <f t="shared" si="261"/>
        <v>14.385387146831281</v>
      </c>
      <c r="R658" s="7">
        <f>$W$9*$V$4*9.81</f>
        <v>3413.88</v>
      </c>
      <c r="S658" s="7">
        <f t="shared" si="262"/>
        <v>60</v>
      </c>
    </row>
    <row r="659" spans="2:19" x14ac:dyDescent="0.25">
      <c r="B659" s="2">
        <v>657</v>
      </c>
      <c r="C659" s="7">
        <v>2.2351999999999999</v>
      </c>
      <c r="D659" s="7">
        <f t="shared" si="263"/>
        <v>8939.4598999999507</v>
      </c>
      <c r="E659" s="7">
        <v>0</v>
      </c>
      <c r="F659" s="11">
        <f t="shared" si="244"/>
        <v>-1.7881600000000004</v>
      </c>
      <c r="G659" s="11">
        <v>2.2351999999999999</v>
      </c>
      <c r="H659" s="3">
        <v>5</v>
      </c>
      <c r="I659" s="7">
        <v>0</v>
      </c>
      <c r="J659" s="7">
        <v>0</v>
      </c>
      <c r="K659" s="11">
        <f t="shared" si="257"/>
        <v>0</v>
      </c>
      <c r="L659" s="7">
        <f>$V$4*9.81*$V$9</f>
        <v>1706.94</v>
      </c>
      <c r="M659" s="7">
        <f t="shared" si="265"/>
        <v>4.0360648052735995</v>
      </c>
      <c r="N659" s="7">
        <f t="shared" si="258"/>
        <v>673.84326480527329</v>
      </c>
      <c r="O659" s="7">
        <f t="shared" si="259"/>
        <v>19981.480768479887</v>
      </c>
      <c r="P659" s="7">
        <f t="shared" si="260"/>
        <v>19.981480768479887</v>
      </c>
      <c r="Q659" s="2">
        <f t="shared" si="261"/>
        <v>8.9923158412911501</v>
      </c>
      <c r="R659" s="7">
        <f>$W$9*$V$4*9.81</f>
        <v>3413.88</v>
      </c>
      <c r="S659" s="7">
        <f t="shared" si="262"/>
        <v>60</v>
      </c>
    </row>
    <row r="660" spans="2:19" x14ac:dyDescent="0.25">
      <c r="B660" s="2">
        <v>658</v>
      </c>
      <c r="C660" s="7">
        <v>1.3411200000000001</v>
      </c>
      <c r="D660" s="7">
        <f t="shared" si="263"/>
        <v>8940.8010199999499</v>
      </c>
      <c r="E660" s="7">
        <v>0</v>
      </c>
      <c r="F660" s="11">
        <f t="shared" si="244"/>
        <v>-0.89407999999999976</v>
      </c>
      <c r="G660" s="11">
        <v>1.3411200000000001</v>
      </c>
      <c r="H660" s="3">
        <v>3</v>
      </c>
      <c r="I660" s="7">
        <v>0</v>
      </c>
      <c r="J660" s="7">
        <v>0</v>
      </c>
      <c r="K660" s="11">
        <f t="shared" si="257"/>
        <v>0</v>
      </c>
      <c r="L660" s="7">
        <f>$V$4*9.81*$V$9</f>
        <v>1706.94</v>
      </c>
      <c r="M660" s="7">
        <f t="shared" si="265"/>
        <v>1.4529833298984962</v>
      </c>
      <c r="N660" s="7">
        <f t="shared" si="258"/>
        <v>1189.8265833298988</v>
      </c>
      <c r="O660" s="7">
        <f t="shared" si="259"/>
        <v>11990.687063942334</v>
      </c>
      <c r="P660" s="7">
        <f t="shared" si="260"/>
        <v>11.990687063942334</v>
      </c>
      <c r="Q660" s="2">
        <f t="shared" si="261"/>
        <v>5.3292608655615696</v>
      </c>
      <c r="R660" s="7">
        <f>$W$9*$V$4*9.81</f>
        <v>3413.88</v>
      </c>
      <c r="S660" s="7">
        <f t="shared" si="262"/>
        <v>60</v>
      </c>
    </row>
    <row r="661" spans="2:19" x14ac:dyDescent="0.25">
      <c r="B661" s="2">
        <v>659</v>
      </c>
      <c r="C661" s="7">
        <v>0.44703999999999999</v>
      </c>
      <c r="D661" s="7">
        <f t="shared" si="263"/>
        <v>8941.248059999949</v>
      </c>
      <c r="E661" s="7">
        <v>0</v>
      </c>
      <c r="F661" s="11">
        <f t="shared" si="244"/>
        <v>-0.8940800000000001</v>
      </c>
      <c r="G661" s="11">
        <v>0.44703999999999999</v>
      </c>
      <c r="H661" s="3">
        <v>1</v>
      </c>
      <c r="I661" s="7">
        <v>0</v>
      </c>
      <c r="J661" s="7">
        <v>0</v>
      </c>
      <c r="K661" s="11">
        <f t="shared" si="257"/>
        <v>0</v>
      </c>
      <c r="L661" s="7">
        <f>$V$4*9.81*$V$9</f>
        <v>1706.94</v>
      </c>
      <c r="M661" s="7">
        <f t="shared" si="265"/>
        <v>0.16144259221094401</v>
      </c>
      <c r="N661" s="7">
        <f t="shared" si="258"/>
        <v>1188.5350425922111</v>
      </c>
      <c r="O661" s="7">
        <f t="shared" si="259"/>
        <v>3997.0955327423771</v>
      </c>
      <c r="P661" s="7">
        <f t="shared" si="260"/>
        <v>3.9970955327423772</v>
      </c>
      <c r="Q661" s="2">
        <f t="shared" si="261"/>
        <v>1.9985477663711886</v>
      </c>
      <c r="R661" s="7">
        <f>$W$9*$V$4*9.81</f>
        <v>3413.88</v>
      </c>
      <c r="S661" s="7">
        <f t="shared" si="262"/>
        <v>60</v>
      </c>
    </row>
    <row r="662" spans="2:19" x14ac:dyDescent="0.25">
      <c r="B662" s="2">
        <v>660</v>
      </c>
      <c r="C662" s="7">
        <v>0</v>
      </c>
      <c r="D662" s="7">
        <f t="shared" si="263"/>
        <v>8941.248059999949</v>
      </c>
      <c r="E662" s="7">
        <v>0</v>
      </c>
      <c r="F662" s="11">
        <f t="shared" si="244"/>
        <v>-0.44703999999999999</v>
      </c>
      <c r="G662" s="12">
        <v>0</v>
      </c>
      <c r="H662" s="3">
        <v>0</v>
      </c>
      <c r="I662" s="7">
        <v>0</v>
      </c>
      <c r="J662" s="7">
        <v>0</v>
      </c>
      <c r="K662" s="11">
        <v>0</v>
      </c>
      <c r="L662" s="7">
        <f>$V$4*9.81*$V$9</f>
        <v>1706.94</v>
      </c>
      <c r="M662" s="7">
        <f t="shared" si="265"/>
        <v>0</v>
      </c>
      <c r="N662" s="7">
        <f t="shared" si="258"/>
        <v>1447.6568</v>
      </c>
      <c r="O662" s="7">
        <f t="shared" si="259"/>
        <v>0</v>
      </c>
      <c r="P662" s="7">
        <f t="shared" si="260"/>
        <v>0</v>
      </c>
      <c r="Q662" s="2">
        <f t="shared" si="261"/>
        <v>0</v>
      </c>
      <c r="R662" s="7">
        <f>$W$9*$V$4*9.81</f>
        <v>3413.88</v>
      </c>
      <c r="S662" s="7">
        <f t="shared" si="262"/>
        <v>60</v>
      </c>
    </row>
    <row r="663" spans="2:19" x14ac:dyDescent="0.25"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9"/>
      <c r="P663" s="9"/>
    </row>
    <row r="664" spans="2:19" x14ac:dyDescent="0.25"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9"/>
      <c r="P664" s="9"/>
    </row>
    <row r="665" spans="2:19" x14ac:dyDescent="0.25"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9"/>
      <c r="P665" s="9"/>
    </row>
    <row r="666" spans="2:19" x14ac:dyDescent="0.25"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9"/>
      <c r="P666" s="9"/>
    </row>
    <row r="667" spans="2:19" x14ac:dyDescent="0.25"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9"/>
      <c r="P667" s="9"/>
    </row>
    <row r="668" spans="2:19" x14ac:dyDescent="0.25"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9"/>
      <c r="P668" s="9"/>
    </row>
    <row r="669" spans="2:19" x14ac:dyDescent="0.25"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9"/>
      <c r="P669" s="9"/>
    </row>
    <row r="670" spans="2:19" x14ac:dyDescent="0.25"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9"/>
      <c r="P670" s="9"/>
    </row>
    <row r="671" spans="2:19" x14ac:dyDescent="0.25"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9"/>
      <c r="P671" s="9"/>
    </row>
    <row r="672" spans="2:19" x14ac:dyDescent="0.25"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9"/>
      <c r="P672" s="9"/>
    </row>
    <row r="673" spans="3:16" x14ac:dyDescent="0.25"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9"/>
      <c r="P673" s="9"/>
    </row>
    <row r="674" spans="3:16" x14ac:dyDescent="0.25"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9"/>
      <c r="P674" s="9"/>
    </row>
    <row r="675" spans="3:16" x14ac:dyDescent="0.25"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9"/>
      <c r="P675" s="9"/>
    </row>
    <row r="676" spans="3:16" x14ac:dyDescent="0.25"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9"/>
      <c r="P676" s="9"/>
    </row>
    <row r="677" spans="3:16" x14ac:dyDescent="0.25"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9"/>
      <c r="P677" s="9"/>
    </row>
    <row r="678" spans="3:16" x14ac:dyDescent="0.25"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9"/>
      <c r="P678" s="9"/>
    </row>
    <row r="679" spans="3:16" x14ac:dyDescent="0.25"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9"/>
      <c r="P679" s="9"/>
    </row>
    <row r="680" spans="3:16" x14ac:dyDescent="0.25"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9"/>
      <c r="P680" s="9"/>
    </row>
    <row r="681" spans="3:16" x14ac:dyDescent="0.25"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9"/>
      <c r="P681" s="9"/>
    </row>
    <row r="682" spans="3:16" x14ac:dyDescent="0.25"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9"/>
      <c r="P682" s="9"/>
    </row>
    <row r="683" spans="3:16" x14ac:dyDescent="0.25"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9"/>
      <c r="P683" s="9"/>
    </row>
    <row r="684" spans="3:16" x14ac:dyDescent="0.25"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9"/>
      <c r="P684" s="9"/>
    </row>
    <row r="685" spans="3:16" x14ac:dyDescent="0.25"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9"/>
      <c r="P685" s="9"/>
    </row>
    <row r="686" spans="3:16" x14ac:dyDescent="0.25"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9"/>
      <c r="P686" s="9"/>
    </row>
    <row r="687" spans="3:16" x14ac:dyDescent="0.25"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9"/>
      <c r="P687" s="9"/>
    </row>
    <row r="688" spans="3:16" x14ac:dyDescent="0.25"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9"/>
      <c r="P688" s="9"/>
    </row>
    <row r="689" spans="3:16" x14ac:dyDescent="0.25"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9"/>
      <c r="P689" s="9"/>
    </row>
    <row r="690" spans="3:16" x14ac:dyDescent="0.25"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9"/>
      <c r="P690" s="9"/>
    </row>
    <row r="691" spans="3:16" x14ac:dyDescent="0.25"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9"/>
      <c r="P691" s="9"/>
    </row>
    <row r="692" spans="3:16" x14ac:dyDescent="0.25"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9"/>
      <c r="P692" s="9"/>
    </row>
    <row r="693" spans="3:16" x14ac:dyDescent="0.25"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9"/>
      <c r="P693" s="9"/>
    </row>
    <row r="694" spans="3:16" x14ac:dyDescent="0.25"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9"/>
      <c r="P694" s="9"/>
    </row>
    <row r="695" spans="3:16" x14ac:dyDescent="0.25"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9"/>
      <c r="P695" s="9"/>
    </row>
    <row r="696" spans="3:16" x14ac:dyDescent="0.25"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9"/>
      <c r="P696" s="9"/>
    </row>
    <row r="697" spans="3:16" x14ac:dyDescent="0.25"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9"/>
      <c r="P697" s="9"/>
    </row>
    <row r="698" spans="3:16" x14ac:dyDescent="0.25"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9"/>
      <c r="P698" s="9"/>
    </row>
    <row r="699" spans="3:16" x14ac:dyDescent="0.25"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9"/>
      <c r="P699" s="9"/>
    </row>
    <row r="700" spans="3:16" x14ac:dyDescent="0.25"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9"/>
      <c r="P700" s="9"/>
    </row>
    <row r="701" spans="3:16" x14ac:dyDescent="0.25"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9"/>
      <c r="P701" s="9"/>
    </row>
    <row r="702" spans="3:16" x14ac:dyDescent="0.25"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9"/>
      <c r="P702" s="9"/>
    </row>
    <row r="703" spans="3:16" x14ac:dyDescent="0.25"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9"/>
      <c r="P703" s="9"/>
    </row>
    <row r="704" spans="3:16" x14ac:dyDescent="0.25"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9"/>
      <c r="P704" s="9"/>
    </row>
    <row r="705" spans="3:16" x14ac:dyDescent="0.25"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9"/>
      <c r="P705" s="9"/>
    </row>
    <row r="706" spans="3:16" x14ac:dyDescent="0.25"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9"/>
      <c r="P706" s="9"/>
    </row>
    <row r="707" spans="3:16" x14ac:dyDescent="0.25"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9"/>
      <c r="P707" s="9"/>
    </row>
    <row r="708" spans="3:16" x14ac:dyDescent="0.25"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9"/>
      <c r="P708" s="9"/>
    </row>
    <row r="709" spans="3:16" x14ac:dyDescent="0.25"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9"/>
      <c r="P709" s="9"/>
    </row>
    <row r="710" spans="3:16" x14ac:dyDescent="0.25"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9"/>
      <c r="P710" s="9"/>
    </row>
    <row r="711" spans="3:16" x14ac:dyDescent="0.25"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9"/>
      <c r="P711" s="9"/>
    </row>
    <row r="712" spans="3:16" x14ac:dyDescent="0.25"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9"/>
      <c r="P712" s="9"/>
    </row>
    <row r="713" spans="3:16" x14ac:dyDescent="0.25"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9"/>
      <c r="P713" s="9"/>
    </row>
    <row r="714" spans="3:16" x14ac:dyDescent="0.25"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9"/>
      <c r="P714" s="9"/>
    </row>
    <row r="715" spans="3:16" x14ac:dyDescent="0.25"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9"/>
      <c r="P715" s="9"/>
    </row>
    <row r="716" spans="3:16" x14ac:dyDescent="0.25"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9"/>
      <c r="P716" s="9"/>
    </row>
    <row r="717" spans="3:16" x14ac:dyDescent="0.25"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9"/>
      <c r="P717" s="9"/>
    </row>
    <row r="718" spans="3:16" x14ac:dyDescent="0.25"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9"/>
      <c r="P718" s="9"/>
    </row>
    <row r="719" spans="3:16" x14ac:dyDescent="0.25"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9"/>
      <c r="P719" s="9"/>
    </row>
    <row r="720" spans="3:16" x14ac:dyDescent="0.25"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9"/>
      <c r="P720" s="9"/>
    </row>
    <row r="721" spans="3:16" x14ac:dyDescent="0.25"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9"/>
      <c r="P721" s="9"/>
    </row>
    <row r="722" spans="3:16" x14ac:dyDescent="0.25"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9"/>
      <c r="P722" s="9"/>
    </row>
    <row r="723" spans="3:16" x14ac:dyDescent="0.25"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9"/>
      <c r="P723" s="9"/>
    </row>
    <row r="724" spans="3:16" x14ac:dyDescent="0.25"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9"/>
      <c r="P724" s="9"/>
    </row>
    <row r="725" spans="3:16" x14ac:dyDescent="0.25"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9"/>
      <c r="P725" s="9"/>
    </row>
    <row r="726" spans="3:16" x14ac:dyDescent="0.25"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9"/>
      <c r="P726" s="9"/>
    </row>
    <row r="727" spans="3:16" x14ac:dyDescent="0.25"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9"/>
      <c r="P727" s="9"/>
    </row>
    <row r="728" spans="3:16" x14ac:dyDescent="0.25"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9"/>
      <c r="P728" s="9"/>
    </row>
    <row r="729" spans="3:16" x14ac:dyDescent="0.25"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9"/>
      <c r="P729" s="9"/>
    </row>
    <row r="730" spans="3:16" x14ac:dyDescent="0.25"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9"/>
      <c r="P730" s="9"/>
    </row>
    <row r="731" spans="3:16" x14ac:dyDescent="0.25"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9"/>
      <c r="P731" s="9"/>
    </row>
    <row r="732" spans="3:16" x14ac:dyDescent="0.25"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9"/>
      <c r="P732" s="9"/>
    </row>
    <row r="733" spans="3:16" x14ac:dyDescent="0.25"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9"/>
      <c r="P733" s="9"/>
    </row>
    <row r="734" spans="3:16" x14ac:dyDescent="0.25"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9"/>
      <c r="P734" s="9"/>
    </row>
    <row r="735" spans="3:16" x14ac:dyDescent="0.25"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9"/>
      <c r="P735" s="9"/>
    </row>
    <row r="736" spans="3:16" x14ac:dyDescent="0.25"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9"/>
      <c r="P736" s="9"/>
    </row>
    <row r="737" spans="3:16" x14ac:dyDescent="0.25"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9"/>
      <c r="P737" s="9"/>
    </row>
    <row r="738" spans="3:16" x14ac:dyDescent="0.25"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9"/>
      <c r="P738" s="9"/>
    </row>
    <row r="739" spans="3:16" x14ac:dyDescent="0.25"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9"/>
      <c r="P739" s="9"/>
    </row>
    <row r="740" spans="3:16" x14ac:dyDescent="0.25"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9"/>
      <c r="P740" s="9"/>
    </row>
    <row r="741" spans="3:16" x14ac:dyDescent="0.25"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9"/>
      <c r="P741" s="9"/>
    </row>
    <row r="742" spans="3:16" x14ac:dyDescent="0.25"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9"/>
      <c r="P742" s="9"/>
    </row>
    <row r="743" spans="3:16" x14ac:dyDescent="0.25"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9"/>
      <c r="P743" s="9"/>
    </row>
    <row r="744" spans="3:16" x14ac:dyDescent="0.25"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9"/>
      <c r="P744" s="9"/>
    </row>
    <row r="745" spans="3:16" x14ac:dyDescent="0.25"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9"/>
      <c r="P745" s="9"/>
    </row>
    <row r="746" spans="3:16" x14ac:dyDescent="0.25"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9"/>
      <c r="P746" s="9"/>
    </row>
    <row r="747" spans="3:16" x14ac:dyDescent="0.25"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9"/>
      <c r="P747" s="9"/>
    </row>
    <row r="748" spans="3:16" x14ac:dyDescent="0.25"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9"/>
      <c r="P748" s="9"/>
    </row>
    <row r="749" spans="3:16" x14ac:dyDescent="0.25"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9"/>
      <c r="P749" s="9"/>
    </row>
    <row r="750" spans="3:16" x14ac:dyDescent="0.25"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9"/>
      <c r="P750" s="9"/>
    </row>
    <row r="751" spans="3:16" x14ac:dyDescent="0.25"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9"/>
      <c r="P751" s="9"/>
    </row>
    <row r="752" spans="3:16" x14ac:dyDescent="0.25"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9"/>
      <c r="P752" s="9"/>
    </row>
    <row r="753" spans="3:16" x14ac:dyDescent="0.25"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9"/>
      <c r="P753" s="9"/>
    </row>
    <row r="754" spans="3:16" x14ac:dyDescent="0.25"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9"/>
      <c r="P754" s="9"/>
    </row>
    <row r="755" spans="3:16" x14ac:dyDescent="0.25"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9"/>
      <c r="P755" s="9"/>
    </row>
    <row r="756" spans="3:16" x14ac:dyDescent="0.25"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9"/>
      <c r="P756" s="9"/>
    </row>
    <row r="757" spans="3:16" x14ac:dyDescent="0.25"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9"/>
      <c r="P757" s="9"/>
    </row>
    <row r="758" spans="3:16" x14ac:dyDescent="0.25"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9"/>
      <c r="P758" s="9"/>
    </row>
    <row r="759" spans="3:16" x14ac:dyDescent="0.25"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9"/>
      <c r="P759" s="9"/>
    </row>
    <row r="760" spans="3:16" x14ac:dyDescent="0.25"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9"/>
      <c r="P760" s="9"/>
    </row>
    <row r="761" spans="3:16" x14ac:dyDescent="0.25"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9"/>
      <c r="P761" s="9"/>
    </row>
    <row r="762" spans="3:16" x14ac:dyDescent="0.25"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9"/>
      <c r="P762" s="9"/>
    </row>
    <row r="763" spans="3:16" x14ac:dyDescent="0.25"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9"/>
      <c r="P763" s="9"/>
    </row>
    <row r="764" spans="3:16" x14ac:dyDescent="0.25"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9"/>
      <c r="P764" s="9"/>
    </row>
    <row r="765" spans="3:16" x14ac:dyDescent="0.25"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9"/>
      <c r="P765" s="9"/>
    </row>
    <row r="766" spans="3:16" x14ac:dyDescent="0.25"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9"/>
      <c r="P766" s="9"/>
    </row>
    <row r="767" spans="3:16" x14ac:dyDescent="0.25"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9"/>
      <c r="P767" s="9"/>
    </row>
    <row r="768" spans="3:16" x14ac:dyDescent="0.25"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9"/>
      <c r="P768" s="9"/>
    </row>
    <row r="769" spans="3:16" x14ac:dyDescent="0.25"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9"/>
      <c r="P769" s="9"/>
    </row>
    <row r="770" spans="3:16" x14ac:dyDescent="0.25"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9"/>
      <c r="P770" s="9"/>
    </row>
    <row r="771" spans="3:16" x14ac:dyDescent="0.25"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9"/>
      <c r="P771" s="9"/>
    </row>
    <row r="772" spans="3:16" x14ac:dyDescent="0.25"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9"/>
      <c r="P772" s="9"/>
    </row>
    <row r="773" spans="3:16" x14ac:dyDescent="0.25"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9"/>
      <c r="P773" s="9"/>
    </row>
    <row r="774" spans="3:16" x14ac:dyDescent="0.25"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9"/>
      <c r="P774" s="9"/>
    </row>
    <row r="775" spans="3:16" x14ac:dyDescent="0.25"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9"/>
      <c r="P775" s="9"/>
    </row>
    <row r="776" spans="3:16" x14ac:dyDescent="0.25"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9"/>
      <c r="P776" s="9"/>
    </row>
    <row r="777" spans="3:16" x14ac:dyDescent="0.25"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9"/>
      <c r="P777" s="9"/>
    </row>
    <row r="778" spans="3:16" x14ac:dyDescent="0.25"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9"/>
      <c r="P778" s="9"/>
    </row>
    <row r="779" spans="3:16" x14ac:dyDescent="0.25"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9"/>
      <c r="P779" s="9"/>
    </row>
    <row r="780" spans="3:16" x14ac:dyDescent="0.25"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9"/>
      <c r="P780" s="9"/>
    </row>
    <row r="781" spans="3:16" x14ac:dyDescent="0.25"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9"/>
      <c r="P781" s="9"/>
    </row>
    <row r="782" spans="3:16" x14ac:dyDescent="0.25"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9"/>
      <c r="P782" s="9"/>
    </row>
    <row r="783" spans="3:16" x14ac:dyDescent="0.25"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9"/>
      <c r="P783" s="9"/>
    </row>
    <row r="784" spans="3:16" x14ac:dyDescent="0.25"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9"/>
      <c r="P784" s="9"/>
    </row>
    <row r="785" spans="3:16" x14ac:dyDescent="0.25"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9"/>
      <c r="P785" s="9"/>
    </row>
    <row r="786" spans="3:16" x14ac:dyDescent="0.25"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9"/>
      <c r="P786" s="9"/>
    </row>
    <row r="787" spans="3:16" x14ac:dyDescent="0.25"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9"/>
      <c r="P787" s="9"/>
    </row>
    <row r="788" spans="3:16" x14ac:dyDescent="0.25"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9"/>
      <c r="P788" s="9"/>
    </row>
    <row r="789" spans="3:16" x14ac:dyDescent="0.25"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9"/>
      <c r="P789" s="9"/>
    </row>
    <row r="790" spans="3:16" x14ac:dyDescent="0.25"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9"/>
      <c r="P790" s="9"/>
    </row>
    <row r="791" spans="3:16" x14ac:dyDescent="0.25"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9"/>
      <c r="P791" s="9"/>
    </row>
    <row r="792" spans="3:16" x14ac:dyDescent="0.25"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9"/>
      <c r="P792" s="9"/>
    </row>
    <row r="793" spans="3:16" x14ac:dyDescent="0.25"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9"/>
      <c r="P793" s="9"/>
    </row>
    <row r="794" spans="3:16" x14ac:dyDescent="0.25"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9"/>
      <c r="P794" s="9"/>
    </row>
    <row r="795" spans="3:16" x14ac:dyDescent="0.25"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9"/>
      <c r="P795" s="9"/>
    </row>
    <row r="796" spans="3:16" x14ac:dyDescent="0.25"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9"/>
      <c r="P796" s="9"/>
    </row>
    <row r="797" spans="3:16" x14ac:dyDescent="0.25"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9"/>
      <c r="P797" s="9"/>
    </row>
    <row r="798" spans="3:16" x14ac:dyDescent="0.25"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9"/>
      <c r="P798" s="9"/>
    </row>
    <row r="799" spans="3:16" x14ac:dyDescent="0.25"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9"/>
      <c r="P799" s="9"/>
    </row>
    <row r="800" spans="3:16" x14ac:dyDescent="0.25"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9"/>
      <c r="P800" s="9"/>
    </row>
    <row r="801" spans="3:16" x14ac:dyDescent="0.25"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9"/>
      <c r="P801" s="9"/>
    </row>
    <row r="802" spans="3:16" x14ac:dyDescent="0.25"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9"/>
      <c r="P802" s="9"/>
    </row>
    <row r="803" spans="3:16" x14ac:dyDescent="0.25"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9"/>
      <c r="P803" s="9"/>
    </row>
    <row r="804" spans="3:16" x14ac:dyDescent="0.25"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9"/>
      <c r="P804" s="9"/>
    </row>
    <row r="805" spans="3:16" x14ac:dyDescent="0.25"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9"/>
      <c r="P805" s="9"/>
    </row>
    <row r="806" spans="3:16" x14ac:dyDescent="0.25"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9"/>
      <c r="P806" s="9"/>
    </row>
    <row r="807" spans="3:16" x14ac:dyDescent="0.25"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9"/>
      <c r="P807" s="9"/>
    </row>
    <row r="808" spans="3:16" x14ac:dyDescent="0.25"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9"/>
      <c r="P808" s="9"/>
    </row>
    <row r="809" spans="3:16" x14ac:dyDescent="0.25"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9"/>
      <c r="P809" s="9"/>
    </row>
    <row r="810" spans="3:16" x14ac:dyDescent="0.25"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9"/>
      <c r="P810" s="9"/>
    </row>
    <row r="811" spans="3:16" x14ac:dyDescent="0.25"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9"/>
      <c r="P811" s="9"/>
    </row>
    <row r="812" spans="3:16" x14ac:dyDescent="0.25"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9"/>
      <c r="P812" s="9"/>
    </row>
    <row r="813" spans="3:16" x14ac:dyDescent="0.25"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9"/>
      <c r="P813" s="9"/>
    </row>
    <row r="814" spans="3:16" x14ac:dyDescent="0.25"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9"/>
      <c r="P814" s="9"/>
    </row>
    <row r="815" spans="3:16" x14ac:dyDescent="0.25"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9"/>
      <c r="P815" s="9"/>
    </row>
    <row r="816" spans="3:16" x14ac:dyDescent="0.25"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9"/>
      <c r="P816" s="9"/>
    </row>
    <row r="817" spans="3:16" x14ac:dyDescent="0.25"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9"/>
      <c r="P817" s="9"/>
    </row>
    <row r="818" spans="3:16" x14ac:dyDescent="0.25"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9"/>
      <c r="P818" s="9"/>
    </row>
    <row r="819" spans="3:16" x14ac:dyDescent="0.25"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9"/>
      <c r="P819" s="9"/>
    </row>
    <row r="820" spans="3:16" x14ac:dyDescent="0.25"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9"/>
      <c r="P820" s="9"/>
    </row>
    <row r="821" spans="3:16" x14ac:dyDescent="0.25"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9"/>
      <c r="P821" s="9"/>
    </row>
    <row r="822" spans="3:16" x14ac:dyDescent="0.25"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9"/>
      <c r="P822" s="9"/>
    </row>
    <row r="823" spans="3:16" x14ac:dyDescent="0.25"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9"/>
      <c r="P823" s="9"/>
    </row>
    <row r="824" spans="3:16" x14ac:dyDescent="0.25"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9"/>
      <c r="P824" s="9"/>
    </row>
    <row r="825" spans="3:16" x14ac:dyDescent="0.25"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9"/>
      <c r="P825" s="9"/>
    </row>
    <row r="826" spans="3:16" x14ac:dyDescent="0.25"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9"/>
      <c r="P826" s="9"/>
    </row>
    <row r="827" spans="3:16" x14ac:dyDescent="0.25"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9"/>
      <c r="P827" s="9"/>
    </row>
    <row r="828" spans="3:16" x14ac:dyDescent="0.25"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9"/>
      <c r="P828" s="9"/>
    </row>
    <row r="829" spans="3:16" x14ac:dyDescent="0.25"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9"/>
      <c r="P829" s="9"/>
    </row>
    <row r="830" spans="3:16" x14ac:dyDescent="0.25"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9"/>
      <c r="P830" s="9"/>
    </row>
    <row r="831" spans="3:16" x14ac:dyDescent="0.25"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9"/>
      <c r="P831" s="9"/>
    </row>
    <row r="832" spans="3:16" x14ac:dyDescent="0.25"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9"/>
      <c r="P832" s="9"/>
    </row>
    <row r="833" spans="3:16" x14ac:dyDescent="0.25"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9"/>
      <c r="P833" s="9"/>
    </row>
    <row r="834" spans="3:16" x14ac:dyDescent="0.25"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9"/>
      <c r="P834" s="9"/>
    </row>
    <row r="835" spans="3:16" x14ac:dyDescent="0.25"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9"/>
      <c r="P835" s="9"/>
    </row>
    <row r="836" spans="3:16" x14ac:dyDescent="0.25"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9"/>
      <c r="P836" s="9"/>
    </row>
    <row r="837" spans="3:16" x14ac:dyDescent="0.25"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9"/>
      <c r="P837" s="9"/>
    </row>
    <row r="838" spans="3:16" x14ac:dyDescent="0.25"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9"/>
      <c r="P838" s="9"/>
    </row>
    <row r="839" spans="3:16" x14ac:dyDescent="0.25"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9"/>
      <c r="P839" s="9"/>
    </row>
    <row r="840" spans="3:16" x14ac:dyDescent="0.25"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9"/>
      <c r="P840" s="9"/>
    </row>
    <row r="841" spans="3:16" x14ac:dyDescent="0.25"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9"/>
      <c r="P841" s="9"/>
    </row>
    <row r="842" spans="3:16" x14ac:dyDescent="0.25"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9"/>
      <c r="P842" s="9"/>
    </row>
    <row r="843" spans="3:16" x14ac:dyDescent="0.25"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9"/>
      <c r="P843" s="9"/>
    </row>
    <row r="844" spans="3:16" x14ac:dyDescent="0.25"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9"/>
      <c r="P844" s="9"/>
    </row>
    <row r="845" spans="3:16" x14ac:dyDescent="0.25"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9"/>
      <c r="P845" s="9"/>
    </row>
    <row r="846" spans="3:16" x14ac:dyDescent="0.25"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9"/>
      <c r="P846" s="9"/>
    </row>
    <row r="847" spans="3:16" x14ac:dyDescent="0.25"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9"/>
      <c r="P847" s="9"/>
    </row>
    <row r="848" spans="3:16" x14ac:dyDescent="0.25"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9"/>
      <c r="P848" s="9"/>
    </row>
    <row r="849" spans="3:16" x14ac:dyDescent="0.25"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9"/>
      <c r="P849" s="9"/>
    </row>
    <row r="850" spans="3:16" x14ac:dyDescent="0.25"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9"/>
      <c r="P850" s="9"/>
    </row>
    <row r="851" spans="3:16" x14ac:dyDescent="0.25"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9"/>
      <c r="P851" s="9"/>
    </row>
    <row r="852" spans="3:16" x14ac:dyDescent="0.25"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9"/>
      <c r="P852" s="9"/>
    </row>
    <row r="853" spans="3:16" x14ac:dyDescent="0.25"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9"/>
      <c r="P853" s="9"/>
    </row>
    <row r="854" spans="3:16" x14ac:dyDescent="0.25"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9"/>
      <c r="P854" s="9"/>
    </row>
    <row r="855" spans="3:16" x14ac:dyDescent="0.25"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9"/>
      <c r="P855" s="9"/>
    </row>
    <row r="856" spans="3:16" x14ac:dyDescent="0.25"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9"/>
      <c r="P856" s="9"/>
    </row>
    <row r="857" spans="3:16" x14ac:dyDescent="0.25"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9"/>
      <c r="P857" s="9"/>
    </row>
    <row r="858" spans="3:16" x14ac:dyDescent="0.25"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9"/>
      <c r="P858" s="9"/>
    </row>
    <row r="859" spans="3:16" x14ac:dyDescent="0.25"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9"/>
      <c r="P859" s="9"/>
    </row>
    <row r="860" spans="3:16" x14ac:dyDescent="0.25"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9"/>
      <c r="P860" s="9"/>
    </row>
    <row r="861" spans="3:16" x14ac:dyDescent="0.25"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9"/>
      <c r="P861" s="9"/>
    </row>
    <row r="862" spans="3:16" x14ac:dyDescent="0.25"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9"/>
      <c r="P862" s="9"/>
    </row>
    <row r="863" spans="3:16" x14ac:dyDescent="0.25"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9"/>
      <c r="P863" s="9"/>
    </row>
    <row r="864" spans="3:16" x14ac:dyDescent="0.25"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9"/>
      <c r="P864" s="9"/>
    </row>
    <row r="865" spans="3:16" x14ac:dyDescent="0.25"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9"/>
      <c r="P865" s="9"/>
    </row>
    <row r="866" spans="3:16" x14ac:dyDescent="0.25"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9"/>
      <c r="P866" s="9"/>
    </row>
    <row r="867" spans="3:16" x14ac:dyDescent="0.25"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9"/>
      <c r="P867" s="9"/>
    </row>
    <row r="868" spans="3:16" x14ac:dyDescent="0.25"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9"/>
      <c r="P868" s="9"/>
    </row>
    <row r="869" spans="3:16" x14ac:dyDescent="0.25"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9"/>
      <c r="P869" s="9"/>
    </row>
    <row r="870" spans="3:16" x14ac:dyDescent="0.25"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9"/>
      <c r="P870" s="9"/>
    </row>
    <row r="871" spans="3:16" x14ac:dyDescent="0.25"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9"/>
      <c r="P871" s="9"/>
    </row>
    <row r="872" spans="3:16" x14ac:dyDescent="0.25"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9"/>
      <c r="P872" s="9"/>
    </row>
    <row r="873" spans="3:16" x14ac:dyDescent="0.25"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9"/>
      <c r="P873" s="9"/>
    </row>
    <row r="874" spans="3:16" x14ac:dyDescent="0.25"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9"/>
      <c r="P874" s="9"/>
    </row>
    <row r="875" spans="3:16" x14ac:dyDescent="0.25"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9"/>
      <c r="P875" s="9"/>
    </row>
    <row r="876" spans="3:16" x14ac:dyDescent="0.25"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9"/>
      <c r="P876" s="9"/>
    </row>
    <row r="877" spans="3:16" x14ac:dyDescent="0.25"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9"/>
      <c r="P877" s="9"/>
    </row>
    <row r="878" spans="3:16" x14ac:dyDescent="0.25"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9"/>
      <c r="P878" s="9"/>
    </row>
    <row r="879" spans="3:16" x14ac:dyDescent="0.25"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9"/>
      <c r="P879" s="9"/>
    </row>
    <row r="880" spans="3:16" x14ac:dyDescent="0.25"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9"/>
      <c r="P880" s="9"/>
    </row>
    <row r="881" spans="3:16" x14ac:dyDescent="0.25"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9"/>
      <c r="P881" s="9"/>
    </row>
    <row r="882" spans="3:16" x14ac:dyDescent="0.25"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9"/>
      <c r="P882" s="9"/>
    </row>
    <row r="883" spans="3:16" x14ac:dyDescent="0.25"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9"/>
      <c r="P883" s="9"/>
    </row>
    <row r="884" spans="3:16" x14ac:dyDescent="0.25"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9"/>
      <c r="P884" s="9"/>
    </row>
    <row r="885" spans="3:16" x14ac:dyDescent="0.25"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9"/>
      <c r="P885" s="9"/>
    </row>
    <row r="886" spans="3:16" x14ac:dyDescent="0.25"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9"/>
      <c r="P886" s="9"/>
    </row>
    <row r="887" spans="3:16" x14ac:dyDescent="0.25"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9"/>
      <c r="P887" s="9"/>
    </row>
    <row r="888" spans="3:16" x14ac:dyDescent="0.25"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9"/>
      <c r="P888" s="9"/>
    </row>
    <row r="889" spans="3:16" x14ac:dyDescent="0.25"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9"/>
      <c r="P889" s="9"/>
    </row>
    <row r="890" spans="3:16" x14ac:dyDescent="0.25"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9"/>
      <c r="P890" s="9"/>
    </row>
    <row r="891" spans="3:16" x14ac:dyDescent="0.25"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9"/>
      <c r="P891" s="9"/>
    </row>
    <row r="892" spans="3:16" x14ac:dyDescent="0.25"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9"/>
      <c r="P892" s="9"/>
    </row>
    <row r="893" spans="3:16" x14ac:dyDescent="0.25"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9"/>
      <c r="P893" s="9"/>
    </row>
    <row r="894" spans="3:16" x14ac:dyDescent="0.25"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9"/>
      <c r="P894" s="9"/>
    </row>
    <row r="895" spans="3:16" x14ac:dyDescent="0.25"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9"/>
      <c r="P895" s="9"/>
    </row>
    <row r="896" spans="3:16" x14ac:dyDescent="0.25"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9"/>
      <c r="P896" s="9"/>
    </row>
    <row r="897" spans="3:16" x14ac:dyDescent="0.25"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9"/>
      <c r="P897" s="9"/>
    </row>
    <row r="898" spans="3:16" x14ac:dyDescent="0.25"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9"/>
      <c r="P898" s="9"/>
    </row>
    <row r="899" spans="3:16" x14ac:dyDescent="0.25"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9"/>
      <c r="P899" s="9"/>
    </row>
    <row r="900" spans="3:16" x14ac:dyDescent="0.25"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9"/>
      <c r="P900" s="9"/>
    </row>
    <row r="901" spans="3:16" x14ac:dyDescent="0.25"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9"/>
      <c r="P901" s="9"/>
    </row>
    <row r="902" spans="3:16" x14ac:dyDescent="0.25"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9"/>
      <c r="P902" s="9"/>
    </row>
    <row r="903" spans="3:16" x14ac:dyDescent="0.25"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9"/>
      <c r="P903" s="9"/>
    </row>
    <row r="904" spans="3:16" x14ac:dyDescent="0.25"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9"/>
      <c r="P904" s="9"/>
    </row>
    <row r="905" spans="3:16" x14ac:dyDescent="0.25"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9"/>
      <c r="P905" s="9"/>
    </row>
    <row r="906" spans="3:16" x14ac:dyDescent="0.25"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9"/>
      <c r="P906" s="9"/>
    </row>
    <row r="907" spans="3:16" x14ac:dyDescent="0.25"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9"/>
      <c r="P907" s="9"/>
    </row>
    <row r="908" spans="3:16" x14ac:dyDescent="0.25"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9"/>
      <c r="P908" s="9"/>
    </row>
    <row r="909" spans="3:16" x14ac:dyDescent="0.25"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9"/>
      <c r="P909" s="9"/>
    </row>
    <row r="910" spans="3:16" x14ac:dyDescent="0.25"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9"/>
      <c r="P910" s="9"/>
    </row>
    <row r="911" spans="3:16" x14ac:dyDescent="0.25"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9"/>
      <c r="P911" s="9"/>
    </row>
    <row r="912" spans="3:16" x14ac:dyDescent="0.25"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9"/>
      <c r="P912" s="9"/>
    </row>
    <row r="913" spans="3:16" x14ac:dyDescent="0.25"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9"/>
      <c r="P913" s="9"/>
    </row>
    <row r="914" spans="3:16" x14ac:dyDescent="0.25"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9"/>
      <c r="P914" s="9"/>
    </row>
    <row r="915" spans="3:16" x14ac:dyDescent="0.25"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9"/>
      <c r="P915" s="9"/>
    </row>
    <row r="916" spans="3:16" x14ac:dyDescent="0.25"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9"/>
      <c r="P916" s="9"/>
    </row>
    <row r="917" spans="3:16" x14ac:dyDescent="0.25"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9"/>
      <c r="P917" s="9"/>
    </row>
    <row r="918" spans="3:16" x14ac:dyDescent="0.25"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9"/>
      <c r="P918" s="9"/>
    </row>
    <row r="919" spans="3:16" x14ac:dyDescent="0.25"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9"/>
      <c r="P919" s="9"/>
    </row>
    <row r="920" spans="3:16" x14ac:dyDescent="0.25"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9"/>
      <c r="P920" s="9"/>
    </row>
    <row r="921" spans="3:16" x14ac:dyDescent="0.25"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9"/>
      <c r="P921" s="9"/>
    </row>
    <row r="922" spans="3:16" x14ac:dyDescent="0.25"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9"/>
      <c r="P922" s="9"/>
    </row>
    <row r="923" spans="3:16" x14ac:dyDescent="0.25"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9"/>
      <c r="P923" s="9"/>
    </row>
    <row r="924" spans="3:16" x14ac:dyDescent="0.25"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9"/>
      <c r="P924" s="9"/>
    </row>
    <row r="925" spans="3:16" x14ac:dyDescent="0.25"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9"/>
      <c r="P925" s="9"/>
    </row>
    <row r="926" spans="3:16" x14ac:dyDescent="0.25"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9"/>
      <c r="P926" s="9"/>
    </row>
    <row r="927" spans="3:16" x14ac:dyDescent="0.25"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9"/>
      <c r="P927" s="9"/>
    </row>
    <row r="928" spans="3:16" x14ac:dyDescent="0.25"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9"/>
      <c r="P928" s="9"/>
    </row>
    <row r="929" spans="3:16" x14ac:dyDescent="0.25"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9"/>
      <c r="P929" s="9"/>
    </row>
    <row r="930" spans="3:16" x14ac:dyDescent="0.25"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9"/>
      <c r="P930" s="9"/>
    </row>
    <row r="931" spans="3:16" x14ac:dyDescent="0.25"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9"/>
      <c r="P931" s="9"/>
    </row>
    <row r="932" spans="3:16" x14ac:dyDescent="0.25"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9"/>
      <c r="P932" s="9"/>
    </row>
    <row r="933" spans="3:16" x14ac:dyDescent="0.25"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9"/>
      <c r="P933" s="9"/>
    </row>
    <row r="934" spans="3:16" x14ac:dyDescent="0.25"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9"/>
      <c r="P934" s="9"/>
    </row>
    <row r="935" spans="3:16" x14ac:dyDescent="0.25"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9"/>
      <c r="P935" s="9"/>
    </row>
    <row r="936" spans="3:16" x14ac:dyDescent="0.25"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9"/>
      <c r="P936" s="9"/>
    </row>
    <row r="937" spans="3:16" x14ac:dyDescent="0.25"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9"/>
      <c r="P937" s="9"/>
    </row>
    <row r="938" spans="3:16" x14ac:dyDescent="0.25"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9"/>
      <c r="P938" s="9"/>
    </row>
    <row r="939" spans="3:16" x14ac:dyDescent="0.25"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9"/>
      <c r="P939" s="9"/>
    </row>
    <row r="940" spans="3:16" x14ac:dyDescent="0.25"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9"/>
      <c r="P940" s="9"/>
    </row>
    <row r="941" spans="3:16" x14ac:dyDescent="0.25"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9"/>
      <c r="P941" s="9"/>
    </row>
    <row r="942" spans="3:16" x14ac:dyDescent="0.25"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9"/>
      <c r="P942" s="9"/>
    </row>
    <row r="943" spans="3:16" x14ac:dyDescent="0.25"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9"/>
      <c r="P943" s="9"/>
    </row>
    <row r="944" spans="3:16" x14ac:dyDescent="0.25"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9"/>
      <c r="P944" s="9"/>
    </row>
    <row r="945" spans="3:16" x14ac:dyDescent="0.25"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9"/>
      <c r="P945" s="9"/>
    </row>
    <row r="946" spans="3:16" x14ac:dyDescent="0.25"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9"/>
      <c r="P946" s="9"/>
    </row>
    <row r="947" spans="3:16" x14ac:dyDescent="0.25"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9"/>
      <c r="P947" s="9"/>
    </row>
    <row r="948" spans="3:16" x14ac:dyDescent="0.25"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9"/>
      <c r="P948" s="9"/>
    </row>
    <row r="949" spans="3:16" x14ac:dyDescent="0.25"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9"/>
      <c r="P949" s="9"/>
    </row>
    <row r="950" spans="3:16" x14ac:dyDescent="0.25"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9"/>
      <c r="P950" s="9"/>
    </row>
    <row r="951" spans="3:16" x14ac:dyDescent="0.25"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9"/>
      <c r="P951" s="9"/>
    </row>
    <row r="952" spans="3:16" x14ac:dyDescent="0.25"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9"/>
      <c r="P952" s="9"/>
    </row>
    <row r="953" spans="3:16" x14ac:dyDescent="0.25"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9"/>
      <c r="P953" s="9"/>
    </row>
    <row r="954" spans="3:16" x14ac:dyDescent="0.25"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9"/>
      <c r="P954" s="9"/>
    </row>
    <row r="955" spans="3:16" x14ac:dyDescent="0.25"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9"/>
      <c r="P955" s="9"/>
    </row>
    <row r="956" spans="3:16" x14ac:dyDescent="0.25"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9"/>
      <c r="P956" s="9"/>
    </row>
    <row r="957" spans="3:16" x14ac:dyDescent="0.25"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9"/>
      <c r="P957" s="9"/>
    </row>
    <row r="958" spans="3:16" x14ac:dyDescent="0.25"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9"/>
      <c r="P958" s="9"/>
    </row>
    <row r="959" spans="3:16" x14ac:dyDescent="0.25"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9"/>
      <c r="P959" s="9"/>
    </row>
    <row r="960" spans="3:16" x14ac:dyDescent="0.25"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9"/>
      <c r="P960" s="9"/>
    </row>
    <row r="961" spans="3:16" x14ac:dyDescent="0.25"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9"/>
      <c r="P961" s="9"/>
    </row>
    <row r="962" spans="3:16" x14ac:dyDescent="0.25"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9"/>
      <c r="P962" s="9"/>
    </row>
    <row r="963" spans="3:16" x14ac:dyDescent="0.25"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9"/>
      <c r="P963" s="9"/>
    </row>
    <row r="964" spans="3:16" x14ac:dyDescent="0.25"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9"/>
      <c r="P964" s="9"/>
    </row>
    <row r="965" spans="3:16" x14ac:dyDescent="0.25"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9"/>
      <c r="P965" s="9"/>
    </row>
    <row r="966" spans="3:16" x14ac:dyDescent="0.25"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9"/>
      <c r="P966" s="9"/>
    </row>
    <row r="967" spans="3:16" x14ac:dyDescent="0.25"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9"/>
      <c r="P967" s="9"/>
    </row>
    <row r="968" spans="3:16" x14ac:dyDescent="0.25"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9"/>
      <c r="P968" s="9"/>
    </row>
    <row r="969" spans="3:16" x14ac:dyDescent="0.25"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9"/>
      <c r="P969" s="9"/>
    </row>
    <row r="970" spans="3:16" x14ac:dyDescent="0.25"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9"/>
      <c r="P970" s="9"/>
    </row>
    <row r="971" spans="3:16" x14ac:dyDescent="0.25"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9"/>
      <c r="P971" s="9"/>
    </row>
    <row r="972" spans="3:16" x14ac:dyDescent="0.25"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9"/>
      <c r="P972" s="9"/>
    </row>
    <row r="973" spans="3:16" x14ac:dyDescent="0.25"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9"/>
      <c r="P973" s="9"/>
    </row>
    <row r="974" spans="3:16" x14ac:dyDescent="0.25"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9"/>
      <c r="P974" s="9"/>
    </row>
    <row r="975" spans="3:16" x14ac:dyDescent="0.25"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9"/>
      <c r="P975" s="9"/>
    </row>
    <row r="976" spans="3:16" x14ac:dyDescent="0.25"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9"/>
      <c r="P976" s="9"/>
    </row>
    <row r="977" spans="3:16" x14ac:dyDescent="0.25"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9"/>
      <c r="P977" s="9"/>
    </row>
    <row r="978" spans="3:16" x14ac:dyDescent="0.25"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9"/>
      <c r="P978" s="9"/>
    </row>
    <row r="979" spans="3:16" x14ac:dyDescent="0.25"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9"/>
      <c r="P979" s="9"/>
    </row>
    <row r="980" spans="3:16" x14ac:dyDescent="0.25"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9"/>
      <c r="P980" s="9"/>
    </row>
    <row r="981" spans="3:16" x14ac:dyDescent="0.25"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9"/>
      <c r="P981" s="9"/>
    </row>
    <row r="982" spans="3:16" x14ac:dyDescent="0.25"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9"/>
      <c r="P982" s="9"/>
    </row>
    <row r="983" spans="3:16" x14ac:dyDescent="0.25"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9"/>
      <c r="P983" s="9"/>
    </row>
    <row r="984" spans="3:16" x14ac:dyDescent="0.25"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9"/>
      <c r="P984" s="9"/>
    </row>
    <row r="985" spans="3:16" x14ac:dyDescent="0.25"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9"/>
      <c r="P985" s="9"/>
    </row>
    <row r="986" spans="3:16" x14ac:dyDescent="0.25"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9"/>
      <c r="P986" s="9"/>
    </row>
    <row r="987" spans="3:16" x14ac:dyDescent="0.25"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9"/>
      <c r="P987" s="9"/>
    </row>
    <row r="988" spans="3:16" x14ac:dyDescent="0.25"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9"/>
      <c r="P988" s="9"/>
    </row>
    <row r="989" spans="3:16" x14ac:dyDescent="0.25"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9"/>
      <c r="P989" s="9"/>
    </row>
    <row r="990" spans="3:16" x14ac:dyDescent="0.25"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9"/>
      <c r="P990" s="9"/>
    </row>
    <row r="991" spans="3:16" x14ac:dyDescent="0.25"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9"/>
      <c r="P991" s="9"/>
    </row>
    <row r="992" spans="3:16" x14ac:dyDescent="0.25"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9"/>
      <c r="P992" s="9"/>
    </row>
    <row r="993" spans="3:16" x14ac:dyDescent="0.25"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9"/>
      <c r="P993" s="9"/>
    </row>
    <row r="994" spans="3:16" x14ac:dyDescent="0.25"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9"/>
      <c r="P994" s="9"/>
    </row>
    <row r="995" spans="3:16" x14ac:dyDescent="0.25"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9"/>
      <c r="P995" s="9"/>
    </row>
    <row r="996" spans="3:16" x14ac:dyDescent="0.25"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9"/>
      <c r="P996" s="9"/>
    </row>
    <row r="997" spans="3:16" x14ac:dyDescent="0.25"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9"/>
      <c r="P997" s="9"/>
    </row>
    <row r="998" spans="3:16" x14ac:dyDescent="0.25"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9"/>
      <c r="P998" s="9"/>
    </row>
    <row r="999" spans="3:16" x14ac:dyDescent="0.25"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9"/>
      <c r="P999" s="9"/>
    </row>
    <row r="1000" spans="3:16" x14ac:dyDescent="0.25"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9"/>
      <c r="P1000" s="9"/>
    </row>
    <row r="1001" spans="3:16" x14ac:dyDescent="0.25"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9"/>
      <c r="P1001" s="9"/>
    </row>
    <row r="1002" spans="3:16" x14ac:dyDescent="0.25"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9"/>
      <c r="P1002" s="9"/>
    </row>
    <row r="1003" spans="3:16" x14ac:dyDescent="0.25"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9"/>
      <c r="P1003" s="9"/>
    </row>
    <row r="1004" spans="3:16" x14ac:dyDescent="0.25"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9"/>
      <c r="P1004" s="9"/>
    </row>
    <row r="1005" spans="3:16" x14ac:dyDescent="0.25"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9"/>
      <c r="P1005" s="9"/>
    </row>
    <row r="1006" spans="3:16" x14ac:dyDescent="0.25"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9"/>
      <c r="P1006" s="9"/>
    </row>
    <row r="1007" spans="3:16" x14ac:dyDescent="0.25"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9"/>
      <c r="P1007" s="9"/>
    </row>
    <row r="1008" spans="3:16" x14ac:dyDescent="0.25"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9"/>
      <c r="P1008" s="9"/>
    </row>
    <row r="1009" spans="3:16" x14ac:dyDescent="0.25"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9"/>
      <c r="P1009" s="9"/>
    </row>
    <row r="1010" spans="3:16" x14ac:dyDescent="0.25"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9"/>
      <c r="P1010" s="9"/>
    </row>
    <row r="1011" spans="3:16" x14ac:dyDescent="0.25"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9"/>
      <c r="P1011" s="9"/>
    </row>
    <row r="1012" spans="3:16" x14ac:dyDescent="0.25"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9"/>
      <c r="P1012" s="9"/>
    </row>
    <row r="1013" spans="3:16" x14ac:dyDescent="0.25"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9"/>
      <c r="P1013" s="9"/>
    </row>
    <row r="1014" spans="3:16" x14ac:dyDescent="0.25"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9"/>
      <c r="P1014" s="9"/>
    </row>
    <row r="1015" spans="3:16" x14ac:dyDescent="0.25"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9"/>
      <c r="P1015" s="9"/>
    </row>
    <row r="1016" spans="3:16" x14ac:dyDescent="0.25"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9"/>
      <c r="P1016" s="9"/>
    </row>
    <row r="1017" spans="3:16" x14ac:dyDescent="0.25"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9"/>
      <c r="P1017" s="9"/>
    </row>
    <row r="1018" spans="3:16" x14ac:dyDescent="0.25"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9"/>
      <c r="P1018" s="9"/>
    </row>
    <row r="1019" spans="3:16" x14ac:dyDescent="0.25"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9"/>
      <c r="P1019" s="9"/>
    </row>
    <row r="1020" spans="3:16" x14ac:dyDescent="0.25"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9"/>
      <c r="P1020" s="9"/>
    </row>
    <row r="1021" spans="3:16" x14ac:dyDescent="0.25"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9"/>
      <c r="P1021" s="9"/>
    </row>
    <row r="1022" spans="3:16" x14ac:dyDescent="0.25"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9"/>
      <c r="P1022" s="9"/>
    </row>
    <row r="1023" spans="3:16" x14ac:dyDescent="0.25"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9"/>
      <c r="P1023" s="9"/>
    </row>
    <row r="1024" spans="3:16" x14ac:dyDescent="0.25"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9"/>
      <c r="P1024" s="9"/>
    </row>
    <row r="1025" spans="3:16" x14ac:dyDescent="0.25"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9"/>
      <c r="P1025" s="9"/>
    </row>
    <row r="1026" spans="3:16" x14ac:dyDescent="0.25"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9"/>
      <c r="P1026" s="9"/>
    </row>
    <row r="1027" spans="3:16" x14ac:dyDescent="0.25"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9"/>
      <c r="P1027" s="9"/>
    </row>
    <row r="1028" spans="3:16" x14ac:dyDescent="0.25"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9"/>
      <c r="P1028" s="9"/>
    </row>
    <row r="1029" spans="3:16" x14ac:dyDescent="0.25"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9"/>
      <c r="P1029" s="9"/>
    </row>
    <row r="1030" spans="3:16" x14ac:dyDescent="0.25"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9"/>
      <c r="P1030" s="9"/>
    </row>
    <row r="1031" spans="3:16" x14ac:dyDescent="0.25"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9"/>
      <c r="P1031" s="9"/>
    </row>
    <row r="1032" spans="3:16" x14ac:dyDescent="0.25"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9"/>
      <c r="P1032" s="9"/>
    </row>
    <row r="1033" spans="3:16" x14ac:dyDescent="0.25"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9"/>
      <c r="P1033" s="9"/>
    </row>
    <row r="1034" spans="3:16" x14ac:dyDescent="0.25"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9"/>
      <c r="P1034" s="9"/>
    </row>
    <row r="1035" spans="3:16" x14ac:dyDescent="0.25"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9"/>
      <c r="P1035" s="9"/>
    </row>
    <row r="1036" spans="3:16" x14ac:dyDescent="0.25"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9"/>
      <c r="P1036" s="9"/>
    </row>
    <row r="1037" spans="3:16" x14ac:dyDescent="0.25"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9"/>
      <c r="P1037" s="9"/>
    </row>
    <row r="1038" spans="3:16" x14ac:dyDescent="0.25"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9"/>
      <c r="P1038" s="9"/>
    </row>
    <row r="1039" spans="3:16" x14ac:dyDescent="0.25"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9"/>
      <c r="P1039" s="9"/>
    </row>
    <row r="1040" spans="3:16" x14ac:dyDescent="0.25"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9"/>
      <c r="P1040" s="9"/>
    </row>
    <row r="1041" spans="3:16" x14ac:dyDescent="0.25"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9"/>
      <c r="P1041" s="9"/>
    </row>
    <row r="1042" spans="3:16" x14ac:dyDescent="0.25"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9"/>
      <c r="P1042" s="9"/>
    </row>
    <row r="1043" spans="3:16" x14ac:dyDescent="0.25"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9"/>
      <c r="P1043" s="9"/>
    </row>
    <row r="1044" spans="3:16" x14ac:dyDescent="0.25"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9"/>
      <c r="P1044" s="9"/>
    </row>
    <row r="1045" spans="3:16" x14ac:dyDescent="0.25"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9"/>
      <c r="P1045" s="9"/>
    </row>
    <row r="1046" spans="3:16" x14ac:dyDescent="0.25"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9"/>
      <c r="P1046" s="9"/>
    </row>
    <row r="1047" spans="3:16" x14ac:dyDescent="0.25"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9"/>
      <c r="P1047" s="9"/>
    </row>
    <row r="1048" spans="3:16" x14ac:dyDescent="0.25"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9"/>
      <c r="P1048" s="9"/>
    </row>
    <row r="1049" spans="3:16" x14ac:dyDescent="0.25"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9"/>
      <c r="P1049" s="9"/>
    </row>
    <row r="1050" spans="3:16" x14ac:dyDescent="0.25"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9"/>
      <c r="P1050" s="9"/>
    </row>
    <row r="1051" spans="3:16" x14ac:dyDescent="0.25"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9"/>
      <c r="P1051" s="9"/>
    </row>
    <row r="1052" spans="3:16" x14ac:dyDescent="0.25"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9"/>
      <c r="P1052" s="9"/>
    </row>
    <row r="1053" spans="3:16" x14ac:dyDescent="0.25"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9"/>
      <c r="P1053" s="9"/>
    </row>
    <row r="1054" spans="3:16" x14ac:dyDescent="0.25"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9"/>
      <c r="P1054" s="9"/>
    </row>
    <row r="1055" spans="3:16" x14ac:dyDescent="0.25"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9"/>
      <c r="P1055" s="9"/>
    </row>
    <row r="1056" spans="3:16" x14ac:dyDescent="0.25"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9"/>
      <c r="P1056" s="9"/>
    </row>
    <row r="1057" spans="3:16" x14ac:dyDescent="0.25"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9"/>
      <c r="P1057" s="9"/>
    </row>
    <row r="1058" spans="3:16" x14ac:dyDescent="0.25"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9"/>
      <c r="P1058" s="9"/>
    </row>
    <row r="1059" spans="3:16" x14ac:dyDescent="0.25"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9"/>
      <c r="P1059" s="9"/>
    </row>
    <row r="1060" spans="3:16" x14ac:dyDescent="0.25"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9"/>
      <c r="P1060" s="9"/>
    </row>
    <row r="1061" spans="3:16" x14ac:dyDescent="0.25"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9"/>
      <c r="P1061" s="9"/>
    </row>
    <row r="1062" spans="3:16" x14ac:dyDescent="0.25"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9"/>
      <c r="P1062" s="9"/>
    </row>
    <row r="1063" spans="3:16" x14ac:dyDescent="0.25"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9"/>
      <c r="P1063" s="9"/>
    </row>
    <row r="1064" spans="3:16" x14ac:dyDescent="0.25"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9"/>
      <c r="P1064" s="9"/>
    </row>
    <row r="1065" spans="3:16" x14ac:dyDescent="0.25"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9"/>
      <c r="P1065" s="9"/>
    </row>
    <row r="1066" spans="3:16" x14ac:dyDescent="0.25"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9"/>
      <c r="P1066" s="9"/>
    </row>
    <row r="1067" spans="3:16" x14ac:dyDescent="0.25"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9"/>
      <c r="P1067" s="9"/>
    </row>
    <row r="1068" spans="3:16" x14ac:dyDescent="0.25"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9"/>
      <c r="P1068" s="9"/>
    </row>
    <row r="1069" spans="3:16" x14ac:dyDescent="0.25"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9"/>
      <c r="P1069" s="9"/>
    </row>
    <row r="1070" spans="3:16" x14ac:dyDescent="0.25"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9"/>
      <c r="P1070" s="9"/>
    </row>
    <row r="1071" spans="3:16" x14ac:dyDescent="0.25"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9"/>
      <c r="P1071" s="9"/>
    </row>
    <row r="1072" spans="3:16" x14ac:dyDescent="0.25"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9"/>
      <c r="P1072" s="9"/>
    </row>
    <row r="1073" spans="3:16" x14ac:dyDescent="0.25"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9"/>
      <c r="P1073" s="9"/>
    </row>
    <row r="1074" spans="3:16" x14ac:dyDescent="0.25"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9"/>
      <c r="P1074" s="9"/>
    </row>
    <row r="1075" spans="3:16" x14ac:dyDescent="0.25"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9"/>
      <c r="P1075" s="9"/>
    </row>
    <row r="1076" spans="3:16" x14ac:dyDescent="0.25"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9"/>
      <c r="P1076" s="9"/>
    </row>
    <row r="1077" spans="3:16" x14ac:dyDescent="0.25"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9"/>
      <c r="P1077" s="9"/>
    </row>
    <row r="1078" spans="3:16" x14ac:dyDescent="0.25"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9"/>
      <c r="P1078" s="9"/>
    </row>
    <row r="1079" spans="3:16" x14ac:dyDescent="0.25"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9"/>
      <c r="P1079" s="9"/>
    </row>
    <row r="1080" spans="3:16" x14ac:dyDescent="0.25"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9"/>
      <c r="P1080" s="9"/>
    </row>
    <row r="1081" spans="3:16" x14ac:dyDescent="0.25"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9"/>
      <c r="P1081" s="9"/>
    </row>
    <row r="1082" spans="3:16" x14ac:dyDescent="0.25"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9"/>
      <c r="P1082" s="9"/>
    </row>
    <row r="1083" spans="3:16" x14ac:dyDescent="0.25"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9"/>
      <c r="P1083" s="9"/>
    </row>
    <row r="1084" spans="3:16" x14ac:dyDescent="0.25"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9"/>
      <c r="P1084" s="9"/>
    </row>
    <row r="1085" spans="3:16" x14ac:dyDescent="0.25"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9"/>
      <c r="P1085" s="9"/>
    </row>
    <row r="1086" spans="3:16" x14ac:dyDescent="0.25"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9"/>
      <c r="P1086" s="9"/>
    </row>
    <row r="1087" spans="3:16" x14ac:dyDescent="0.25"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9"/>
      <c r="P1087" s="9"/>
    </row>
    <row r="1088" spans="3:16" x14ac:dyDescent="0.25"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9"/>
      <c r="P1088" s="9"/>
    </row>
    <row r="1089" spans="3:16" x14ac:dyDescent="0.25"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9"/>
      <c r="P1089" s="9"/>
    </row>
    <row r="1090" spans="3:16" x14ac:dyDescent="0.25"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9"/>
      <c r="P1090" s="9"/>
    </row>
    <row r="1091" spans="3:16" x14ac:dyDescent="0.25"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9"/>
      <c r="P1091" s="9"/>
    </row>
    <row r="1092" spans="3:16" x14ac:dyDescent="0.25"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9"/>
      <c r="P1092" s="9"/>
    </row>
    <row r="1093" spans="3:16" x14ac:dyDescent="0.25"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9"/>
      <c r="P1093" s="9"/>
    </row>
    <row r="1094" spans="3:16" x14ac:dyDescent="0.25"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9"/>
      <c r="P1094" s="9"/>
    </row>
    <row r="1095" spans="3:16" x14ac:dyDescent="0.25"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9"/>
      <c r="P1095" s="9"/>
    </row>
    <row r="1096" spans="3:16" x14ac:dyDescent="0.25"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9"/>
      <c r="P1096" s="9"/>
    </row>
    <row r="1097" spans="3:16" x14ac:dyDescent="0.25"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9"/>
      <c r="P1097" s="9"/>
    </row>
    <row r="1098" spans="3:16" x14ac:dyDescent="0.25"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9"/>
      <c r="P1098" s="9"/>
    </row>
    <row r="1099" spans="3:16" x14ac:dyDescent="0.25"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9"/>
      <c r="P1099" s="9"/>
    </row>
    <row r="1100" spans="3:16" x14ac:dyDescent="0.25"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9"/>
      <c r="P1100" s="9"/>
    </row>
    <row r="1101" spans="3:16" x14ac:dyDescent="0.25"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9"/>
      <c r="P1101" s="9"/>
    </row>
    <row r="1102" spans="3:16" x14ac:dyDescent="0.25"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9"/>
      <c r="P1102" s="9"/>
    </row>
    <row r="1103" spans="3:16" x14ac:dyDescent="0.25"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9"/>
      <c r="P1103" s="9"/>
    </row>
    <row r="1104" spans="3:16" x14ac:dyDescent="0.25"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9"/>
      <c r="P1104" s="9"/>
    </row>
    <row r="1105" spans="3:16" x14ac:dyDescent="0.25"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9"/>
      <c r="P1105" s="9"/>
    </row>
    <row r="1106" spans="3:16" x14ac:dyDescent="0.25"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9"/>
      <c r="P1106" s="9"/>
    </row>
    <row r="1107" spans="3:16" x14ac:dyDescent="0.25"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9"/>
      <c r="P1107" s="9"/>
    </row>
    <row r="1108" spans="3:16" x14ac:dyDescent="0.25"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9"/>
      <c r="P1108" s="9"/>
    </row>
    <row r="1109" spans="3:16" x14ac:dyDescent="0.25"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9"/>
      <c r="P1109" s="9"/>
    </row>
    <row r="1110" spans="3:16" x14ac:dyDescent="0.25"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9"/>
      <c r="P1110" s="9"/>
    </row>
    <row r="1111" spans="3:16" x14ac:dyDescent="0.25"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9"/>
      <c r="P1111" s="9"/>
    </row>
    <row r="1112" spans="3:16" x14ac:dyDescent="0.25"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9"/>
      <c r="P1112" s="9"/>
    </row>
    <row r="1113" spans="3:16" x14ac:dyDescent="0.25"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9"/>
      <c r="P1113" s="9"/>
    </row>
    <row r="1114" spans="3:16" x14ac:dyDescent="0.25"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9"/>
      <c r="P1114" s="9"/>
    </row>
    <row r="1115" spans="3:16" x14ac:dyDescent="0.25"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9"/>
      <c r="P1115" s="9"/>
    </row>
    <row r="1116" spans="3:16" x14ac:dyDescent="0.25"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9"/>
      <c r="P1116" s="9"/>
    </row>
    <row r="1117" spans="3:16" x14ac:dyDescent="0.25"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9"/>
      <c r="P1117" s="9"/>
    </row>
    <row r="1118" spans="3:16" x14ac:dyDescent="0.25"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9"/>
      <c r="P1118" s="9"/>
    </row>
    <row r="1119" spans="3:16" x14ac:dyDescent="0.25"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9"/>
      <c r="P1119" s="9"/>
    </row>
    <row r="1120" spans="3:16" x14ac:dyDescent="0.25"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9"/>
      <c r="P1120" s="9"/>
    </row>
    <row r="1121" spans="3:16" x14ac:dyDescent="0.25"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9"/>
      <c r="P1121" s="9"/>
    </row>
    <row r="1122" spans="3:16" x14ac:dyDescent="0.25"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9"/>
      <c r="P1122" s="9"/>
    </row>
    <row r="1123" spans="3:16" x14ac:dyDescent="0.25"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9"/>
      <c r="P1123" s="9"/>
    </row>
    <row r="1124" spans="3:16" x14ac:dyDescent="0.25"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9"/>
      <c r="P1124" s="9"/>
    </row>
    <row r="1125" spans="3:16" x14ac:dyDescent="0.25"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9"/>
      <c r="P1125" s="9"/>
    </row>
    <row r="1126" spans="3:16" x14ac:dyDescent="0.25"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9"/>
      <c r="P1126" s="9"/>
    </row>
    <row r="1127" spans="3:16" x14ac:dyDescent="0.25"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9"/>
      <c r="P1127" s="9"/>
    </row>
    <row r="1128" spans="3:16" x14ac:dyDescent="0.25"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9"/>
      <c r="P1128" s="9"/>
    </row>
    <row r="1129" spans="3:16" x14ac:dyDescent="0.25"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9"/>
      <c r="P1129" s="9"/>
    </row>
    <row r="1130" spans="3:16" x14ac:dyDescent="0.25"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9"/>
      <c r="P1130" s="9"/>
    </row>
    <row r="1131" spans="3:16" x14ac:dyDescent="0.25"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9"/>
      <c r="P1131" s="9"/>
    </row>
    <row r="1132" spans="3:16" x14ac:dyDescent="0.25"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9"/>
      <c r="P1132" s="9"/>
    </row>
    <row r="1133" spans="3:16" x14ac:dyDescent="0.25"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9"/>
      <c r="P1133" s="9"/>
    </row>
    <row r="1134" spans="3:16" x14ac:dyDescent="0.25"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9"/>
      <c r="P1134" s="9"/>
    </row>
    <row r="1135" spans="3:16" x14ac:dyDescent="0.25"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9"/>
      <c r="P1135" s="9"/>
    </row>
    <row r="1136" spans="3:16" x14ac:dyDescent="0.25"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9"/>
      <c r="P1136" s="9"/>
    </row>
    <row r="1137" spans="3:16" x14ac:dyDescent="0.25"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9"/>
      <c r="P1137" s="9"/>
    </row>
    <row r="1138" spans="3:16" x14ac:dyDescent="0.25"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9"/>
      <c r="P1138" s="9"/>
    </row>
    <row r="1139" spans="3:16" x14ac:dyDescent="0.25"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9"/>
      <c r="P1139" s="9"/>
    </row>
    <row r="1140" spans="3:16" x14ac:dyDescent="0.25"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9"/>
      <c r="P1140" s="9"/>
    </row>
    <row r="1141" spans="3:16" x14ac:dyDescent="0.25"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9"/>
      <c r="P1141" s="9"/>
    </row>
    <row r="1142" spans="3:16" x14ac:dyDescent="0.25"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9"/>
      <c r="P1142" s="9"/>
    </row>
    <row r="1143" spans="3:16" x14ac:dyDescent="0.25"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9"/>
      <c r="P1143" s="9"/>
    </row>
    <row r="1144" spans="3:16" x14ac:dyDescent="0.25"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9"/>
      <c r="P1144" s="9"/>
    </row>
    <row r="1145" spans="3:16" x14ac:dyDescent="0.25"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9"/>
      <c r="P1145" s="9"/>
    </row>
    <row r="1146" spans="3:16" x14ac:dyDescent="0.25"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9"/>
      <c r="P1146" s="9"/>
    </row>
    <row r="1147" spans="3:16" x14ac:dyDescent="0.25"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9"/>
      <c r="P1147" s="9"/>
    </row>
    <row r="1148" spans="3:16" x14ac:dyDescent="0.25"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9"/>
      <c r="P1148" s="9"/>
    </row>
    <row r="1149" spans="3:16" x14ac:dyDescent="0.25"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9"/>
      <c r="P1149" s="9"/>
    </row>
    <row r="1150" spans="3:16" x14ac:dyDescent="0.25"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9"/>
      <c r="P1150" s="9"/>
    </row>
    <row r="1151" spans="3:16" x14ac:dyDescent="0.25"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9"/>
      <c r="P1151" s="9"/>
    </row>
    <row r="1152" spans="3:16" x14ac:dyDescent="0.25"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9"/>
      <c r="P1152" s="9"/>
    </row>
    <row r="1153" spans="3:16" x14ac:dyDescent="0.25"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9"/>
      <c r="P1153" s="9"/>
    </row>
    <row r="1154" spans="3:16" x14ac:dyDescent="0.25"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9"/>
      <c r="P1154" s="9"/>
    </row>
    <row r="1155" spans="3:16" x14ac:dyDescent="0.25"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9"/>
      <c r="P1155" s="9"/>
    </row>
    <row r="1156" spans="3:16" x14ac:dyDescent="0.25"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9"/>
      <c r="P1156" s="9"/>
    </row>
    <row r="1157" spans="3:16" x14ac:dyDescent="0.25"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9"/>
      <c r="P1157" s="9"/>
    </row>
    <row r="1158" spans="3:16" x14ac:dyDescent="0.25"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9"/>
      <c r="P1158" s="9"/>
    </row>
    <row r="1159" spans="3:16" x14ac:dyDescent="0.25"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9"/>
      <c r="P1159" s="9"/>
    </row>
    <row r="1160" spans="3:16" x14ac:dyDescent="0.25"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9"/>
      <c r="P1160" s="9"/>
    </row>
    <row r="1161" spans="3:16" x14ac:dyDescent="0.25"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9"/>
      <c r="P1161" s="9"/>
    </row>
    <row r="1162" spans="3:16" x14ac:dyDescent="0.25"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9"/>
      <c r="P1162" s="9"/>
    </row>
    <row r="1163" spans="3:16" x14ac:dyDescent="0.25"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9"/>
      <c r="P1163" s="9"/>
    </row>
    <row r="1164" spans="3:16" x14ac:dyDescent="0.25"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9"/>
      <c r="P1164" s="9"/>
    </row>
    <row r="1165" spans="3:16" x14ac:dyDescent="0.25"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9"/>
      <c r="P1165" s="9"/>
    </row>
    <row r="1166" spans="3:16" x14ac:dyDescent="0.25"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9"/>
      <c r="P1166" s="9"/>
    </row>
    <row r="1167" spans="3:16" x14ac:dyDescent="0.25"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9"/>
      <c r="P1167" s="9"/>
    </row>
    <row r="1168" spans="3:16" x14ac:dyDescent="0.25"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9"/>
      <c r="P1168" s="9"/>
    </row>
    <row r="1169" spans="3:16" x14ac:dyDescent="0.25"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9"/>
      <c r="P1169" s="9"/>
    </row>
    <row r="1170" spans="3:16" x14ac:dyDescent="0.25"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9"/>
      <c r="P1170" s="9"/>
    </row>
    <row r="1171" spans="3:16" x14ac:dyDescent="0.25"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9"/>
      <c r="P1171" s="9"/>
    </row>
    <row r="1172" spans="3:16" x14ac:dyDescent="0.25"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9"/>
      <c r="P1172" s="9"/>
    </row>
    <row r="1173" spans="3:16" x14ac:dyDescent="0.25"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9"/>
      <c r="P1173" s="9"/>
    </row>
    <row r="1174" spans="3:16" x14ac:dyDescent="0.25"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9"/>
      <c r="P1174" s="9"/>
    </row>
    <row r="1175" spans="3:16" x14ac:dyDescent="0.25"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9"/>
      <c r="P1175" s="9"/>
    </row>
    <row r="1176" spans="3:16" x14ac:dyDescent="0.25"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9"/>
      <c r="P1176" s="9"/>
    </row>
    <row r="1177" spans="3:16" x14ac:dyDescent="0.25"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9"/>
      <c r="P1177" s="9"/>
    </row>
    <row r="1178" spans="3:16" x14ac:dyDescent="0.25"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9"/>
      <c r="P1178" s="9"/>
    </row>
    <row r="1179" spans="3:16" x14ac:dyDescent="0.25"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9"/>
      <c r="P1179" s="9"/>
    </row>
    <row r="1180" spans="3:16" x14ac:dyDescent="0.25"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9"/>
      <c r="P1180" s="9"/>
    </row>
    <row r="1181" spans="3:16" x14ac:dyDescent="0.25"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9"/>
      <c r="P1181" s="9"/>
    </row>
    <row r="1182" spans="3:16" x14ac:dyDescent="0.25"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9"/>
      <c r="P1182" s="9"/>
    </row>
    <row r="1183" spans="3:16" x14ac:dyDescent="0.25"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9"/>
      <c r="P1183" s="9"/>
    </row>
    <row r="1184" spans="3:16" x14ac:dyDescent="0.25"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9"/>
      <c r="P1184" s="9"/>
    </row>
    <row r="1185" spans="3:16" x14ac:dyDescent="0.25"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9"/>
      <c r="P1185" s="9"/>
    </row>
    <row r="1186" spans="3:16" x14ac:dyDescent="0.25"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9"/>
      <c r="P1186" s="9"/>
    </row>
    <row r="1187" spans="3:16" x14ac:dyDescent="0.25"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9"/>
      <c r="P1187" s="9"/>
    </row>
    <row r="1188" spans="3:16" x14ac:dyDescent="0.25"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9"/>
      <c r="P1188" s="9"/>
    </row>
    <row r="1189" spans="3:16" x14ac:dyDescent="0.25"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9"/>
      <c r="P1189" s="9"/>
    </row>
    <row r="1190" spans="3:16" x14ac:dyDescent="0.25"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9"/>
      <c r="P1190" s="9"/>
    </row>
    <row r="1191" spans="3:16" x14ac:dyDescent="0.25"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9"/>
      <c r="P1191" s="9"/>
    </row>
    <row r="1192" spans="3:16" x14ac:dyDescent="0.25"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9"/>
      <c r="P1192" s="9"/>
    </row>
    <row r="1193" spans="3:16" x14ac:dyDescent="0.25"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9"/>
      <c r="P1193" s="9"/>
    </row>
    <row r="1194" spans="3:16" x14ac:dyDescent="0.25"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9"/>
      <c r="P1194" s="9"/>
    </row>
    <row r="1195" spans="3:16" x14ac:dyDescent="0.25"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9"/>
      <c r="P1195" s="9"/>
    </row>
    <row r="1196" spans="3:16" x14ac:dyDescent="0.25"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9"/>
      <c r="P1196" s="9"/>
    </row>
    <row r="1197" spans="3:16" x14ac:dyDescent="0.25"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9"/>
      <c r="P1197" s="9"/>
    </row>
    <row r="1198" spans="3:16" x14ac:dyDescent="0.25"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9"/>
      <c r="P1198" s="9"/>
    </row>
    <row r="1199" spans="3:16" x14ac:dyDescent="0.25"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9"/>
      <c r="P1199" s="9"/>
    </row>
    <row r="1200" spans="3:16" x14ac:dyDescent="0.25"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9"/>
      <c r="P1200" s="9"/>
    </row>
    <row r="1201" spans="3:16" x14ac:dyDescent="0.25"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9"/>
      <c r="P1201" s="9"/>
    </row>
    <row r="1202" spans="3:16" x14ac:dyDescent="0.25"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9"/>
      <c r="P1202" s="9"/>
    </row>
    <row r="1203" spans="3:16" x14ac:dyDescent="0.25"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9"/>
      <c r="P1203" s="9"/>
    </row>
    <row r="1204" spans="3:16" x14ac:dyDescent="0.25"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9"/>
      <c r="P1204" s="9"/>
    </row>
    <row r="1205" spans="3:16" x14ac:dyDescent="0.25"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9"/>
      <c r="P1205" s="9"/>
    </row>
    <row r="1206" spans="3:16" x14ac:dyDescent="0.25"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9"/>
      <c r="P1206" s="9"/>
    </row>
    <row r="1207" spans="3:16" x14ac:dyDescent="0.25"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9"/>
      <c r="P1207" s="9"/>
    </row>
    <row r="1208" spans="3:16" x14ac:dyDescent="0.25"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9"/>
      <c r="P1208" s="9"/>
    </row>
    <row r="1209" spans="3:16" x14ac:dyDescent="0.25"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9"/>
      <c r="P1209" s="9"/>
    </row>
    <row r="1210" spans="3:16" x14ac:dyDescent="0.25"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9"/>
      <c r="P1210" s="9"/>
    </row>
    <row r="1211" spans="3:16" x14ac:dyDescent="0.25"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9"/>
      <c r="P1211" s="9"/>
    </row>
    <row r="1212" spans="3:16" x14ac:dyDescent="0.25"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9"/>
      <c r="P1212" s="9"/>
    </row>
    <row r="1213" spans="3:16" x14ac:dyDescent="0.25"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9"/>
      <c r="P1213" s="9"/>
    </row>
    <row r="1214" spans="3:16" x14ac:dyDescent="0.25"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9"/>
      <c r="P1214" s="9"/>
    </row>
    <row r="1215" spans="3:16" x14ac:dyDescent="0.25"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9"/>
      <c r="P1215" s="9"/>
    </row>
    <row r="1216" spans="3:16" x14ac:dyDescent="0.25"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9"/>
      <c r="P1216" s="9"/>
    </row>
    <row r="1217" spans="3:16" x14ac:dyDescent="0.25"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9"/>
      <c r="P1217" s="9"/>
    </row>
    <row r="1218" spans="3:16" x14ac:dyDescent="0.25"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9"/>
      <c r="P1218" s="9"/>
    </row>
    <row r="1219" spans="3:16" x14ac:dyDescent="0.25"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9"/>
      <c r="P1219" s="9"/>
    </row>
    <row r="1220" spans="3:16" x14ac:dyDescent="0.25"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9"/>
      <c r="P1220" s="9"/>
    </row>
    <row r="1221" spans="3:16" x14ac:dyDescent="0.25"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9"/>
      <c r="P1221" s="9"/>
    </row>
    <row r="1222" spans="3:16" x14ac:dyDescent="0.25"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9"/>
      <c r="P1222" s="9"/>
    </row>
    <row r="1223" spans="3:16" x14ac:dyDescent="0.25"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9"/>
      <c r="P1223" s="9"/>
    </row>
    <row r="1224" spans="3:16" x14ac:dyDescent="0.25"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9"/>
      <c r="P1224" s="9"/>
    </row>
    <row r="1225" spans="3:16" x14ac:dyDescent="0.25"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9"/>
      <c r="P1225" s="9"/>
    </row>
    <row r="1226" spans="3:16" x14ac:dyDescent="0.25"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9"/>
      <c r="P1226" s="9"/>
    </row>
    <row r="1227" spans="3:16" x14ac:dyDescent="0.25"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9"/>
      <c r="P1227" s="9"/>
    </row>
    <row r="1228" spans="3:16" x14ac:dyDescent="0.25"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9"/>
      <c r="P1228" s="9"/>
    </row>
    <row r="1229" spans="3:16" x14ac:dyDescent="0.25"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9"/>
      <c r="P1229" s="9"/>
    </row>
    <row r="1230" spans="3:16" x14ac:dyDescent="0.25"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9"/>
      <c r="P1230" s="9"/>
    </row>
    <row r="1231" spans="3:16" x14ac:dyDescent="0.25"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9"/>
      <c r="P1231" s="9"/>
    </row>
    <row r="1232" spans="3:16" x14ac:dyDescent="0.25"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9"/>
      <c r="P1232" s="9"/>
    </row>
    <row r="1233" spans="3:16" x14ac:dyDescent="0.25"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9"/>
      <c r="P1233" s="9"/>
    </row>
    <row r="1234" spans="3:16" x14ac:dyDescent="0.25"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9"/>
      <c r="P1234" s="9"/>
    </row>
    <row r="1235" spans="3:16" x14ac:dyDescent="0.25"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9"/>
      <c r="P1235" s="9"/>
    </row>
    <row r="1236" spans="3:16" x14ac:dyDescent="0.25"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9"/>
      <c r="P1236" s="9"/>
    </row>
    <row r="1237" spans="3:16" x14ac:dyDescent="0.25"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9"/>
      <c r="P1237" s="9"/>
    </row>
    <row r="1238" spans="3:16" x14ac:dyDescent="0.25"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9"/>
      <c r="P1238" s="9"/>
    </row>
    <row r="1239" spans="3:16" x14ac:dyDescent="0.25"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9"/>
      <c r="P1239" s="9"/>
    </row>
    <row r="1240" spans="3:16" x14ac:dyDescent="0.25"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9"/>
      <c r="P1240" s="9"/>
    </row>
    <row r="1241" spans="3:16" x14ac:dyDescent="0.25"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9"/>
      <c r="P1241" s="9"/>
    </row>
    <row r="1242" spans="3:16" x14ac:dyDescent="0.25"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9"/>
      <c r="P1242" s="9"/>
    </row>
    <row r="1243" spans="3:16" x14ac:dyDescent="0.25"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9"/>
      <c r="P1243" s="9"/>
    </row>
    <row r="1244" spans="3:16" x14ac:dyDescent="0.25"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9"/>
      <c r="P1244" s="9"/>
    </row>
    <row r="1245" spans="3:16" x14ac:dyDescent="0.25"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9"/>
      <c r="P1245" s="9"/>
    </row>
    <row r="1246" spans="3:16" x14ac:dyDescent="0.25"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9"/>
      <c r="P1246" s="9"/>
    </row>
    <row r="1247" spans="3:16" x14ac:dyDescent="0.25"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9"/>
      <c r="P1247" s="9"/>
    </row>
    <row r="1248" spans="3:16" x14ac:dyDescent="0.25"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9"/>
      <c r="P1248" s="9"/>
    </row>
    <row r="1249" spans="3:16" x14ac:dyDescent="0.25"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9"/>
      <c r="P1249" s="9"/>
    </row>
    <row r="1250" spans="3:16" x14ac:dyDescent="0.25"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9"/>
      <c r="P1250" s="9"/>
    </row>
    <row r="1251" spans="3:16" x14ac:dyDescent="0.25"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9"/>
      <c r="P1251" s="9"/>
    </row>
    <row r="1252" spans="3:16" x14ac:dyDescent="0.25"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9"/>
      <c r="P1252" s="9"/>
    </row>
    <row r="1253" spans="3:16" x14ac:dyDescent="0.25"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9"/>
      <c r="P1253" s="9"/>
    </row>
    <row r="1254" spans="3:16" x14ac:dyDescent="0.25"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9"/>
      <c r="P1254" s="9"/>
    </row>
    <row r="1255" spans="3:16" x14ac:dyDescent="0.25"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9"/>
      <c r="P1255" s="9"/>
    </row>
    <row r="1256" spans="3:16" x14ac:dyDescent="0.25"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9"/>
      <c r="P1256" s="9"/>
    </row>
    <row r="1257" spans="3:16" x14ac:dyDescent="0.25"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9"/>
      <c r="P1257" s="9"/>
    </row>
    <row r="1258" spans="3:16" x14ac:dyDescent="0.25"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9"/>
      <c r="P1258" s="9"/>
    </row>
    <row r="1259" spans="3:16" x14ac:dyDescent="0.25"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9"/>
      <c r="P1259" s="9"/>
    </row>
    <row r="1260" spans="3:16" x14ac:dyDescent="0.25"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9"/>
      <c r="P1260" s="9"/>
    </row>
    <row r="1261" spans="3:16" x14ac:dyDescent="0.25"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9"/>
      <c r="P1261" s="9"/>
    </row>
    <row r="1262" spans="3:16" x14ac:dyDescent="0.25"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9"/>
      <c r="P1262" s="9"/>
    </row>
    <row r="1263" spans="3:16" x14ac:dyDescent="0.25"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9"/>
      <c r="P1263" s="9"/>
    </row>
    <row r="1264" spans="3:16" x14ac:dyDescent="0.25"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9"/>
      <c r="P1264" s="9"/>
    </row>
    <row r="1265" spans="3:16" x14ac:dyDescent="0.25"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9"/>
      <c r="P1265" s="9"/>
    </row>
    <row r="1266" spans="3:16" x14ac:dyDescent="0.25"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9"/>
      <c r="P1266" s="9"/>
    </row>
    <row r="1267" spans="3:16" x14ac:dyDescent="0.25"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9"/>
      <c r="P1267" s="9"/>
    </row>
    <row r="1268" spans="3:16" x14ac:dyDescent="0.25"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9"/>
      <c r="P1268" s="9"/>
    </row>
    <row r="1269" spans="3:16" x14ac:dyDescent="0.25"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9"/>
      <c r="P1269" s="9"/>
    </row>
    <row r="1270" spans="3:16" x14ac:dyDescent="0.25"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9"/>
      <c r="P1270" s="9"/>
    </row>
    <row r="1271" spans="3:16" x14ac:dyDescent="0.25"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9"/>
      <c r="P1271" s="9"/>
    </row>
    <row r="1272" spans="3:16" x14ac:dyDescent="0.25"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9"/>
      <c r="P1272" s="9"/>
    </row>
    <row r="1273" spans="3:16" x14ac:dyDescent="0.25"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9"/>
      <c r="P1273" s="9"/>
    </row>
    <row r="1274" spans="3:16" x14ac:dyDescent="0.25"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9"/>
      <c r="P1274" s="9"/>
    </row>
    <row r="1275" spans="3:16" x14ac:dyDescent="0.25"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9"/>
      <c r="P1275" s="9"/>
    </row>
    <row r="1276" spans="3:16" x14ac:dyDescent="0.25"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9"/>
      <c r="P1276" s="9"/>
    </row>
    <row r="1277" spans="3:16" x14ac:dyDescent="0.25"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9"/>
      <c r="P1277" s="9"/>
    </row>
    <row r="1278" spans="3:16" x14ac:dyDescent="0.25"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9"/>
      <c r="P1278" s="9"/>
    </row>
    <row r="1279" spans="3:16" x14ac:dyDescent="0.25"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9"/>
      <c r="P1279" s="9"/>
    </row>
    <row r="1280" spans="3:16" x14ac:dyDescent="0.25"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9"/>
      <c r="P1280" s="9"/>
    </row>
    <row r="1281" spans="3:16" x14ac:dyDescent="0.25"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9"/>
      <c r="P1281" s="9"/>
    </row>
    <row r="1282" spans="3:16" x14ac:dyDescent="0.25"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9"/>
      <c r="P1282" s="9"/>
    </row>
    <row r="1283" spans="3:16" x14ac:dyDescent="0.25"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9"/>
      <c r="P1283" s="9"/>
    </row>
    <row r="1284" spans="3:16" x14ac:dyDescent="0.25"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9"/>
      <c r="P1284" s="9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Cerys Frowen</dc:creator>
  <cp:lastModifiedBy>Cerys Frowen</cp:lastModifiedBy>
  <dcterms:created xsi:type="dcterms:W3CDTF">2017-12-02T20:31:04Z</dcterms:created>
  <dcterms:modified xsi:type="dcterms:W3CDTF">2017-12-05T09:04:09Z</dcterms:modified>
</cp:coreProperties>
</file>