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 - College\Year 8 (Bsc Hons)\Integrated Project\Estimating\SOW's &amp; Cost Breakdown\"/>
    </mc:Choice>
  </mc:AlternateContent>
  <xr:revisionPtr revIDLastSave="0" documentId="13_ncr:1_{07DC3D17-309E-4C92-8B97-35BECE353ADC}" xr6:coauthVersionLast="47" xr6:coauthVersionMax="47" xr10:uidLastSave="{00000000-0000-0000-0000-000000000000}"/>
  <bookViews>
    <workbookView xWindow="-120" yWindow="-120" windowWidth="20730" windowHeight="11160" xr2:uid="{C8836B5A-2D71-44A3-B3F2-017C4481337B}"/>
  </bookViews>
  <sheets>
    <sheet name="Cost Breakdown" sheetId="1" r:id="rId1"/>
  </sheets>
  <definedNames>
    <definedName name="_xlnm.Print_Area" localSheetId="0">'Cost Breakdown'!$A$1:$E$26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/>
  <c r="D20" i="1"/>
  <c r="D21" i="1"/>
  <c r="D22" i="1"/>
  <c r="D7" i="1"/>
  <c r="D9" i="1"/>
  <c r="D10" i="1"/>
  <c r="D11" i="1"/>
  <c r="D12" i="1"/>
  <c r="D13" i="1"/>
  <c r="D14" i="1"/>
  <c r="D15" i="1"/>
  <c r="D16" i="1"/>
  <c r="D17" i="1"/>
  <c r="D18" i="1"/>
  <c r="D19" i="1"/>
  <c r="D23" i="1"/>
  <c r="D24" i="1"/>
  <c r="D25" i="1"/>
  <c r="D6" i="1"/>
  <c r="C26" i="1" l="1"/>
  <c r="E8" i="1" s="1"/>
  <c r="E20" i="1" l="1"/>
  <c r="E22" i="1"/>
  <c r="E21" i="1"/>
  <c r="E7" i="1"/>
  <c r="E12" i="1"/>
  <c r="E16" i="1"/>
  <c r="E23" i="1"/>
  <c r="E9" i="1"/>
  <c r="E13" i="1"/>
  <c r="E17" i="1"/>
  <c r="E24" i="1"/>
  <c r="E10" i="1"/>
  <c r="E14" i="1"/>
  <c r="E18" i="1"/>
  <c r="E25" i="1"/>
  <c r="E6" i="1"/>
  <c r="E11" i="1"/>
  <c r="E15" i="1"/>
  <c r="E19" i="1"/>
  <c r="D26" i="1"/>
  <c r="E26" i="1" l="1"/>
</calcChain>
</file>

<file path=xl/sharedStrings.xml><?xml version="1.0" encoding="utf-8"?>
<sst xmlns="http://schemas.openxmlformats.org/spreadsheetml/2006/main" count="31" uniqueCount="31">
  <si>
    <t>Elemental Cost Breakdown</t>
  </si>
  <si>
    <t>Jack Rees</t>
  </si>
  <si>
    <t>Total Cost (£)</t>
  </si>
  <si>
    <t>£/m2 (gifa)</t>
  </si>
  <si>
    <t>%</t>
  </si>
  <si>
    <t>Floors</t>
  </si>
  <si>
    <t>Various Internal Works</t>
  </si>
  <si>
    <t>External Doors &amp; Windows</t>
  </si>
  <si>
    <t>Paving &amp; Parking</t>
  </si>
  <si>
    <t xml:space="preserve"> </t>
  </si>
  <si>
    <t xml:space="preserve">GIFA - </t>
  </si>
  <si>
    <t>m2</t>
  </si>
  <si>
    <t>Student Residence Hall, SA1, Swansea</t>
  </si>
  <si>
    <t>Page nr</t>
  </si>
  <si>
    <t>Description</t>
  </si>
  <si>
    <t>Substructure</t>
  </si>
  <si>
    <t>Landscaping</t>
  </si>
  <si>
    <t>Brick/ Blockwork</t>
  </si>
  <si>
    <t>Steel Frame</t>
  </si>
  <si>
    <t>Partition Walls</t>
  </si>
  <si>
    <t>Ceiling finishes</t>
  </si>
  <si>
    <t>Services</t>
  </si>
  <si>
    <t>Internal Furnishings</t>
  </si>
  <si>
    <t>Prelims - Site set up and works</t>
  </si>
  <si>
    <t>Professional fees (architects &amp; management)</t>
  </si>
  <si>
    <t>Contingency</t>
  </si>
  <si>
    <t>Scaffolding</t>
  </si>
  <si>
    <t>Roof Build-up (including Solar Panels)</t>
  </si>
  <si>
    <t>Roof Coverings (including rainwater goods)</t>
  </si>
  <si>
    <t>Soakaway Crates</t>
  </si>
  <si>
    <t>Roads, Paths &amp; Paving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</si>
</sst>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 applyAlignment="1">
      <alignment horizontal="right" vertical="center"/>
    </xf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7" xfId="0" applyBorder="1"/>
    <xf numFmtId="164" fontId="1" fillId="0" borderId="8" xfId="0" applyNumberFormat="1" applyFont="1" applyBorder="1" applyAlignment="1">
      <alignment horizontal="center" vertical="center"/>
    </xf>
    <xf numFmtId="10" fontId="1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0" fillId="0" borderId="8" xfId="0" applyBorder="1"/>
    <xf numFmtId="0" fontId="1" fillId="0" borderId="3" xfId="0" applyFont="1" applyBorder="1"/>
    <xf numFmtId="0" fontId="1" fillId="0" borderId="6" xfId="0" applyFont="1" applyBorder="1" applyAlignment="1">
      <alignment horizontal="center" vertical="center"/>
    </xf>
    <xf numFmtId="0" fontId="1" fillId="0" borderId="10" xfId="0" applyFont="1" applyBorder="1"/>
    <xf numFmtId="0" fontId="1" fillId="0" borderId="0" xfId="0" applyFont="1" applyAlignment="1">
      <alignment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164" fontId="0" fillId="0" borderId="11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D4B7B-920E-4399-B168-E064FD40986E}">
  <sheetPr>
    <pageSetUpPr fitToPage="1"/>
  </sheetPr>
  <dimension ref="A1:E27"/>
  <sheetViews>
    <sheetView tabSelected="1" zoomScale="90" zoomScaleNormal="90" workbookViewId="0">
      <selection activeCell="H7" sqref="H7"/>
    </sheetView>
  </sheetViews>
  <sheetFormatPr defaultRowHeight="15" x14ac:dyDescent="0.25"/>
  <cols>
    <col min="1" max="1" width="15.5703125" customWidth="1"/>
    <col min="2" max="2" width="42.42578125" customWidth="1"/>
    <col min="3" max="3" width="16.140625" customWidth="1"/>
    <col min="4" max="4" width="12.85546875" customWidth="1"/>
    <col min="5" max="5" width="19.140625" customWidth="1"/>
  </cols>
  <sheetData>
    <row r="1" spans="1:5" x14ac:dyDescent="0.25">
      <c r="A1" s="24" t="s">
        <v>0</v>
      </c>
      <c r="B1" s="24"/>
      <c r="C1" s="24"/>
      <c r="D1" s="24"/>
      <c r="E1" s="24"/>
    </row>
    <row r="2" spans="1:5" x14ac:dyDescent="0.25">
      <c r="A2" s="24" t="s">
        <v>12</v>
      </c>
      <c r="B2" s="24"/>
      <c r="C2" s="24"/>
      <c r="D2" s="24"/>
      <c r="E2" s="24"/>
    </row>
    <row r="3" spans="1:5" x14ac:dyDescent="0.25">
      <c r="A3" s="25" t="s">
        <v>1</v>
      </c>
      <c r="B3" s="25"/>
      <c r="C3" s="25"/>
      <c r="D3" s="25"/>
      <c r="E3" s="25"/>
    </row>
    <row r="4" spans="1:5" x14ac:dyDescent="0.25">
      <c r="A4" s="1" t="s">
        <v>10</v>
      </c>
      <c r="B4" s="10"/>
      <c r="C4" s="2">
        <v>7670</v>
      </c>
      <c r="D4" s="2" t="s">
        <v>11</v>
      </c>
      <c r="E4" s="3"/>
    </row>
    <row r="5" spans="1:5" x14ac:dyDescent="0.25">
      <c r="A5" s="12" t="s">
        <v>13</v>
      </c>
      <c r="B5" s="2" t="s">
        <v>14</v>
      </c>
      <c r="C5" s="4" t="s">
        <v>2</v>
      </c>
      <c r="D5" s="4" t="s">
        <v>3</v>
      </c>
      <c r="E5" s="5" t="s">
        <v>4</v>
      </c>
    </row>
    <row r="6" spans="1:5" x14ac:dyDescent="0.25">
      <c r="A6" s="13">
        <v>1</v>
      </c>
      <c r="B6" s="14" t="s">
        <v>15</v>
      </c>
      <c r="C6" s="22">
        <v>1931606.79</v>
      </c>
      <c r="D6" s="6">
        <f>C6/$C$4</f>
        <v>251.83921642764017</v>
      </c>
      <c r="E6" s="19">
        <f t="shared" ref="E6:E19" si="0">SUM(C6/$C$26)</f>
        <v>8.1486533696933691E-2</v>
      </c>
    </row>
    <row r="7" spans="1:5" x14ac:dyDescent="0.25">
      <c r="A7" s="13">
        <v>2</v>
      </c>
      <c r="B7" s="14" t="s">
        <v>8</v>
      </c>
      <c r="C7" s="18">
        <v>199138.5</v>
      </c>
      <c r="D7" s="18">
        <f t="shared" ref="D7:D25" si="1">C7/$C$4</f>
        <v>25.96329856584094</v>
      </c>
      <c r="E7" s="20">
        <f t="shared" si="0"/>
        <v>8.4008330135383457E-3</v>
      </c>
    </row>
    <row r="8" spans="1:5" x14ac:dyDescent="0.25">
      <c r="A8" s="13">
        <v>3</v>
      </c>
      <c r="B8" s="14" t="s">
        <v>30</v>
      </c>
      <c r="C8" s="18">
        <v>533229.72</v>
      </c>
      <c r="D8" s="18">
        <f t="shared" ref="D8" si="2">C8/$C$4</f>
        <v>69.521475880052151</v>
      </c>
      <c r="E8" s="20">
        <f t="shared" si="0"/>
        <v>2.2494765379752323E-2</v>
      </c>
    </row>
    <row r="9" spans="1:5" x14ac:dyDescent="0.25">
      <c r="A9" s="13">
        <v>4</v>
      </c>
      <c r="B9" s="14" t="s">
        <v>16</v>
      </c>
      <c r="C9" s="18">
        <v>15251.09</v>
      </c>
      <c r="D9" s="18">
        <f t="shared" si="1"/>
        <v>1.9884080834419817</v>
      </c>
      <c r="E9" s="20">
        <f t="shared" si="0"/>
        <v>6.4338066403254286E-4</v>
      </c>
    </row>
    <row r="10" spans="1:5" x14ac:dyDescent="0.25">
      <c r="A10" s="13">
        <v>5</v>
      </c>
      <c r="B10" s="14" t="s">
        <v>26</v>
      </c>
      <c r="C10" s="18">
        <v>113513.4</v>
      </c>
      <c r="D10" s="18">
        <f t="shared" si="1"/>
        <v>14.799661016949152</v>
      </c>
      <c r="E10" s="20">
        <f t="shared" si="0"/>
        <v>4.7886627558155932E-3</v>
      </c>
    </row>
    <row r="11" spans="1:5" x14ac:dyDescent="0.25">
      <c r="A11" s="13">
        <v>6</v>
      </c>
      <c r="B11" s="14" t="s">
        <v>17</v>
      </c>
      <c r="C11" s="18">
        <v>2031341.4</v>
      </c>
      <c r="D11" s="18">
        <f t="shared" si="1"/>
        <v>264.84242503259452</v>
      </c>
      <c r="E11" s="20">
        <f t="shared" si="0"/>
        <v>8.5693926060943518E-2</v>
      </c>
    </row>
    <row r="12" spans="1:5" x14ac:dyDescent="0.25">
      <c r="A12" s="13">
        <v>7</v>
      </c>
      <c r="B12" s="14" t="s">
        <v>18</v>
      </c>
      <c r="C12" s="18">
        <v>1305412.52</v>
      </c>
      <c r="D12" s="18">
        <f t="shared" si="1"/>
        <v>170.19719947848762</v>
      </c>
      <c r="E12" s="20">
        <f t="shared" si="0"/>
        <v>5.5069976896995235E-2</v>
      </c>
    </row>
    <row r="13" spans="1:5" x14ac:dyDescent="0.25">
      <c r="A13" s="13">
        <v>8</v>
      </c>
      <c r="B13" s="14" t="s">
        <v>5</v>
      </c>
      <c r="C13" s="18">
        <v>1352254.58</v>
      </c>
      <c r="D13" s="18">
        <f t="shared" si="1"/>
        <v>176.30437809647981</v>
      </c>
      <c r="E13" s="20">
        <f t="shared" si="0"/>
        <v>5.7046050454193593E-2</v>
      </c>
    </row>
    <row r="14" spans="1:5" x14ac:dyDescent="0.25">
      <c r="A14" s="13">
        <v>9</v>
      </c>
      <c r="B14" s="14" t="s">
        <v>19</v>
      </c>
      <c r="C14" s="18">
        <v>788678.7</v>
      </c>
      <c r="D14" s="18">
        <f t="shared" si="1"/>
        <v>102.82642764015645</v>
      </c>
      <c r="E14" s="20">
        <f t="shared" si="0"/>
        <v>3.3271105587490635E-2</v>
      </c>
    </row>
    <row r="15" spans="1:5" x14ac:dyDescent="0.25">
      <c r="A15" s="13">
        <v>10</v>
      </c>
      <c r="B15" s="14" t="s">
        <v>20</v>
      </c>
      <c r="C15" s="18">
        <v>327293</v>
      </c>
      <c r="D15" s="18">
        <f t="shared" si="1"/>
        <v>42.671838331160366</v>
      </c>
      <c r="E15" s="20">
        <f t="shared" si="0"/>
        <v>1.3807143467988389E-2</v>
      </c>
    </row>
    <row r="16" spans="1:5" x14ac:dyDescent="0.25">
      <c r="A16" s="13">
        <v>11</v>
      </c>
      <c r="B16" s="14" t="s">
        <v>7</v>
      </c>
      <c r="C16" s="18">
        <v>447959.03</v>
      </c>
      <c r="D16" s="18">
        <f t="shared" si="1"/>
        <v>58.404045632333769</v>
      </c>
      <c r="E16" s="20">
        <f t="shared" si="0"/>
        <v>1.8897546220025832E-2</v>
      </c>
    </row>
    <row r="17" spans="1:5" x14ac:dyDescent="0.25">
      <c r="A17" s="13">
        <v>12</v>
      </c>
      <c r="B17" s="14" t="s">
        <v>27</v>
      </c>
      <c r="C17" s="18">
        <v>798819.61</v>
      </c>
      <c r="D17" s="18">
        <f t="shared" si="1"/>
        <v>104.14858018252933</v>
      </c>
      <c r="E17" s="20">
        <f t="shared" si="0"/>
        <v>3.3698908807437165E-2</v>
      </c>
    </row>
    <row r="18" spans="1:5" x14ac:dyDescent="0.25">
      <c r="A18" s="13">
        <v>13</v>
      </c>
      <c r="B18" s="14" t="s">
        <v>28</v>
      </c>
      <c r="C18" s="18">
        <v>888926.86</v>
      </c>
      <c r="D18" s="18">
        <f t="shared" si="1"/>
        <v>115.89659191655802</v>
      </c>
      <c r="E18" s="20">
        <f t="shared" si="0"/>
        <v>3.7500162510559126E-2</v>
      </c>
    </row>
    <row r="19" spans="1:5" x14ac:dyDescent="0.25">
      <c r="A19" s="13">
        <v>14</v>
      </c>
      <c r="B19" s="14" t="s">
        <v>29</v>
      </c>
      <c r="C19" s="18">
        <v>46295.29</v>
      </c>
      <c r="D19" s="18">
        <f t="shared" si="1"/>
        <v>6.0358917861799215</v>
      </c>
      <c r="E19" s="20">
        <f t="shared" si="0"/>
        <v>1.9530075831812113E-3</v>
      </c>
    </row>
    <row r="20" spans="1:5" x14ac:dyDescent="0.25">
      <c r="A20" s="13">
        <v>15</v>
      </c>
      <c r="B20" s="14" t="s">
        <v>6</v>
      </c>
      <c r="C20" s="18">
        <v>740594.21</v>
      </c>
      <c r="D20" s="18">
        <f t="shared" ref="D20:D22" si="3">C20/$C$4</f>
        <v>96.557263363754885</v>
      </c>
      <c r="E20" s="20">
        <f t="shared" ref="E20:E22" si="4">SUM(C20/$C$26)</f>
        <v>3.1242619026473285E-2</v>
      </c>
    </row>
    <row r="21" spans="1:5" x14ac:dyDescent="0.25">
      <c r="A21" s="13">
        <v>16</v>
      </c>
      <c r="B21" s="14" t="s">
        <v>21</v>
      </c>
      <c r="C21" s="18">
        <v>4170067.79</v>
      </c>
      <c r="D21" s="18">
        <f t="shared" si="3"/>
        <v>543.68550065189049</v>
      </c>
      <c r="E21" s="20">
        <f t="shared" si="4"/>
        <v>0.17591798250426155</v>
      </c>
    </row>
    <row r="22" spans="1:5" ht="15" customHeight="1" x14ac:dyDescent="0.25">
      <c r="A22" s="13">
        <v>17</v>
      </c>
      <c r="B22" s="14" t="s">
        <v>22</v>
      </c>
      <c r="C22" s="18">
        <v>657626.85</v>
      </c>
      <c r="D22" s="18">
        <f t="shared" si="3"/>
        <v>85.740136897001307</v>
      </c>
      <c r="E22" s="20">
        <f t="shared" si="4"/>
        <v>2.7742567871452427E-2</v>
      </c>
    </row>
    <row r="23" spans="1:5" ht="15" customHeight="1" x14ac:dyDescent="0.25">
      <c r="A23" s="13">
        <v>18</v>
      </c>
      <c r="B23" s="15" t="s">
        <v>23</v>
      </c>
      <c r="C23" s="18">
        <v>3269601.87</v>
      </c>
      <c r="D23" s="18">
        <f t="shared" si="1"/>
        <v>426.28446805736638</v>
      </c>
      <c r="E23" s="20">
        <f>SUM(C23/$C$26)</f>
        <v>0.13793103458458666</v>
      </c>
    </row>
    <row r="24" spans="1:5" ht="15" customHeight="1" x14ac:dyDescent="0.25">
      <c r="A24" s="13">
        <v>18</v>
      </c>
      <c r="B24" s="16" t="s">
        <v>24</v>
      </c>
      <c r="C24" s="18">
        <v>1634800.93</v>
      </c>
      <c r="D24" s="18">
        <f t="shared" si="1"/>
        <v>213.14223337679269</v>
      </c>
      <c r="E24" s="20">
        <f>SUM(C24/$C$26)</f>
        <v>6.896551708136392E-2</v>
      </c>
    </row>
    <row r="25" spans="1:5" ht="15.75" thickBot="1" x14ac:dyDescent="0.3">
      <c r="A25" s="13">
        <v>18</v>
      </c>
      <c r="B25" s="17" t="s">
        <v>25</v>
      </c>
      <c r="C25" s="23">
        <v>2452201.4</v>
      </c>
      <c r="D25" s="21">
        <f t="shared" si="1"/>
        <v>319.71335071707949</v>
      </c>
      <c r="E25" s="20">
        <f>SUM(C25/$C$26)</f>
        <v>0.10344827583297529</v>
      </c>
    </row>
    <row r="26" spans="1:5" ht="16.5" thickTop="1" thickBot="1" x14ac:dyDescent="0.3">
      <c r="A26" s="7"/>
      <c r="B26" s="11"/>
      <c r="C26" s="8">
        <f>SUM(C6:C25)</f>
        <v>23704613.539999992</v>
      </c>
      <c r="D26" s="8">
        <f>SUM(D6:D25)</f>
        <v>3090.5623911342891</v>
      </c>
      <c r="E26" s="9">
        <f>SUM(E6:E25)</f>
        <v>1.0000000000000002</v>
      </c>
    </row>
    <row r="27" spans="1:5" ht="15.75" thickTop="1" x14ac:dyDescent="0.25">
      <c r="E27" t="s">
        <v>9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Cost Breakdown</vt:lpstr>
      <vt:lpstr>'Cost Breakdown'!Print_Area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Rees</dc:creator>
  <cp:lastModifiedBy>Jack Rees</cp:lastModifiedBy>
  <cp:lastPrinted>2023-04-12T08:29:17Z</cp:lastPrinted>
  <dcterms:created xsi:type="dcterms:W3CDTF">2020-04-24T10:54:52Z</dcterms:created>
  <dcterms:modified xsi:type="dcterms:W3CDTF">2023-04-12T13:47:41Z</dcterms:modified>
</cp:coreProperties>
</file>