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F047BF0A-3657-434F-95FB-CEA73BABC618}"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<sst xmlns="http://schemas.openxmlformats.org/spreadsheetml/2006/main" count="390" uniqueCount="267">
  <si>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</si>
  <si>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</si>
  <si>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</si>
  <si>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</si>
  <si>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</si>
  <si>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</si>
  <si>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</si>
  <si>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</si>
  <si>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</si>
  <si>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</si>
  <si>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</si>
  <si>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</si>
  <si>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</si>
  <si>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</si>
  <si>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</si>
  <si>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</si>
  <si>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</si>
  <si>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</si>
  <si>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</si>
  <si>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</si>
  <si>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</si>
  <si>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</si>
  <si>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</si>
  <si>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</si>
  <si>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</si>
  <si>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</si>
  <si>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</si>
  <si>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</si>
  <si>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</si>
  <si>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</si>
  <si>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</si>
  <si>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</si>
  <si>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</si>
  <si>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</si>
  <si>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</si>
  <si>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</si>
  <si>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</si>
  <si>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</si>
  <si>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</si>
  <si>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</si>
  <si>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</si>
  <si>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</si>
  <si>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</si>
  <si>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</si>
  <si>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</si>
  <si>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</si>
  <si>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</si>
  <si>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</si>
  <si>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</si>
  <si>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</si>
  <si>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</si>
  <si>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</si>
  <si>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</si>
  <si>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</si>
  <si>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</si>
  <si>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</si>
  <si>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</si>
  <si>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</si>
  <si>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</si>
  <si>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</si>
  <si>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</si>
  <si>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</si>
  <si>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</si>
  <si>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</si>
  <si>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</si>
  <si>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</si>
  <si>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</si>
  <si>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</si>
  <si>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</si>
  <si>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</si>
  <si>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</si>
  <si>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</si>
  <si>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</si>
  <si>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</si>
  <si>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</si>
  <si>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</si>
  <si>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</si>
  <si>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</si>
  <si>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</si>
  <si>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</si>
  <si>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</si>
  <si>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</si>
  <si>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</si>
  <si>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</si>
  <si>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</si>
  <si>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</si>
  <si>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</si>
  <si>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</si>
  <si>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</si>
  <si>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</si>
  <si>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</si>
  <si>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</si>
  <si>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</si>
  <si>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</si>
  <si>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</si>
  <si>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</si>
  <si>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</si>
  <si>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</si>
  <si>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</si>
  <si>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</si>
  <si>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</si>
  <si>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</si>
  <si>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</si>
  <si>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</si>
  <si>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</si>
  <si>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</si>
  <si>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</si>
  <si>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</si>
  <si>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</si>
  <si>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</si>
  <si>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</si>
  <si>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</si>
  <si>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</si>
  <si>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</si>
  <si>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</si>
  <si>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</si>
  <si>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</si>
  <si>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</si>
  <si>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</si>
  <si>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</si>
  <si>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</si>
  <si>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</si>
  <si>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</si>
  <si>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</si>
  <si>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</si>
  <si>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</si>
  <si>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</si>
  <si>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</si>
  <si>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</si>
  <si>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</si>
  <si>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</si>
  <si>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</si>
  <si>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</si>
  <si>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</si>
  <si>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</si>
  <si>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</si>
  <si>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</si>
  <si>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</si>
  <si>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</si>
  <si>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</si>
  <si>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</si>
  <si>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</si>
  <si>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</si>
  <si>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</si>
  <si>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</si>
  <si>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</si>
  <si>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</si>
  <si>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</si>
  <si>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</si>
  <si>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</si>
  <si>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Jack Cheatle</t>
  </si>
  <si>
    <t>Adrian Dix</t>
  </si>
  <si>
    <t>2-The Personal Protective Equipment at Work Regulations 1992</t>
  </si>
  <si>
    <t>1- Health and Safety at Work Act 1974</t>
  </si>
  <si>
    <t>4 - Manual Handling Operations Regulations 1992</t>
  </si>
  <si>
    <t>5- Reporting of Injuries, Diseases and Dangerous Occurrences Regulations 1995</t>
  </si>
  <si>
    <t>6- The Provision and Use of Work Equipment Regulations 1998</t>
  </si>
  <si>
    <t xml:space="preserve"> 3 - Noise at Work Regulations 1989</t>
  </si>
  <si>
    <t>1- Wear personal protective equipment where required an example is steel capped boots</t>
  </si>
  <si>
    <t xml:space="preserve">2- Specific protective equipment to be worn when carrying out a task where it is needed an example is googles when milling and lathe </t>
  </si>
  <si>
    <t xml:space="preserve">3- Make sure your workspace is claen and organised </t>
  </si>
  <si>
    <t xml:space="preserve">4- Never leave the machine running unattended you are working </t>
  </si>
  <si>
    <t xml:space="preserve">5- When using machines with components that rotate to keep a distance away to make sure you arent caught </t>
  </si>
  <si>
    <t>6- Make sure anything lose like long hair, necklaces and hoodie strings are contained</t>
  </si>
  <si>
    <t>7- Make sure before comencing with work that both the part you are working on and other tools are secured properly</t>
  </si>
  <si>
    <t>Machine Workshop:</t>
  </si>
  <si>
    <t>1- milling Machine</t>
  </si>
  <si>
    <t>2- Lathe Machine</t>
  </si>
  <si>
    <t>3- Digital hieght gauge</t>
  </si>
  <si>
    <t>4- Micrometre</t>
  </si>
  <si>
    <t>David Cooper</t>
  </si>
  <si>
    <t xml:space="preserve">  </t>
  </si>
  <si>
    <t>30/09/2025 . 7/10/25 . 14/10/25 . 21/10/25 . 28/10/25</t>
  </si>
  <si>
    <t>IQ021A</t>
  </si>
  <si>
    <t>Adrian Dix,David Cooper</t>
  </si>
  <si>
    <t>115mm</t>
  </si>
  <si>
    <t>0.2mm</t>
  </si>
  <si>
    <t>60mm</t>
  </si>
  <si>
    <t>90mm</t>
  </si>
  <si>
    <t>60.01mm</t>
  </si>
  <si>
    <t>90.08mm</t>
  </si>
  <si>
    <t>30 deg</t>
  </si>
  <si>
    <t>105mm</t>
  </si>
  <si>
    <t>36 deg</t>
  </si>
  <si>
    <t>0.05mm</t>
  </si>
  <si>
    <t>104.91mm</t>
  </si>
  <si>
    <t>29.98 deg</t>
  </si>
  <si>
    <t>35.97 deg</t>
  </si>
  <si>
    <t xml:space="preserve">Add cutting compound to the blade of a hand saw to make it smoother and easier when cutting, </t>
  </si>
  <si>
    <t>1.19/1.19</t>
  </si>
  <si>
    <t>83.16/83.23</t>
  </si>
  <si>
    <t>2L Duratec</t>
  </si>
  <si>
    <t>Engine Strip:</t>
  </si>
  <si>
    <t>sockets &amp; rachet</t>
  </si>
  <si>
    <t>torque wrench</t>
  </si>
  <si>
    <t>bore gauge</t>
  </si>
  <si>
    <t>feeler gauge</t>
  </si>
  <si>
    <t>To ensure a safe work environment you must follow and carry out the steps followed:</t>
  </si>
  <si>
    <t>4- Make sure anything lose like long hair, necklaces and hoodie strings are contained</t>
  </si>
  <si>
    <t>5- Make sure before comencing with work that both the part you are working on and other tools are secured properly</t>
  </si>
  <si>
    <t>3- Make sure your workspace is claen and organised , make sure to clean tools onced task is finished, clean any oil spills</t>
  </si>
  <si>
    <t>CC = (π/4) * Bore² * Stroke * Number of Cylinders
CC= 3.14/4*0.875^2*0.8316*4
CC=1999.22</t>
  </si>
  <si>
    <t xml:space="preserve">What components during the rebuild process have to be torqued, what is the torque setting and where would you find it? </t>
  </si>
  <si>
    <t>Before any session, appropriate health and safety protocols must be followed to ensure a safe working environment. This includes wearing suitable personal protective equipment such as safety boots, gloves, and eye protection, as well as ensuring the workspace is clean and free from hazards. All tools and equipment should be inspected for damage prior to use, and any machinerys must be switched off, isolated, and allowed to cool before work begins and to shut down any equipment after use. Hazardous fluids and chemicals must be handled in accordance with COSHH guidelines, and all personnel should be aware of emergency procedures, exits, and safety equipment locations.</t>
  </si>
  <si>
    <t>The required personal protective equipment (PPE) includes steel toe-capped safety boots, suitable work clothing or overalls that may become dirty, and safety goggles to provide adequate eye protection during the task.</t>
  </si>
  <si>
    <t xml:space="preserve">before each final cut a measurement
 was taken on a flat surface to ensure the credability of the part, </t>
  </si>
  <si>
    <t>Finish degree</t>
  </si>
  <si>
    <t>Become a charted engineer</t>
  </si>
  <si>
    <t>3D printers are capable of printing in plastic fillaments, 
some cases carbon fibre,titanium as well as aluminium. One material ive reasearched  is Polyether ether ketone that is a 3D printable metal repcaement plasic that is cabable of streghts simular to titanium as well as a hight melting point of over 300 degrees.</t>
  </si>
  <si>
    <t>Be a part of a Formula One team</t>
  </si>
  <si>
    <t>The machine at the university use G coding where a zero point is taken at the top
 left corner of the machine and for every alteration of a part a input is recored and
 setout by the machine</t>
  </si>
  <si>
    <t>Advanced manufacturing is a way of creating parts using machines that are
 optimised by suing things like ai and robots to aid the process</t>
  </si>
  <si>
    <t>The equipment available at UWTSD consist of programs like fusion that are equipped
 with the generative design feature to optimise components, the robotic lab that is equipped with robotic arms that can assemble components as well as robots that are able to move one component to another machine making the process non reliant of human interference during assembly once set up.</t>
  </si>
  <si>
    <t>Wear can occur in many areas of an engine. Valve buckets are a good example because they rely on precise tolerances to maintain correct engine timing. Cam bearings are another key area, as adequate oil flow is essential to prevent wear and failure.</t>
  </si>
  <si>
    <t>in the circumstances I had, the engine used is a spare for the MCR team so all bolt
were torqued to the duratec manuel as well as the sports 2000 regulations. An example can be on camshaft holders had a procedure where all bolts where torqued to 7Nm then to 15.5 in a order where the cams dont bend underload so in a clockwise motion from the center once bolts are seated hand tight.</t>
  </si>
  <si>
    <t>Aim to be number 1 mechanic in a formula one team</t>
  </si>
  <si>
    <t>experience in Higher motorsport as a mechanic</t>
  </si>
  <si>
    <t>Improve my skills during my time at formula one to be promoted to number 1 mechanic</t>
  </si>
  <si>
    <t>Most 3D printers are capable of taking a CAD model an duploading it for printing, depending on the size of the printer you may need to print a part in sections depending on the bed size, with the cut section you can make connecting pins that make the assembling process easier.</t>
  </si>
  <si>
    <t>148.7 lbs</t>
  </si>
  <si>
    <t>9.5in/s</t>
  </si>
  <si>
    <t>48.1lbs</t>
  </si>
  <si>
    <t>2.2in/s</t>
  </si>
  <si>
    <t>30lbs</t>
  </si>
  <si>
    <t>94.8lbs</t>
  </si>
  <si>
    <t>2846.9/0.99=2875.66</t>
  </si>
  <si>
    <t>Torsional Stiffness= T~(Torque)/θ(Theta)</t>
  </si>
  <si>
    <t>Composite manufacturing uses several different classes of materials, depending on the quality and process used to produce the part. For example, moulds can be manufactured from model board, which provides good accuracy and surface finish but is relatively expensive. A cheaper alternative is producing a mould by applying a clearcoat or tooling gelcoat over a buck and laminating directly onto it.
In terms of reinforcement materials, common dry fibres used in composites include fibreglass, Kevlar and carbon fibre. These materials provide the structural strength of the component, each offering different properties such as cost, stiffness, strength and impact resistance.
The fibres are combined with a resin system which acts as the matrix, binding the fibres together and allowing loads to be transferred through the structure. Resins can be either conventional petroleum-based systems or newer bio-based alternatives, and are typically available as laminating resins for wet lay-up processes or infusion resins designed for resin infusion manufacturing.</t>
  </si>
  <si>
    <t>There are a number of materials that can be used in composites depending on the function of the part being manufactured. An example is the different carbon weave patterns, which have different strength axes. This can be seen in a single-strand pattern going in one direction, or a cross pattern, which are some common examples. The same can be said for fibreglass, which also has varied strength characteristics.There are a number of materials that can be used in composites depending on the function of the part being manufactured. An example is the different carbon weave patterns, which have different strength axes. This can be seen in a single-strand pattern going in one direction, or a cross pattern, which are some common examples. The same can be said for fibreglass, which also has varied strength characteristics.
Regarding resin, each material such as carbon fibre, fibreglass, and Kevlar needs to be either infused or laminated with resin that cures to make a solid part. Infusion is the process of moulding the dry material into the desired shape and placing it into a vacuum bag to remove the air between the fibres, before releasing a slow flow of resin through the laminate.
With laminating resin, dry material is used either to repair parts or to create new components. The resin is brushed on and rolled through the material, ensuring that each layer is covered evenly so there are no dry spots or overly saturated areas.</t>
  </si>
  <si>
    <t>The risks involved in composites are quite important to consider. With most dry materials used, they can be very irritating to the touch, so gloves should be worn when handling them. When cutting composite materials, very fine dust particles are created which can be harmful if inhaled, therefore dust masks and a well-ventilated working area are required. In addition, resins can cause irritation both through inhaling fumes and through skin contact.
The environmental impact of composite materials can also be quite significant, as many of the materials used are plastic-based or non-recyclable. Because of this, the use of bio-resins is becoming more common. Carbon fibre can also be recycled by shredding existing components and turning them into a non-woven sheet. This has the benefit that, due to the many strands orientated in different directions, the material can provide strength in multiple directions.</t>
  </si>
  <si>
    <t>Good practice is to consider the forces acting on a part and the direction in which they are applied. This allows supports to be incorporated or additional reinforcement layers to be added depending on the application.</t>
  </si>
  <si>
    <t>Continuous Professional Development (CPD) is important for engineers because standards, technologies, and regulations are always changing. It ensures engineers stay up to date so they can work safely, ethically, and produce reliable solutions. CPD also supports career progression and professional accreditation, while helping engineers remain adaptable and employable, particularly in fast-moving industries such as motorsport.</t>
  </si>
  <si>
    <t>I attended a guest lecture on aerodynamic pressure measurement solutions, which highlighted the importance of aerodynamics across many industries, particularly in motorsport. The lecture featured the company Evolution Measurement, who work with a wide range of organisations including Airbus, Formula One teams, Formula E, the World Endurance Championship, IndyCar and MotoGP. This was beneficial to my development as it provided insight into the level of complexity and precision involved in aerodynamic testing and data acquisition. It also helped me better understand the real-world engineering practices used within the industry I aim to enter, particularly Formula One.</t>
  </si>
  <si>
    <t>During the guest lecture, I was able to expand my knowledge of the equipment used within high-level motorsport and the importance of combining both simulation and real-world data. The lecture explained how aerodynamic data is recorded in real time, particularly relating to airflow over different areas of the car. It also highlighted the specialist sensors and measurement devices required to accurately capture this information, demonstrating how teams analyse aerodynamic performance during testing and development.</t>
  </si>
  <si>
    <t>Setting a clear goal is important as it allows individuals to identify the areas of personal development required to achieve it. By understanding what skills, knowledge, or experience are needed, engineers can focus on improving these areas to progress towards their objectives.</t>
  </si>
  <si>
    <t>The biggest impact on achieving goals in motorsport is often the connections and relationships built within the industry. Motorsport is highly competitive, and many opportunities come through networking rather than public job listings. Building connections with engineers, teams, and industry professionals can lead to opportunities, experience, and career progression.</t>
  </si>
  <si>
    <t xml:space="preserve">aim to further develop my career within motorsport by securing a role in trackside operations. This would allow me to apply the technical knowledge and practical experience gained during my Motorsport Engineering degree while working directly within a competitive racing environment. Over this period, myt goal would be to continue developing my engineering skills, gain experience within a professional team structure, and progress into roles with greater responsibility trackside. </t>
  </si>
  <si>
    <t>Within this timeframe, the aim is to complete a degree in Motorsport Engineering and begin building a career within the motorsport industry. The long-term goal is to work within top level championships such as Formula One or the World Endurance Championship, gaining experience in areas needed for trackside operations. Developing technical knowledge, industry connections, and practical experience will be great help in my longer term development.</t>
  </si>
  <si>
    <t>Achieve a 2:1 classification in Motorsport Engineering</t>
  </si>
  <si>
    <t>Continue developing knowledge and professional competence to keep up with the evolving field of motorsport engineering</t>
  </si>
  <si>
    <t>Apply for professional registration after gaining the required industry experience</t>
  </si>
  <si>
    <t>successfully pass all remaining modules and assignments</t>
  </si>
  <si>
    <t>Degree awarded with a 2:1 or higher</t>
  </si>
  <si>
    <t>Promotion to No.1 Mechanic or equivalent leadership role within a Formula One team</t>
  </si>
  <si>
    <t>Successfully obtaining a full-time role within a Formula One team</t>
  </si>
  <si>
    <t>Achieving CEng accreditation through a professional body</t>
  </si>
  <si>
    <t>Motorsport engineering degree, potential MSc, motorsport experience with race teams, and industry experience</t>
  </si>
  <si>
    <t>Secure a role within a Formula One organisation such as McLaren Formula One Team</t>
  </si>
  <si>
    <t>During the lathe and milling practical, the basic operation of the machines was demonstrated. However, the wider functions of the tools, such as feed rates were not covered in detail.The health and safety was obsevered throughout each practical.</t>
  </si>
  <si>
    <t>Does not appear to be specific to the engine strip workshop you could have consider the heavy components, oil on the skin or trapping of fingers</t>
  </si>
  <si>
    <t>N (115.08)</t>
  </si>
  <si>
    <t>Y</t>
  </si>
  <si>
    <t>Signed off by Technician</t>
  </si>
  <si>
    <t>Any tips on the file or any of the other tools</t>
  </si>
  <si>
    <t>What about the speed at which you cut</t>
  </si>
  <si>
    <t>What would you visually see when looking at the valve buckets or cam bearings</t>
  </si>
  <si>
    <t>Units missing</t>
  </si>
  <si>
    <t>Your x and y values are the wrong way around. The velocity should be on the x-axis and force should be on the y-axis</t>
  </si>
  <si>
    <t xml:space="preserve">Values are a little off but appear ok. </t>
  </si>
  <si>
    <t xml:space="preserve">No units (normally Ns/m or lbf.s/in). These values do not look correct for either of these units. </t>
  </si>
  <si>
    <t>Gradient 2 should have the largest gradient and gradient 4 should be the smallest</t>
  </si>
  <si>
    <t>Definition is ok but is about using technology to produce more accurate and more complex components</t>
  </si>
  <si>
    <t>Was looking for you to list the CNC Machines, 3D printers (range of), laser cutter, CMC, Autoclave etc</t>
  </si>
  <si>
    <t xml:space="preserve">The steps are not clearly defined. </t>
  </si>
  <si>
    <t xml:space="preserve">Could have also mentioned needing ventilation etc. </t>
  </si>
  <si>
    <t>Pass</t>
  </si>
  <si>
    <t>You were asked to provide the date and location of the lecture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</si>
</sst>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rgb="FF323130"/>
      <name val="Segoe UI"/>
      <family val="2"/>
    </font>
    <font>
      <sz val="11"/>
      <color rgb="FF242424"/>
      <name val="Aptos Narrow"/>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3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ck">
        <color auto="1"/>
      </left>
      <right/>
      <top style="thin">
        <color indexed="64"/>
      </top>
      <bottom/>
      <diagonal/>
    </border>
    <border>
      <left/>
      <right style="thick">
        <color auto="1"/>
      </right>
      <top style="thin">
        <color indexed="64"/>
      </top>
      <bottom/>
      <diagonal/>
    </border>
    <border>
      <left style="thick">
        <color auto="1"/>
      </left>
      <right/>
      <top/>
      <bottom style="thin">
        <color indexed="64"/>
      </bottom>
      <diagonal/>
    </border>
    <border>
      <left/>
      <right style="thick">
        <color auto="1"/>
      </right>
      <top/>
      <bottom style="thin">
        <color indexed="64"/>
      </bottom>
      <diagonal/>
    </border>
    <border>
      <left style="thin">
        <color indexed="64"/>
      </left>
      <right/>
      <top style="medium">
        <color rgb="FF000000"/>
      </top>
      <bottom/>
      <diagonal/>
    </border>
    <border>
      <left/>
      <right style="medium">
        <color rgb="FF000000"/>
      </right>
      <top style="medium">
        <color rgb="FF000000"/>
      </top>
      <bottom/>
      <diagonal/>
    </border>
  </borders>
  <cellStyleXfs count="1">
    <xf numFmtId="0" fontId="0" fillId="0" borderId="0"/>
  </cellStyleXfs>
  <cellXfs count="600">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7"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12" xfId="0" applyBorder="1" applyAlignment="1">
      <alignment horizontal="center" vertical="center" wrapText="1"/>
    </xf>
    <xf numFmtId="0" fontId="0" fillId="0" borderId="0" xfId="0" applyAlignment="1">
      <alignment horizontal="center" vertical="center" wrapText="1"/>
    </xf>
    <xf numFmtId="0" fontId="11" fillId="0" borderId="0" xfId="0" applyFont="1" applyAlignment="1">
      <alignment horizontal="left" vertical="center"/>
    </xf>
    <xf numFmtId="0" fontId="0" fillId="0" borderId="18" xfId="0" applyBorder="1" applyAlignment="1">
      <alignment horizontal="left" vertical="center" wrapText="1"/>
    </xf>
    <xf numFmtId="0" fontId="0" fillId="0" borderId="16" xfId="0" applyBorder="1" applyAlignment="1">
      <alignment horizontal="left" vertical="center" wrapText="1"/>
    </xf>
    <xf numFmtId="0" fontId="12" fillId="0" borderId="0" xfId="0" applyFont="1" applyAlignment="1">
      <alignment horizontal="left" vertical="center"/>
    </xf>
    <xf numFmtId="0" fontId="0" fillId="0" borderId="71" xfId="0" applyBorder="1" applyAlignment="1">
      <alignment horizontal="left" vertical="top" wrapText="1"/>
    </xf>
    <xf numFmtId="0" fontId="0" fillId="0" borderId="125" xfId="0" applyBorder="1" applyAlignment="1">
      <alignment horizontal="left" vertical="top" wrapText="1"/>
    </xf>
    <xf numFmtId="0" fontId="0" fillId="0" borderId="127" xfId="0" applyBorder="1" applyAlignment="1">
      <alignment horizontal="left" vertical="top" wrapText="1"/>
    </xf>
    <xf numFmtId="0" fontId="0" fillId="0" borderId="128"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6" xfId="0" applyBorder="1" applyAlignment="1">
      <alignment horizontal="left" vertical="top" wrapText="1"/>
    </xf>
    <xf numFmtId="0" fontId="0" fillId="0" borderId="129" xfId="0" applyBorder="1" applyAlignment="1">
      <alignment horizontal="left" vertical="top" wrapText="1"/>
    </xf>
    <xf numFmtId="0" fontId="0" fillId="0" borderId="130" xfId="0" applyBorder="1" applyAlignment="1">
      <alignment horizontal="left" vertical="top" wrapText="1"/>
    </xf>
    <xf numFmtId="0" fontId="0" fillId="0" borderId="0" xfId="0" applyAlignment="1">
      <alignment horizontal="left" vertical="center" wrapText="1"/>
    </xf>
    <xf numFmtId="0" fontId="0" fillId="4" borderId="113" xfId="0" applyFill="1" applyBorder="1" applyAlignment="1">
      <alignment horizontal="center" vertical="center"/>
    </xf>
    <xf numFmtId="0" fontId="0" fillId="4" borderId="113" xfId="0" applyFill="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31"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74" xfId="0" applyFont="1" applyFill="1" applyBorder="1" applyAlignment="1">
      <alignment horizontal="center"/>
    </xf>
    <xf numFmtId="0" fontId="1" fillId="4" borderId="75" xfId="0" applyFont="1" applyFill="1" applyBorder="1" applyAlignment="1">
      <alignment horizontal="center"/>
    </xf>
    <xf numFmtId="0" fontId="1" fillId="4" borderId="76" xfId="0" applyFont="1" applyFill="1" applyBorder="1" applyAlignment="1">
      <alignment horizontal="center"/>
    </xf>
    <xf numFmtId="0" fontId="0" fillId="0" borderId="10" xfId="0" applyBorder="1" applyAlignment="1">
      <alignment horizont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129" xfId="0" applyFont="1" applyFill="1" applyBorder="1" applyAlignment="1">
      <alignment horizontal="center" vertical="center"/>
    </xf>
    <xf numFmtId="0" fontId="1" fillId="2" borderId="125" xfId="0" applyFont="1" applyFill="1" applyBorder="1" applyAlignment="1">
      <alignment horizontal="center" vertical="center"/>
    </xf>
    <xf numFmtId="0" fontId="1" fillId="2" borderId="130" xfId="0" applyFont="1" applyFill="1" applyBorder="1" applyAlignment="1">
      <alignment horizontal="center" vertical="center"/>
    </xf>
    <xf numFmtId="0" fontId="1" fillId="2" borderId="6" xfId="0" applyFont="1" applyFill="1" applyBorder="1" applyAlignment="1">
      <alignment horizontal="center" vertical="center"/>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0" xfId="0" applyAlignment="1">
      <alignment horizontal="center" vertical="top" wrapText="1"/>
    </xf>
    <xf numFmtId="0" fontId="0" fillId="0" borderId="6" xfId="0" applyBorder="1" applyAlignment="1">
      <alignment horizontal="center" vertical="top" wrapText="1"/>
    </xf>
    <xf numFmtId="0" fontId="0" fillId="0" borderId="8" xfId="0" applyBorder="1" applyAlignment="1">
      <alignment horizontal="center" vertical="top" wrapText="1"/>
    </xf>
    <xf numFmtId="0" fontId="0" fillId="0" borderId="9" xfId="0" applyBorder="1" applyAlignment="1">
      <alignment horizontal="center" vertical="top"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left" vertical="top" wrapText="1"/>
    </xf>
    <xf numFmtId="0" fontId="0" fillId="0" borderId="33" xfId="0" applyBorder="1" applyAlignment="1">
      <alignment horizontal="left" vertical="top" wrapText="1"/>
    </xf>
    <xf numFmtId="0" fontId="0" fillId="0" borderId="34" xfId="0" applyBorder="1" applyAlignment="1">
      <alignment horizontal="left" vertical="top" wrapText="1"/>
    </xf>
    <xf numFmtId="0" fontId="0" fillId="0" borderId="12" xfId="0" applyBorder="1" applyAlignment="1">
      <alignment horizontal="left" vertical="top" wrapText="1"/>
    </xf>
    <xf numFmtId="0" fontId="0" fillId="0" borderId="1" xfId="0" applyBorder="1" applyAlignment="1">
      <alignment horizontal="left" vertical="top" wrapText="1"/>
    </xf>
    <xf numFmtId="0" fontId="0" fillId="0" borderId="35" xfId="0" applyBorder="1" applyAlignment="1">
      <alignment horizontal="left" vertical="top" wrapText="1"/>
    </xf>
    <xf numFmtId="0" fontId="0" fillId="0" borderId="39" xfId="0" applyBorder="1" applyAlignment="1">
      <alignment horizontal="left" vertical="top" wrapText="1"/>
    </xf>
    <xf numFmtId="0" fontId="0" fillId="0" borderId="40" xfId="0" applyBorder="1" applyAlignment="1">
      <alignment horizontal="left" vertical="top" wrapText="1"/>
    </xf>
    <xf numFmtId="0" fontId="0" fillId="0" borderId="41" xfId="0" applyBorder="1" applyAlignment="1">
      <alignment horizontal="left" vertical="top"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vertical="top" wrapText="1"/>
    </xf>
    <xf numFmtId="0" fontId="0" fillId="10" borderId="43" xfId="0" applyFill="1" applyBorder="1" applyAlignment="1">
      <alignment horizontal="center" vertical="top"/>
    </xf>
    <xf numFmtId="0" fontId="0" fillId="10" borderId="29" xfId="0" applyFill="1" applyBorder="1" applyAlignment="1">
      <alignment horizontal="center" vertical="top"/>
    </xf>
    <xf numFmtId="0" fontId="0" fillId="10" borderId="37" xfId="0" applyFill="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vertical="top" wrapText="1"/>
    </xf>
    <xf numFmtId="0" fontId="9" fillId="0" borderId="14" xfId="0" applyFont="1" applyBorder="1" applyAlignment="1">
      <alignment horizontal="center" vertical="top"/>
    </xf>
    <xf numFmtId="0" fontId="9" fillId="0" borderId="16" xfId="0" applyFont="1" applyBorder="1" applyAlignment="1">
      <alignment horizontal="center" vertical="top"/>
    </xf>
    <xf numFmtId="0" fontId="9" fillId="0" borderId="0" xfId="0" applyFont="1" applyAlignment="1">
      <alignment horizontal="center" vertical="top"/>
    </xf>
    <xf numFmtId="0" fontId="9" fillId="0" borderId="18" xfId="0" applyFont="1" applyBorder="1" applyAlignment="1">
      <alignment horizontal="center" vertical="top"/>
    </xf>
    <xf numFmtId="0" fontId="9" fillId="0" borderId="19" xfId="0" applyFont="1" applyBorder="1" applyAlignment="1">
      <alignment horizontal="center" vertical="top"/>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16" xfId="0" applyFont="1" applyBorder="1" applyAlignment="1">
      <alignment horizontal="left" vertical="top" wrapText="1"/>
    </xf>
    <xf numFmtId="0" fontId="9" fillId="0" borderId="0" xfId="0" applyFont="1" applyAlignment="1">
      <alignment horizontal="left" vertical="top"/>
    </xf>
    <xf numFmtId="0" fontId="9" fillId="0" borderId="16" xfId="0" applyFont="1" applyBorder="1" applyAlignment="1">
      <alignment horizontal="left" vertical="top"/>
    </xf>
    <xf numFmtId="0" fontId="9" fillId="0" borderId="18" xfId="0" applyFont="1" applyBorder="1" applyAlignment="1">
      <alignment horizontal="left" vertical="top"/>
    </xf>
    <xf numFmtId="0" fontId="9" fillId="0" borderId="19" xfId="0" applyFont="1" applyBorder="1" applyAlignment="1">
      <alignment horizontal="left" vertical="top"/>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0" borderId="79" xfId="0" applyBorder="1" applyAlignment="1">
      <alignment horizontal="center"/>
    </xf>
    <xf numFmtId="0" fontId="0" fillId="0" borderId="62" xfId="0" applyBorder="1" applyAlignment="1">
      <alignment horizontal="center"/>
    </xf>
    <xf numFmtId="0" fontId="0" fillId="0" borderId="131" xfId="0" applyBorder="1" applyAlignment="1">
      <alignment horizontal="center" vertical="center"/>
    </xf>
    <xf numFmtId="0" fontId="0" fillId="0" borderId="119" xfId="0" applyBorder="1" applyAlignment="1">
      <alignment horizontal="center" vertical="center"/>
    </xf>
    <xf numFmtId="0" fontId="0" fillId="0" borderId="132" xfId="0" applyBorder="1" applyAlignment="1">
      <alignment horizontal="center" vertical="center"/>
    </xf>
    <xf numFmtId="0" fontId="0" fillId="0" borderId="69" xfId="0" applyBorder="1" applyAlignment="1">
      <alignment horizontal="center" vertical="center"/>
    </xf>
    <xf numFmtId="0" fontId="0" fillId="0" borderId="125" xfId="0" applyBorder="1" applyAlignment="1">
      <alignment horizontal="center" vertical="center"/>
    </xf>
    <xf numFmtId="0" fontId="0" fillId="0" borderId="116" xfId="0" applyBorder="1" applyAlignment="1">
      <alignment horizontal="center" vertic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left" vertical="top" wrapText="1"/>
    </xf>
    <xf numFmtId="0" fontId="0" fillId="0" borderId="29" xfId="0" applyBorder="1" applyAlignment="1">
      <alignment horizontal="left" vertical="top" wrapText="1"/>
    </xf>
    <xf numFmtId="0" fontId="0" fillId="0" borderId="30" xfId="0" applyBorder="1" applyAlignment="1">
      <alignment horizontal="left" vertical="top" wrapText="1"/>
    </xf>
    <xf numFmtId="0" fontId="0" fillId="0" borderId="62" xfId="0" applyBorder="1" applyAlignment="1">
      <alignment horizontal="left" vertical="top" wrapText="1"/>
    </xf>
    <xf numFmtId="0" fontId="0" fillId="0" borderId="37" xfId="0" applyBorder="1" applyAlignment="1">
      <alignment horizontal="left" vertical="top" wrapText="1"/>
    </xf>
    <xf numFmtId="0" fontId="0" fillId="0" borderId="38" xfId="0" applyBorder="1" applyAlignment="1">
      <alignment horizontal="left" vertical="top"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29" xfId="0" applyBorder="1" applyAlignment="1">
      <alignment horizontal="left" vertical="top"/>
    </xf>
    <xf numFmtId="0" fontId="0" fillId="0" borderId="30" xfId="0" applyBorder="1" applyAlignment="1">
      <alignment horizontal="left" vertical="top"/>
    </xf>
    <xf numFmtId="0" fontId="0" fillId="0" borderId="72" xfId="0" applyBorder="1" applyAlignment="1">
      <alignment horizontal="left" vertical="top"/>
    </xf>
    <xf numFmtId="0" fontId="0" fillId="0" borderId="72" xfId="0" applyBorder="1" applyAlignment="1">
      <alignment horizontal="center" wrapText="1"/>
    </xf>
    <xf numFmtId="0" fontId="0" fillId="0" borderId="72" xfId="0"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left" vertical="top" wrapText="1"/>
    </xf>
    <xf numFmtId="0" fontId="0" fillId="0" borderId="25" xfId="0" applyBorder="1" applyAlignment="1">
      <alignment horizontal="left" vertical="top"/>
    </xf>
    <xf numFmtId="0" fontId="0" fillId="0" borderId="26" xfId="0" applyBorder="1" applyAlignment="1">
      <alignment horizontal="left" vertical="top"/>
    </xf>
    <xf numFmtId="0" fontId="0" fillId="0" borderId="63" xfId="0" applyBorder="1" applyAlignment="1">
      <alignment horizontal="center" vertical="top" wrapText="1"/>
    </xf>
    <xf numFmtId="0" fontId="0" fillId="0" borderId="43" xfId="0" applyBorder="1" applyAlignment="1">
      <alignment horizontal="center" vertical="top" wrapText="1"/>
    </xf>
    <xf numFmtId="0" fontId="0" fillId="0" borderId="69" xfId="0" applyBorder="1" applyAlignment="1">
      <alignment horizontal="center" vertical="top" wrapText="1"/>
    </xf>
    <xf numFmtId="0" fontId="0" fillId="0" borderId="72" xfId="0" applyBorder="1" applyAlignment="1">
      <alignment horizontal="center" vertical="top" wrapText="1"/>
    </xf>
    <xf numFmtId="0" fontId="0" fillId="0" borderId="29" xfId="0" applyBorder="1" applyAlignment="1">
      <alignment horizontal="center" vertical="top" wrapText="1"/>
    </xf>
    <xf numFmtId="0" fontId="0" fillId="0" borderId="73" xfId="0" applyBorder="1" applyAlignment="1">
      <alignment horizontal="center" vertical="top" wrapText="1"/>
    </xf>
    <xf numFmtId="0" fontId="0" fillId="0" borderId="123" xfId="0" applyBorder="1" applyAlignment="1">
      <alignment horizontal="center" vertical="top" wrapText="1"/>
    </xf>
    <xf numFmtId="0" fontId="0" fillId="0" borderId="71" xfId="0" applyBorder="1" applyAlignment="1">
      <alignment horizontal="center" vertical="top" wrapText="1"/>
    </xf>
    <xf numFmtId="0" fontId="0" fillId="0" borderId="81" xfId="0" applyBorder="1" applyAlignment="1">
      <alignment horizontal="center" vertical="top" wrapText="1"/>
    </xf>
    <xf numFmtId="0" fontId="0" fillId="0" borderId="16" xfId="0" applyBorder="1" applyAlignment="1">
      <alignment horizontal="center" vertical="top" wrapText="1"/>
    </xf>
    <xf numFmtId="0" fontId="0" fillId="0" borderId="17" xfId="0" applyBorder="1" applyAlignment="1">
      <alignment horizontal="center" vertical="top" wrapText="1"/>
    </xf>
    <xf numFmtId="0" fontId="0" fillId="0" borderId="124" xfId="0" applyBorder="1" applyAlignment="1">
      <alignment horizontal="center" vertical="top" wrapText="1"/>
    </xf>
    <xf numFmtId="0" fontId="0" fillId="0" borderId="125" xfId="0" applyBorder="1" applyAlignment="1">
      <alignment horizontal="center" vertical="top" wrapText="1"/>
    </xf>
    <xf numFmtId="0" fontId="0" fillId="0" borderId="126" xfId="0" applyBorder="1" applyAlignment="1">
      <alignment horizontal="center" vertical="top"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0" borderId="73" xfId="0" applyBorder="1" applyAlignment="1">
      <alignment horizontal="left" vertical="top"/>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73" xfId="0" applyBorder="1" applyAlignment="1">
      <alignment horizontal="left" vertical="top" wrapText="1"/>
    </xf>
    <xf numFmtId="0" fontId="0" fillId="0" borderId="47" xfId="0" applyBorder="1" applyAlignment="1">
      <alignment horizontal="left" vertical="top"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6" xfId="0" applyBorder="1" applyAlignment="1">
      <alignment horizont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left" vertical="top"/>
    </xf>
    <xf numFmtId="0" fontId="0" fillId="0" borderId="53" xfId="0" applyBorder="1" applyAlignment="1">
      <alignment horizontal="left" vertical="top"/>
    </xf>
    <xf numFmtId="0" fontId="0" fillId="0" borderId="70" xfId="0" applyBorder="1" applyAlignment="1">
      <alignment horizontal="left" vertical="top"/>
    </xf>
    <xf numFmtId="0" fontId="0" fillId="0" borderId="58" xfId="0" applyBorder="1" applyAlignment="1">
      <alignment horizontal="left" vertical="top"/>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69" xfId="0" applyBorder="1" applyAlignment="1">
      <alignment horizontal="left" vertical="top" wrapText="1"/>
    </xf>
    <xf numFmtId="0" fontId="0" fillId="0" borderId="125" xfId="0" applyBorder="1" applyAlignment="1">
      <alignment horizontal="left" vertical="top" wrapText="1"/>
    </xf>
    <xf numFmtId="0" fontId="0" fillId="0" borderId="126" xfId="0" applyBorder="1" applyAlignment="1">
      <alignment horizontal="left" vertical="top"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121"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17"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122" xfId="0" applyBorder="1" applyAlignment="1">
      <alignment horizontal="left" vertical="top"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82" xfId="0" applyBorder="1" applyAlignment="1">
      <alignment horizontal="left" vertical="top" wrapText="1"/>
    </xf>
    <xf numFmtId="0" fontId="0" fillId="0" borderId="83" xfId="0" applyBorder="1" applyAlignment="1">
      <alignment horizontal="left" vertical="top" wrapText="1"/>
    </xf>
    <xf numFmtId="0" fontId="0" fillId="0" borderId="84" xfId="0" applyBorder="1" applyAlignment="1">
      <alignment horizontal="left" vertical="top" wrapText="1"/>
    </xf>
    <xf numFmtId="0" fontId="0" fillId="0" borderId="85" xfId="0" applyBorder="1" applyAlignment="1">
      <alignment horizontal="left" vertical="top" wrapText="1"/>
    </xf>
    <xf numFmtId="0" fontId="0" fillId="0" borderId="86" xfId="0" applyBorder="1" applyAlignment="1">
      <alignment horizontal="left" vertical="top"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8" zoomScale="86" zoomScaleNormal="86" workbookViewId="0">
      <selection activeCell="G49" sqref="G49"/>
    </sheetView>
  </sheetViews>
  <sheetFormatPr defaultRowHeight="14.25" x14ac:dyDescent="0.45"/>
  <cols>
    <col min="1" max="1" width="137.59765625" customWidth="1"/>
    <col min="2" max="2" width="4.73046875" customWidth="1"/>
    <col min="3" max="3" width="115" customWidth="1"/>
    <col min="4" max="4" width="0.1328125" customWidth="1"/>
    <col min="5" max="5" width="0.73046875" customWidth="1"/>
    <col min="8" max="8" width="12.73046875" customWidth="1"/>
    <col min="9" max="9" width="82" customWidth="1"/>
    <col min="15" max="15" width="9.1328125" customWidth="1"/>
    <col min="16" max="16" width="0.1328125" customWidth="1"/>
  </cols>
  <sheetData>
    <row r="1" spans="1:31" x14ac:dyDescent="0.45">
      <c r="A1" s="78" t="s">
        <v>0</v>
      </c>
      <c r="B1" s="79"/>
      <c r="C1" s="79"/>
      <c r="D1" s="79"/>
      <c r="E1" s="79"/>
      <c r="F1" s="79"/>
      <c r="G1" s="79"/>
      <c r="H1" s="79"/>
      <c r="I1" s="79"/>
      <c r="J1" s="79"/>
      <c r="K1" s="79"/>
      <c r="L1" s="79"/>
      <c r="M1" s="79"/>
      <c r="N1" s="79"/>
      <c r="O1" s="79"/>
      <c r="P1" s="79"/>
      <c r="Q1" s="79"/>
      <c r="R1" s="79"/>
      <c r="S1" s="79"/>
      <c r="T1" s="79"/>
      <c r="U1" s="79"/>
      <c r="V1" s="79"/>
      <c r="W1" s="79"/>
      <c r="X1" s="79"/>
      <c r="Y1" s="79"/>
      <c r="Z1" s="79"/>
      <c r="AA1" s="79"/>
      <c r="AB1" s="79"/>
      <c r="AC1" s="79"/>
      <c r="AD1" s="79"/>
      <c r="AE1" s="79"/>
    </row>
    <row r="2" spans="1:31" x14ac:dyDescent="0.45">
      <c r="A2" s="78"/>
      <c r="B2" s="79"/>
      <c r="C2" s="79"/>
      <c r="D2" s="79"/>
      <c r="E2" s="79"/>
      <c r="F2" s="79"/>
      <c r="G2" s="79"/>
      <c r="H2" s="79"/>
      <c r="I2" s="79"/>
      <c r="J2" s="79"/>
      <c r="K2" s="79"/>
      <c r="L2" s="79"/>
      <c r="M2" s="79"/>
      <c r="N2" s="79"/>
      <c r="O2" s="79"/>
      <c r="P2" s="79"/>
      <c r="Q2" s="79"/>
      <c r="R2" s="79"/>
      <c r="S2" s="79"/>
      <c r="T2" s="79"/>
      <c r="U2" s="79"/>
      <c r="V2" s="79"/>
      <c r="W2" s="79"/>
      <c r="X2" s="79"/>
      <c r="Y2" s="79"/>
      <c r="Z2" s="79"/>
      <c r="AA2" s="79"/>
      <c r="AB2" s="79"/>
      <c r="AC2" s="79"/>
      <c r="AD2" s="79"/>
      <c r="AE2" s="79"/>
    </row>
    <row r="3" spans="1:31" ht="14.65" thickBot="1" x14ac:dyDescent="0.5">
      <c r="A3" s="78"/>
      <c r="B3" s="79"/>
      <c r="C3" s="79"/>
      <c r="D3" s="79"/>
      <c r="E3" s="79"/>
      <c r="F3" s="79"/>
      <c r="G3" s="79"/>
      <c r="H3" s="79"/>
      <c r="I3" s="79"/>
      <c r="J3" s="79"/>
      <c r="K3" s="79"/>
      <c r="L3" s="79"/>
      <c r="M3" s="79"/>
      <c r="N3" s="79"/>
      <c r="O3" s="79"/>
      <c r="P3" s="79"/>
      <c r="Q3" s="79"/>
      <c r="R3" s="79"/>
      <c r="S3" s="79"/>
      <c r="T3" s="79"/>
      <c r="U3" s="79"/>
      <c r="V3" s="79"/>
      <c r="W3" s="79"/>
      <c r="X3" s="79"/>
      <c r="Y3" s="79"/>
      <c r="Z3" s="79"/>
      <c r="AA3" s="79"/>
      <c r="AB3" s="79"/>
      <c r="AC3" s="79"/>
      <c r="AD3" s="79"/>
      <c r="AE3" s="79"/>
    </row>
    <row r="4" spans="1:31" ht="23.25" x14ac:dyDescent="0.45">
      <c r="A4" s="117" t="s">
        <v>1</v>
      </c>
      <c r="B4" s="118"/>
      <c r="C4" s="118"/>
      <c r="D4" s="118"/>
      <c r="E4" s="118"/>
      <c r="F4" s="118"/>
      <c r="G4" s="118"/>
      <c r="H4" s="118"/>
      <c r="I4" s="118"/>
      <c r="J4" s="118"/>
      <c r="K4" s="118"/>
      <c r="L4" s="118"/>
      <c r="M4" s="118"/>
      <c r="N4" s="118"/>
      <c r="O4" s="118"/>
      <c r="P4" s="118"/>
      <c r="Q4" s="118"/>
      <c r="R4" s="118"/>
      <c r="S4" s="118"/>
      <c r="T4" s="118"/>
      <c r="U4" s="118"/>
      <c r="V4" s="118"/>
      <c r="W4" s="118"/>
      <c r="X4" s="118"/>
      <c r="Y4" s="118"/>
      <c r="Z4" s="118"/>
      <c r="AA4" s="118"/>
      <c r="AB4" s="118"/>
      <c r="AC4" s="118"/>
      <c r="AD4" s="118"/>
      <c r="AE4" s="119"/>
    </row>
    <row r="5" spans="1:31" ht="23.65" thickBot="1" x14ac:dyDescent="0.5">
      <c r="A5" s="120" t="s">
        <v>2</v>
      </c>
      <c r="B5" s="121"/>
      <c r="C5" s="121"/>
      <c r="D5" s="121"/>
      <c r="E5" s="121"/>
      <c r="F5" s="121"/>
      <c r="G5" s="121"/>
      <c r="H5" s="121"/>
      <c r="I5" s="121"/>
      <c r="J5" s="121"/>
      <c r="K5" s="121"/>
      <c r="L5" s="121"/>
      <c r="M5" s="121"/>
      <c r="N5" s="121"/>
      <c r="O5" s="121"/>
      <c r="P5" s="121"/>
      <c r="Q5" s="121"/>
      <c r="R5" s="121"/>
      <c r="S5" s="121"/>
      <c r="T5" s="121"/>
      <c r="U5" s="121"/>
      <c r="V5" s="121"/>
      <c r="W5" s="121"/>
      <c r="X5" s="121"/>
      <c r="Y5" s="121"/>
      <c r="Z5" s="121"/>
      <c r="AA5" s="121"/>
      <c r="AB5" s="121"/>
      <c r="AC5" s="121"/>
      <c r="AD5" s="121"/>
      <c r="AE5" s="122"/>
    </row>
    <row r="6" spans="1:31" ht="14.65" thickBot="1" x14ac:dyDescent="0.5">
      <c r="A6" s="80" t="s">
        <v>3</v>
      </c>
      <c r="B6" s="80"/>
      <c r="C6" s="80"/>
      <c r="D6" s="80"/>
      <c r="E6" s="82" t="s">
        <v>150</v>
      </c>
      <c r="F6" s="82"/>
      <c r="G6" s="82"/>
      <c r="H6" s="82"/>
      <c r="I6" s="80" t="s">
        <v>4</v>
      </c>
      <c r="J6" s="80"/>
      <c r="K6" s="80"/>
      <c r="L6" s="80"/>
      <c r="M6" s="80"/>
      <c r="N6" s="80"/>
      <c r="O6" s="80"/>
      <c r="P6" s="80"/>
      <c r="Q6" s="85" t="s">
        <v>5</v>
      </c>
      <c r="R6" s="86"/>
      <c r="S6" s="86"/>
      <c r="T6" s="86"/>
      <c r="U6" s="86"/>
      <c r="V6" s="86"/>
      <c r="W6" s="86"/>
      <c r="X6" s="86"/>
      <c r="Y6" s="86"/>
      <c r="Z6" s="86"/>
      <c r="AA6" s="86"/>
      <c r="AB6" s="86"/>
      <c r="AC6" s="86"/>
      <c r="AD6" s="86"/>
      <c r="AE6" s="87"/>
    </row>
    <row r="7" spans="1:31" ht="15" thickTop="1" thickBot="1" x14ac:dyDescent="0.5">
      <c r="A7" s="81"/>
      <c r="B7" s="81"/>
      <c r="C7" s="81"/>
      <c r="D7" s="81"/>
      <c r="E7" s="83"/>
      <c r="F7" s="83"/>
      <c r="G7" s="83"/>
      <c r="H7" s="83"/>
      <c r="I7" s="84"/>
      <c r="J7" s="84"/>
      <c r="K7" s="84"/>
      <c r="L7" s="84"/>
      <c r="M7" s="84"/>
      <c r="N7" s="84"/>
      <c r="O7" s="84"/>
      <c r="P7" s="84"/>
      <c r="Q7" s="88"/>
      <c r="R7" s="89"/>
      <c r="S7" s="89"/>
      <c r="T7" s="89"/>
      <c r="U7" s="89"/>
      <c r="V7" s="89"/>
      <c r="W7" s="89"/>
      <c r="X7" s="89"/>
      <c r="Y7" s="89"/>
      <c r="Z7" s="89"/>
      <c r="AA7" s="89"/>
      <c r="AB7" s="89"/>
      <c r="AC7" s="89"/>
      <c r="AD7" s="89"/>
      <c r="AE7" s="90"/>
    </row>
    <row r="8" spans="1:31" ht="16.5" customHeight="1" thickTop="1" thickBot="1" x14ac:dyDescent="0.5">
      <c r="A8" s="91" t="s">
        <v>6</v>
      </c>
      <c r="B8" s="92"/>
      <c r="C8" s="92"/>
      <c r="D8" s="93"/>
      <c r="E8" s="83" t="s">
        <v>151</v>
      </c>
      <c r="F8" s="83"/>
      <c r="G8" s="83"/>
      <c r="H8" s="103"/>
      <c r="I8" s="54" t="s">
        <v>153</v>
      </c>
      <c r="J8" s="55"/>
      <c r="K8" s="55"/>
      <c r="L8" s="55"/>
      <c r="M8" s="55"/>
      <c r="N8" s="55"/>
      <c r="O8" s="55"/>
      <c r="P8" s="56"/>
      <c r="Q8" s="110" t="s">
        <v>203</v>
      </c>
      <c r="R8" s="110"/>
      <c r="S8" s="110"/>
      <c r="T8" s="110"/>
      <c r="U8" s="110"/>
      <c r="V8" s="110"/>
      <c r="W8" s="110"/>
      <c r="X8" s="110"/>
      <c r="Y8" s="110"/>
      <c r="Z8" s="110"/>
      <c r="AA8" s="110"/>
      <c r="AB8" s="110"/>
      <c r="AC8" s="110"/>
      <c r="AD8" s="110"/>
      <c r="AE8" s="111"/>
    </row>
    <row r="9" spans="1:31" ht="17.25" thickTop="1" thickBot="1" x14ac:dyDescent="0.5">
      <c r="A9" s="104"/>
      <c r="B9" s="105"/>
      <c r="C9" s="105"/>
      <c r="D9" s="109"/>
      <c r="E9" s="83"/>
      <c r="F9" s="83"/>
      <c r="G9" s="83"/>
      <c r="H9" s="103"/>
      <c r="I9" s="62" t="s">
        <v>152</v>
      </c>
      <c r="J9" s="61"/>
      <c r="K9" s="61"/>
      <c r="L9" s="61"/>
      <c r="M9" s="61"/>
      <c r="N9" s="61"/>
      <c r="O9" s="61"/>
      <c r="P9" s="57"/>
      <c r="Q9" s="112"/>
      <c r="R9" s="112"/>
      <c r="S9" s="112"/>
      <c r="T9" s="112"/>
      <c r="U9" s="112"/>
      <c r="V9" s="112"/>
      <c r="W9" s="112"/>
      <c r="X9" s="112"/>
      <c r="Y9" s="112"/>
      <c r="Z9" s="112"/>
      <c r="AA9" s="112"/>
      <c r="AB9" s="112"/>
      <c r="AC9" s="112"/>
      <c r="AD9" s="112"/>
      <c r="AE9" s="113"/>
    </row>
    <row r="10" spans="1:31" ht="17.25" thickTop="1" thickBot="1" x14ac:dyDescent="0.5">
      <c r="A10" s="104"/>
      <c r="B10" s="105"/>
      <c r="C10" s="105"/>
      <c r="D10" s="109"/>
      <c r="E10" s="83" t="s">
        <v>170</v>
      </c>
      <c r="F10" s="83"/>
      <c r="G10" s="83"/>
      <c r="H10" s="103"/>
      <c r="I10" s="62" t="s">
        <v>157</v>
      </c>
      <c r="J10" s="61"/>
      <c r="K10" s="61"/>
      <c r="L10" s="61"/>
      <c r="M10" s="61"/>
      <c r="N10" s="61"/>
      <c r="O10" s="61"/>
      <c r="P10" s="57"/>
      <c r="Q10" s="112"/>
      <c r="R10" s="112"/>
      <c r="S10" s="112"/>
      <c r="T10" s="112"/>
      <c r="U10" s="112"/>
      <c r="V10" s="112"/>
      <c r="W10" s="112"/>
      <c r="X10" s="112"/>
      <c r="Y10" s="112"/>
      <c r="Z10" s="112"/>
      <c r="AA10" s="112"/>
      <c r="AB10" s="112"/>
      <c r="AC10" s="112"/>
      <c r="AD10" s="112"/>
      <c r="AE10" s="113"/>
    </row>
    <row r="11" spans="1:31" ht="15" thickTop="1" thickBot="1" x14ac:dyDescent="0.5">
      <c r="A11" s="104"/>
      <c r="B11" s="105"/>
      <c r="C11" s="105"/>
      <c r="D11" s="109"/>
      <c r="E11" s="83"/>
      <c r="F11" s="83"/>
      <c r="G11" s="83"/>
      <c r="H11" s="103"/>
      <c r="I11" s="65" t="s">
        <v>154</v>
      </c>
      <c r="J11" s="61"/>
      <c r="K11" s="61"/>
      <c r="L11" s="61"/>
      <c r="M11" s="61"/>
      <c r="N11" s="61"/>
      <c r="O11" s="61"/>
      <c r="P11" s="57"/>
      <c r="Q11" s="112"/>
      <c r="R11" s="112"/>
      <c r="S11" s="112"/>
      <c r="T11" s="112"/>
      <c r="U11" s="112"/>
      <c r="V11" s="112"/>
      <c r="W11" s="112"/>
      <c r="X11" s="112"/>
      <c r="Y11" s="112"/>
      <c r="Z11" s="112"/>
      <c r="AA11" s="112"/>
      <c r="AB11" s="112"/>
      <c r="AC11" s="112"/>
      <c r="AD11" s="112"/>
      <c r="AE11" s="113"/>
    </row>
    <row r="12" spans="1:31" ht="15" thickTop="1" thickBot="1" x14ac:dyDescent="0.5">
      <c r="A12" s="104"/>
      <c r="B12" s="105"/>
      <c r="C12" s="105"/>
      <c r="D12" s="109"/>
      <c r="E12" s="83"/>
      <c r="F12" s="83"/>
      <c r="G12" s="83"/>
      <c r="H12" s="103"/>
      <c r="I12" s="64" t="s">
        <v>155</v>
      </c>
      <c r="J12" s="61"/>
      <c r="K12" s="61"/>
      <c r="L12" s="61"/>
      <c r="M12" s="61"/>
      <c r="N12" s="61"/>
      <c r="O12" s="61"/>
      <c r="P12" s="57"/>
      <c r="Q12" s="112"/>
      <c r="R12" s="112"/>
      <c r="S12" s="112"/>
      <c r="T12" s="112"/>
      <c r="U12" s="112"/>
      <c r="V12" s="112"/>
      <c r="W12" s="112"/>
      <c r="X12" s="112"/>
      <c r="Y12" s="112"/>
      <c r="Z12" s="112"/>
      <c r="AA12" s="112"/>
      <c r="AB12" s="112"/>
      <c r="AC12" s="112"/>
      <c r="AD12" s="112"/>
      <c r="AE12" s="113"/>
    </row>
    <row r="13" spans="1:31" ht="15" thickTop="1" thickBot="1" x14ac:dyDescent="0.5">
      <c r="A13" s="85"/>
      <c r="B13" s="86"/>
      <c r="C13" s="86"/>
      <c r="D13" s="87"/>
      <c r="E13" s="83"/>
      <c r="F13" s="83"/>
      <c r="G13" s="83"/>
      <c r="H13" s="103"/>
      <c r="I13" s="63" t="s">
        <v>156</v>
      </c>
      <c r="J13" s="58"/>
      <c r="K13" s="58"/>
      <c r="L13" s="58"/>
      <c r="M13" s="58"/>
      <c r="N13" s="58"/>
      <c r="O13" s="58"/>
      <c r="P13" s="59"/>
      <c r="Q13" s="112"/>
      <c r="R13" s="112"/>
      <c r="S13" s="112"/>
      <c r="T13" s="112"/>
      <c r="U13" s="112"/>
      <c r="V13" s="112"/>
      <c r="W13" s="112"/>
      <c r="X13" s="112"/>
      <c r="Y13" s="112"/>
      <c r="Z13" s="112"/>
      <c r="AA13" s="112"/>
      <c r="AB13" s="112"/>
      <c r="AC13" s="112"/>
      <c r="AD13" s="112"/>
      <c r="AE13" s="113"/>
    </row>
    <row r="14" spans="1:31" ht="15" thickTop="1" thickBot="1" x14ac:dyDescent="0.5">
      <c r="A14" s="88" t="s">
        <v>7</v>
      </c>
      <c r="B14" s="89"/>
      <c r="C14" s="89"/>
      <c r="D14" s="89"/>
      <c r="E14" s="89"/>
      <c r="F14" s="89"/>
      <c r="G14" s="89"/>
      <c r="H14" s="89"/>
      <c r="I14" s="86"/>
      <c r="J14" s="86"/>
      <c r="K14" s="86"/>
      <c r="L14" s="86"/>
      <c r="M14" s="86"/>
      <c r="N14" s="86"/>
      <c r="O14" s="86"/>
      <c r="P14" s="87"/>
      <c r="Q14" s="112"/>
      <c r="R14" s="112"/>
      <c r="S14" s="112"/>
      <c r="T14" s="112"/>
      <c r="U14" s="112"/>
      <c r="V14" s="112"/>
      <c r="W14" s="112"/>
      <c r="X14" s="112"/>
      <c r="Y14" s="112"/>
      <c r="Z14" s="112"/>
      <c r="AA14" s="112"/>
      <c r="AB14" s="112"/>
      <c r="AC14" s="112"/>
      <c r="AD14" s="112"/>
      <c r="AE14" s="113"/>
    </row>
    <row r="15" spans="1:31" ht="15" thickTop="1" thickBot="1" x14ac:dyDescent="0.5">
      <c r="A15" s="91"/>
      <c r="B15" s="92"/>
      <c r="C15" s="92"/>
      <c r="D15" s="92"/>
      <c r="E15" s="92"/>
      <c r="F15" s="92"/>
      <c r="G15" s="92"/>
      <c r="H15" s="92"/>
      <c r="I15" s="92"/>
      <c r="J15" s="92"/>
      <c r="K15" s="92"/>
      <c r="L15" s="92"/>
      <c r="M15" s="92"/>
      <c r="N15" s="92"/>
      <c r="O15" s="92"/>
      <c r="P15" s="90"/>
      <c r="Q15" s="112"/>
      <c r="R15" s="112"/>
      <c r="S15" s="112"/>
      <c r="T15" s="112"/>
      <c r="U15" s="112"/>
      <c r="V15" s="112"/>
      <c r="W15" s="112"/>
      <c r="X15" s="112"/>
      <c r="Y15" s="112"/>
      <c r="Z15" s="112"/>
      <c r="AA15" s="112"/>
      <c r="AB15" s="112"/>
      <c r="AC15" s="112"/>
      <c r="AD15" s="112"/>
      <c r="AE15" s="113"/>
    </row>
    <row r="16" spans="1:31" ht="15" thickTop="1" thickBot="1" x14ac:dyDescent="0.5">
      <c r="A16" s="61" t="s">
        <v>197</v>
      </c>
      <c r="B16" s="61"/>
      <c r="C16" s="61"/>
      <c r="D16" s="61"/>
      <c r="E16" s="61" t="s">
        <v>171</v>
      </c>
      <c r="F16" s="61"/>
      <c r="G16" s="61"/>
      <c r="H16" s="61"/>
      <c r="I16" s="61"/>
      <c r="J16" s="61"/>
      <c r="K16" s="61"/>
      <c r="L16" s="61"/>
      <c r="M16" s="61"/>
      <c r="N16" s="61"/>
      <c r="O16" s="61"/>
      <c r="P16" s="60"/>
      <c r="Q16" s="112"/>
      <c r="R16" s="112"/>
      <c r="S16" s="112"/>
      <c r="T16" s="112"/>
      <c r="U16" s="112"/>
      <c r="V16" s="112"/>
      <c r="W16" s="112"/>
      <c r="X16" s="112"/>
      <c r="Y16" s="112"/>
      <c r="Z16" s="112"/>
      <c r="AA16" s="112"/>
      <c r="AB16" s="112"/>
      <c r="AC16" s="112"/>
      <c r="AD16" s="112"/>
      <c r="AE16" s="113"/>
    </row>
    <row r="17" spans="1:31" ht="15" thickTop="1" thickBot="1" x14ac:dyDescent="0.5">
      <c r="A17" s="75" t="s">
        <v>158</v>
      </c>
      <c r="B17" s="61"/>
      <c r="C17" s="61"/>
      <c r="D17" s="61"/>
      <c r="E17" s="61"/>
      <c r="F17" s="61"/>
      <c r="G17" s="61"/>
      <c r="H17" s="61"/>
      <c r="I17" s="61"/>
      <c r="J17" s="61"/>
      <c r="K17" s="61"/>
      <c r="L17" s="61"/>
      <c r="M17" s="61"/>
      <c r="N17" s="61"/>
      <c r="O17" s="61"/>
      <c r="P17" s="60"/>
      <c r="Q17" s="112"/>
      <c r="R17" s="112"/>
      <c r="S17" s="112"/>
      <c r="T17" s="112"/>
      <c r="U17" s="112"/>
      <c r="V17" s="112"/>
      <c r="W17" s="112"/>
      <c r="X17" s="112"/>
      <c r="Y17" s="112"/>
      <c r="Z17" s="112"/>
      <c r="AA17" s="112"/>
      <c r="AB17" s="112"/>
      <c r="AC17" s="112"/>
      <c r="AD17" s="112"/>
      <c r="AE17" s="113"/>
    </row>
    <row r="18" spans="1:31" ht="15" thickTop="1" thickBot="1" x14ac:dyDescent="0.5">
      <c r="A18" s="70" t="s">
        <v>159</v>
      </c>
      <c r="B18" s="61"/>
      <c r="C18" s="61"/>
      <c r="D18" s="61"/>
      <c r="E18" s="61"/>
      <c r="F18" s="61"/>
      <c r="G18" s="61"/>
      <c r="H18" s="61"/>
      <c r="I18" s="61"/>
      <c r="J18" s="61"/>
      <c r="K18" s="61"/>
      <c r="L18" s="61"/>
      <c r="M18" s="61"/>
      <c r="N18" s="61"/>
      <c r="O18" s="61"/>
      <c r="P18" s="60"/>
      <c r="Q18" s="112"/>
      <c r="R18" s="112"/>
      <c r="S18" s="112"/>
      <c r="T18" s="112"/>
      <c r="U18" s="112"/>
      <c r="V18" s="112"/>
      <c r="W18" s="112"/>
      <c r="X18" s="112"/>
      <c r="Y18" s="112"/>
      <c r="Z18" s="112"/>
      <c r="AA18" s="112"/>
      <c r="AB18" s="112"/>
      <c r="AC18" s="112"/>
      <c r="AD18" s="112"/>
      <c r="AE18" s="113"/>
    </row>
    <row r="19" spans="1:31" ht="15" thickTop="1" thickBot="1" x14ac:dyDescent="0.5">
      <c r="A19" s="70" t="s">
        <v>160</v>
      </c>
      <c r="B19" s="61"/>
      <c r="C19" s="61"/>
      <c r="D19" s="61"/>
      <c r="E19" s="61"/>
      <c r="F19" s="61"/>
      <c r="G19" s="61"/>
      <c r="H19" s="61"/>
      <c r="I19" s="61"/>
      <c r="J19" s="61"/>
      <c r="K19" s="61"/>
      <c r="L19" s="61"/>
      <c r="M19" s="61"/>
      <c r="N19" s="61"/>
      <c r="O19" s="61"/>
      <c r="P19" s="60"/>
      <c r="Q19" s="112"/>
      <c r="R19" s="112"/>
      <c r="S19" s="112"/>
      <c r="T19" s="112"/>
      <c r="U19" s="112"/>
      <c r="V19" s="112"/>
      <c r="W19" s="112"/>
      <c r="X19" s="112"/>
      <c r="Y19" s="112"/>
      <c r="Z19" s="112"/>
      <c r="AA19" s="112"/>
      <c r="AB19" s="112"/>
      <c r="AC19" s="112"/>
      <c r="AD19" s="112"/>
      <c r="AE19" s="113"/>
    </row>
    <row r="20" spans="1:31" ht="15" thickTop="1" thickBot="1" x14ac:dyDescent="0.5">
      <c r="A20" s="70" t="s">
        <v>161</v>
      </c>
      <c r="B20" s="61"/>
      <c r="C20" s="61"/>
      <c r="D20" s="61"/>
      <c r="E20" s="61"/>
      <c r="F20" s="61"/>
      <c r="G20" s="61"/>
      <c r="H20" s="61"/>
      <c r="I20" s="61"/>
      <c r="J20" s="61"/>
      <c r="K20" s="61"/>
      <c r="L20" s="61"/>
      <c r="M20" s="61"/>
      <c r="N20" s="61"/>
      <c r="O20" s="61"/>
      <c r="P20" s="60"/>
      <c r="Q20" s="112"/>
      <c r="R20" s="112"/>
      <c r="S20" s="112"/>
      <c r="T20" s="112"/>
      <c r="U20" s="112"/>
      <c r="V20" s="112"/>
      <c r="W20" s="112"/>
      <c r="X20" s="112"/>
      <c r="Y20" s="112"/>
      <c r="Z20" s="112"/>
      <c r="AA20" s="112"/>
      <c r="AB20" s="112"/>
      <c r="AC20" s="112"/>
      <c r="AD20" s="112"/>
      <c r="AE20" s="113"/>
    </row>
    <row r="21" spans="1:31" ht="15" thickTop="1" thickBot="1" x14ac:dyDescent="0.5">
      <c r="A21" s="71" t="s">
        <v>162</v>
      </c>
      <c r="B21" s="61"/>
      <c r="C21" s="61"/>
      <c r="D21" s="61"/>
      <c r="E21" s="61"/>
      <c r="F21" s="61"/>
      <c r="G21" s="61"/>
      <c r="H21" s="61"/>
      <c r="I21" s="61"/>
      <c r="J21" s="61"/>
      <c r="K21" s="61"/>
      <c r="L21" s="61"/>
      <c r="M21" s="61"/>
      <c r="N21" s="61"/>
      <c r="O21" s="61"/>
      <c r="P21" s="60"/>
      <c r="Q21" s="112"/>
      <c r="R21" s="112"/>
      <c r="S21" s="112"/>
      <c r="T21" s="112"/>
      <c r="U21" s="112"/>
      <c r="V21" s="112"/>
      <c r="W21" s="112"/>
      <c r="X21" s="112"/>
      <c r="Y21" s="112"/>
      <c r="Z21" s="112"/>
      <c r="AA21" s="112"/>
      <c r="AB21" s="112"/>
      <c r="AC21" s="112"/>
      <c r="AD21" s="112"/>
      <c r="AE21" s="113"/>
    </row>
    <row r="22" spans="1:31" ht="15" thickTop="1" thickBot="1" x14ac:dyDescent="0.5">
      <c r="A22" s="71" t="s">
        <v>163</v>
      </c>
      <c r="B22" s="61"/>
      <c r="C22" s="61"/>
      <c r="D22" s="61"/>
      <c r="E22" s="61"/>
      <c r="F22" s="61"/>
      <c r="G22" s="61"/>
      <c r="H22" s="61"/>
      <c r="I22" s="61"/>
      <c r="J22" s="61"/>
      <c r="K22" s="61"/>
      <c r="L22" s="61"/>
      <c r="M22" s="61"/>
      <c r="N22" s="61"/>
      <c r="O22" s="61"/>
      <c r="P22" s="60"/>
      <c r="Q22" s="112"/>
      <c r="R22" s="112"/>
      <c r="S22" s="112"/>
      <c r="T22" s="112"/>
      <c r="U22" s="112"/>
      <c r="V22" s="112"/>
      <c r="W22" s="112"/>
      <c r="X22" s="112"/>
      <c r="Y22" s="112"/>
      <c r="Z22" s="112"/>
      <c r="AA22" s="112"/>
      <c r="AB22" s="112"/>
      <c r="AC22" s="112"/>
      <c r="AD22" s="112"/>
      <c r="AE22" s="113"/>
    </row>
    <row r="23" spans="1:31" ht="15" thickTop="1" thickBot="1" x14ac:dyDescent="0.5">
      <c r="A23" s="75" t="s">
        <v>164</v>
      </c>
      <c r="B23" s="61"/>
      <c r="C23" s="61"/>
      <c r="D23" s="61"/>
      <c r="E23" s="61"/>
      <c r="F23" s="61"/>
      <c r="G23" s="61"/>
      <c r="H23" s="61"/>
      <c r="I23" s="61"/>
      <c r="J23" s="61"/>
      <c r="K23" s="61"/>
      <c r="L23" s="61"/>
      <c r="M23" s="61"/>
      <c r="N23" s="61"/>
      <c r="O23" s="61"/>
      <c r="P23" s="60"/>
      <c r="Q23" s="112"/>
      <c r="R23" s="112"/>
      <c r="S23" s="112"/>
      <c r="T23" s="112"/>
      <c r="U23" s="112"/>
      <c r="V23" s="112"/>
      <c r="W23" s="112"/>
      <c r="X23" s="112"/>
      <c r="Y23" s="112"/>
      <c r="Z23" s="112"/>
      <c r="AA23" s="112"/>
      <c r="AB23" s="112"/>
      <c r="AC23" s="112"/>
      <c r="AD23" s="112"/>
      <c r="AE23" s="113"/>
    </row>
    <row r="24" spans="1:31" ht="15" thickTop="1" thickBot="1" x14ac:dyDescent="0.5">
      <c r="A24" s="61"/>
      <c r="B24" s="61"/>
      <c r="C24" s="61"/>
      <c r="D24" s="61"/>
      <c r="E24" s="61"/>
      <c r="F24" s="61"/>
      <c r="G24" s="61"/>
      <c r="H24" s="61"/>
      <c r="I24" s="61"/>
      <c r="J24" s="61"/>
      <c r="K24" s="61"/>
      <c r="L24" s="61"/>
      <c r="M24" s="61"/>
      <c r="N24" s="61"/>
      <c r="O24" s="61"/>
      <c r="P24" s="60"/>
      <c r="Q24" s="112"/>
      <c r="R24" s="112"/>
      <c r="S24" s="112"/>
      <c r="T24" s="112"/>
      <c r="U24" s="112"/>
      <c r="V24" s="112"/>
      <c r="W24" s="112"/>
      <c r="X24" s="112"/>
      <c r="Y24" s="112"/>
      <c r="Z24" s="112"/>
      <c r="AA24" s="112"/>
      <c r="AB24" s="112"/>
      <c r="AC24" s="112"/>
      <c r="AD24" s="112"/>
      <c r="AE24" s="113"/>
    </row>
    <row r="25" spans="1:31" ht="15" thickTop="1" thickBot="1" x14ac:dyDescent="0.5">
      <c r="A25" s="61"/>
      <c r="B25" s="61"/>
      <c r="C25" s="61"/>
      <c r="D25" s="61"/>
      <c r="E25" s="61"/>
      <c r="F25" s="61"/>
      <c r="G25" s="61"/>
      <c r="H25" s="61"/>
      <c r="I25" s="61"/>
      <c r="J25" s="61"/>
      <c r="K25" s="61"/>
      <c r="L25" s="61"/>
      <c r="M25" s="61"/>
      <c r="N25" s="61"/>
      <c r="O25" s="61"/>
      <c r="P25" s="60"/>
      <c r="Q25" s="112"/>
      <c r="R25" s="112"/>
      <c r="S25" s="112"/>
      <c r="T25" s="112"/>
      <c r="U25" s="112"/>
      <c r="V25" s="112"/>
      <c r="W25" s="112"/>
      <c r="X25" s="112"/>
      <c r="Y25" s="112"/>
      <c r="Z25" s="112"/>
      <c r="AA25" s="112"/>
      <c r="AB25" s="112"/>
      <c r="AC25" s="112"/>
      <c r="AD25" s="112"/>
      <c r="AE25" s="113"/>
    </row>
    <row r="26" spans="1:31" ht="16.5" customHeight="1" thickTop="1" x14ac:dyDescent="0.45">
      <c r="A26" s="104" t="s">
        <v>8</v>
      </c>
      <c r="B26" s="105"/>
      <c r="C26" s="105"/>
      <c r="D26" s="105"/>
      <c r="E26" s="105"/>
      <c r="F26" s="105"/>
      <c r="G26" s="105"/>
      <c r="H26" s="105"/>
      <c r="I26" s="105"/>
      <c r="J26" s="105"/>
      <c r="K26" s="105"/>
      <c r="L26" s="105"/>
      <c r="M26" s="105"/>
      <c r="N26" s="105"/>
      <c r="O26" s="105"/>
      <c r="P26" s="93"/>
      <c r="Q26" s="112"/>
      <c r="R26" s="112"/>
      <c r="S26" s="112"/>
      <c r="T26" s="112"/>
      <c r="U26" s="112"/>
      <c r="V26" s="112"/>
      <c r="W26" s="112"/>
      <c r="X26" s="112"/>
      <c r="Y26" s="112"/>
      <c r="Z26" s="112"/>
      <c r="AA26" s="112"/>
      <c r="AB26" s="112"/>
      <c r="AC26" s="112"/>
      <c r="AD26" s="112"/>
      <c r="AE26" s="113"/>
    </row>
    <row r="27" spans="1:31" ht="15.75" customHeight="1" x14ac:dyDescent="0.45">
      <c r="A27" s="106"/>
      <c r="B27" s="107"/>
      <c r="C27" s="107"/>
      <c r="D27" s="107"/>
      <c r="E27" s="107"/>
      <c r="F27" s="107"/>
      <c r="G27" s="107"/>
      <c r="H27" s="107"/>
      <c r="I27" s="107"/>
      <c r="J27" s="107"/>
      <c r="K27" s="107"/>
      <c r="L27" s="107"/>
      <c r="M27" s="107"/>
      <c r="N27" s="107"/>
      <c r="O27" s="107"/>
      <c r="P27" s="108"/>
      <c r="Q27" s="112"/>
      <c r="R27" s="112"/>
      <c r="S27" s="112"/>
      <c r="T27" s="112"/>
      <c r="U27" s="112"/>
      <c r="V27" s="112"/>
      <c r="W27" s="112"/>
      <c r="X27" s="112"/>
      <c r="Y27" s="112"/>
      <c r="Z27" s="112"/>
      <c r="AA27" s="112"/>
      <c r="AB27" s="112"/>
      <c r="AC27" s="112"/>
      <c r="AD27" s="112"/>
      <c r="AE27" s="113"/>
    </row>
    <row r="28" spans="1:31" ht="15" customHeight="1" x14ac:dyDescent="0.45">
      <c r="A28" s="68"/>
      <c r="B28" s="66"/>
      <c r="C28" s="66"/>
      <c r="D28" s="66"/>
      <c r="E28" s="66"/>
      <c r="F28" s="66"/>
      <c r="G28" s="66"/>
      <c r="H28" s="66"/>
      <c r="I28" s="66"/>
      <c r="J28" s="66"/>
      <c r="K28" s="66"/>
      <c r="L28" s="66"/>
      <c r="M28" s="66"/>
      <c r="N28" s="66"/>
      <c r="O28" s="66"/>
      <c r="P28" s="69"/>
      <c r="Q28" s="112"/>
      <c r="R28" s="112"/>
      <c r="S28" s="112"/>
      <c r="T28" s="112"/>
      <c r="U28" s="112"/>
      <c r="V28" s="112"/>
      <c r="W28" s="112"/>
      <c r="X28" s="112"/>
      <c r="Y28" s="112"/>
      <c r="Z28" s="112"/>
      <c r="AA28" s="112"/>
      <c r="AB28" s="112"/>
      <c r="AC28" s="112"/>
      <c r="AD28" s="112"/>
      <c r="AE28" s="113"/>
    </row>
    <row r="29" spans="1:31" x14ac:dyDescent="0.45">
      <c r="A29" s="75" t="s">
        <v>158</v>
      </c>
      <c r="B29" s="71"/>
      <c r="C29" s="71"/>
      <c r="D29" s="71"/>
      <c r="E29" s="71"/>
      <c r="F29" s="71"/>
      <c r="G29" s="71"/>
      <c r="H29" s="71"/>
      <c r="I29" s="71"/>
      <c r="J29" s="71"/>
      <c r="K29" s="71"/>
      <c r="L29" s="71"/>
      <c r="M29" s="71"/>
      <c r="N29" s="71"/>
      <c r="O29" s="71"/>
      <c r="P29" s="72"/>
      <c r="Q29" s="112"/>
      <c r="R29" s="112"/>
      <c r="S29" s="112"/>
      <c r="T29" s="112"/>
      <c r="U29" s="112"/>
      <c r="V29" s="112"/>
      <c r="W29" s="112"/>
      <c r="X29" s="112"/>
      <c r="Y29" s="112"/>
      <c r="Z29" s="112"/>
      <c r="AA29" s="112"/>
      <c r="AB29" s="112"/>
      <c r="AC29" s="112"/>
      <c r="AD29" s="112"/>
      <c r="AE29" s="113"/>
    </row>
    <row r="30" spans="1:31" x14ac:dyDescent="0.45">
      <c r="A30" s="70" t="s">
        <v>159</v>
      </c>
      <c r="B30" s="71"/>
      <c r="C30" s="71"/>
      <c r="D30" s="71"/>
      <c r="E30" s="71"/>
      <c r="F30" s="71"/>
      <c r="G30" s="71"/>
      <c r="H30" s="71"/>
      <c r="I30" s="71"/>
      <c r="J30" s="71"/>
      <c r="K30" s="71"/>
      <c r="L30" s="71"/>
      <c r="M30" s="71"/>
      <c r="N30" s="71"/>
      <c r="O30" s="71"/>
      <c r="P30" s="72"/>
      <c r="Q30" s="112"/>
      <c r="R30" s="112"/>
      <c r="S30" s="112"/>
      <c r="T30" s="112"/>
      <c r="U30" s="112"/>
      <c r="V30" s="112"/>
      <c r="W30" s="112"/>
      <c r="X30" s="112"/>
      <c r="Y30" s="112"/>
      <c r="Z30" s="112"/>
      <c r="AA30" s="112"/>
      <c r="AB30" s="112"/>
      <c r="AC30" s="112"/>
      <c r="AD30" s="112"/>
      <c r="AE30" s="113"/>
    </row>
    <row r="31" spans="1:31" x14ac:dyDescent="0.45">
      <c r="A31" s="70" t="s">
        <v>200</v>
      </c>
      <c r="B31" s="71"/>
      <c r="C31" s="71"/>
      <c r="D31" s="71"/>
      <c r="E31" s="71"/>
      <c r="F31" s="71"/>
      <c r="G31" s="71"/>
      <c r="H31" s="71"/>
      <c r="I31" s="71"/>
      <c r="J31" s="71"/>
      <c r="K31" s="71"/>
      <c r="L31" s="71"/>
      <c r="M31" s="71"/>
      <c r="N31" s="71"/>
      <c r="O31" s="71"/>
      <c r="P31" s="72"/>
      <c r="Q31" s="112"/>
      <c r="R31" s="112"/>
      <c r="S31" s="112"/>
      <c r="T31" s="112"/>
      <c r="U31" s="112"/>
      <c r="V31" s="112"/>
      <c r="W31" s="112"/>
      <c r="X31" s="112"/>
      <c r="Y31" s="112"/>
      <c r="Z31" s="112"/>
      <c r="AA31" s="112"/>
      <c r="AB31" s="112"/>
      <c r="AC31" s="112"/>
      <c r="AD31" s="112"/>
      <c r="AE31" s="113"/>
    </row>
    <row r="32" spans="1:31" x14ac:dyDescent="0.45">
      <c r="A32" s="71" t="s">
        <v>198</v>
      </c>
      <c r="B32" s="71"/>
      <c r="C32" s="71"/>
      <c r="D32" s="71"/>
      <c r="E32" s="71"/>
      <c r="F32" s="71"/>
      <c r="G32" s="71"/>
      <c r="H32" s="71"/>
      <c r="I32" s="71"/>
      <c r="J32" s="71"/>
      <c r="K32" s="71"/>
      <c r="L32" s="71"/>
      <c r="M32" s="71"/>
      <c r="N32" s="71"/>
      <c r="O32" s="71"/>
      <c r="P32" s="72"/>
      <c r="Q32" s="112"/>
      <c r="R32" s="112"/>
      <c r="S32" s="112"/>
      <c r="T32" s="112"/>
      <c r="U32" s="112"/>
      <c r="V32" s="112"/>
      <c r="W32" s="112"/>
      <c r="X32" s="112"/>
      <c r="Y32" s="112"/>
      <c r="Z32" s="112"/>
      <c r="AA32" s="112"/>
      <c r="AB32" s="112"/>
      <c r="AC32" s="112"/>
      <c r="AD32" s="112"/>
      <c r="AE32" s="113"/>
    </row>
    <row r="33" spans="1:31" x14ac:dyDescent="0.45">
      <c r="A33" s="75" t="s">
        <v>199</v>
      </c>
      <c r="B33" s="71"/>
      <c r="C33" s="71"/>
      <c r="D33" s="71"/>
      <c r="E33" s="71"/>
      <c r="F33" s="71"/>
      <c r="G33" s="71"/>
      <c r="H33" s="71"/>
      <c r="I33" s="71"/>
      <c r="J33" s="71"/>
      <c r="K33" s="71"/>
      <c r="L33" s="71"/>
      <c r="M33" s="71"/>
      <c r="N33" s="71"/>
      <c r="O33" s="71"/>
      <c r="P33" s="72"/>
      <c r="Q33" s="112"/>
      <c r="R33" s="112"/>
      <c r="S33" s="112"/>
      <c r="T33" s="112"/>
      <c r="U33" s="112"/>
      <c r="V33" s="112"/>
      <c r="W33" s="112"/>
      <c r="X33" s="112"/>
      <c r="Y33" s="112"/>
      <c r="Z33" s="112"/>
      <c r="AA33" s="112"/>
      <c r="AB33" s="112"/>
      <c r="AC33" s="112"/>
      <c r="AD33" s="112"/>
      <c r="AE33" s="113"/>
    </row>
    <row r="34" spans="1:31" ht="14.65" thickBot="1" x14ac:dyDescent="0.5">
      <c r="A34" s="73"/>
      <c r="B34" s="67"/>
      <c r="C34" s="67"/>
      <c r="D34" s="67"/>
      <c r="E34" s="67"/>
      <c r="F34" s="67"/>
      <c r="G34" s="67"/>
      <c r="H34" s="67"/>
      <c r="I34" s="67"/>
      <c r="J34" s="67"/>
      <c r="K34" s="67"/>
      <c r="L34" s="67"/>
      <c r="M34" s="67"/>
      <c r="N34" s="67"/>
      <c r="O34" s="67"/>
      <c r="P34" s="74"/>
      <c r="Q34" s="114"/>
      <c r="R34" s="114"/>
      <c r="S34" s="114"/>
      <c r="T34" s="114"/>
      <c r="U34" s="114"/>
      <c r="V34" s="114"/>
      <c r="W34" s="114"/>
      <c r="X34" s="114"/>
      <c r="Y34" s="114"/>
      <c r="Z34" s="114"/>
      <c r="AA34" s="114"/>
      <c r="AB34" s="114"/>
      <c r="AC34" s="114"/>
      <c r="AD34" s="114"/>
      <c r="AE34" s="115"/>
    </row>
    <row r="35" spans="1:31" ht="15" thickTop="1" thickBot="1" x14ac:dyDescent="0.5">
      <c r="A35" s="85" t="s">
        <v>9</v>
      </c>
      <c r="B35" s="86"/>
      <c r="C35" s="86"/>
      <c r="D35" s="86"/>
      <c r="E35" s="86"/>
      <c r="F35" s="86"/>
      <c r="G35" s="86"/>
      <c r="H35" s="86"/>
      <c r="I35" s="86"/>
      <c r="J35" s="86"/>
      <c r="K35" s="86"/>
      <c r="L35" s="86"/>
      <c r="M35" s="86"/>
      <c r="N35" s="86"/>
      <c r="O35" s="86"/>
      <c r="P35" s="87"/>
      <c r="Q35" s="88" t="s">
        <v>10</v>
      </c>
      <c r="R35" s="89"/>
      <c r="S35" s="89"/>
      <c r="T35" s="89"/>
      <c r="U35" s="89"/>
      <c r="V35" s="89"/>
      <c r="W35" s="89"/>
      <c r="X35" s="89"/>
      <c r="Y35" s="89"/>
      <c r="Z35" s="89"/>
      <c r="AA35" s="89"/>
      <c r="AB35" s="89"/>
      <c r="AC35" s="89"/>
      <c r="AD35" s="89"/>
      <c r="AE35" s="90"/>
    </row>
    <row r="36" spans="1:31" ht="15" thickTop="1" thickBot="1" x14ac:dyDescent="0.5">
      <c r="A36" s="91"/>
      <c r="B36" s="92"/>
      <c r="C36" s="92"/>
      <c r="D36" s="92"/>
      <c r="E36" s="92"/>
      <c r="F36" s="92"/>
      <c r="G36" s="92"/>
      <c r="H36" s="92"/>
      <c r="I36" s="92"/>
      <c r="J36" s="92"/>
      <c r="K36" s="92"/>
      <c r="L36" s="92"/>
      <c r="M36" s="92"/>
      <c r="N36" s="92"/>
      <c r="O36" s="92"/>
      <c r="P36" s="93"/>
      <c r="Q36" s="91"/>
      <c r="R36" s="92"/>
      <c r="S36" s="92"/>
      <c r="T36" s="92"/>
      <c r="U36" s="92"/>
      <c r="V36" s="92"/>
      <c r="W36" s="92"/>
      <c r="X36" s="92"/>
      <c r="Y36" s="92"/>
      <c r="Z36" s="92"/>
      <c r="AA36" s="92"/>
      <c r="AB36" s="92"/>
      <c r="AC36" s="92"/>
      <c r="AD36" s="92"/>
      <c r="AE36" s="93"/>
    </row>
    <row r="37" spans="1:31" x14ac:dyDescent="0.45">
      <c r="A37" s="61" t="s">
        <v>165</v>
      </c>
      <c r="B37" s="61"/>
      <c r="C37" s="61" t="s">
        <v>192</v>
      </c>
      <c r="D37" s="61"/>
      <c r="E37" s="61"/>
      <c r="F37" s="61"/>
      <c r="G37" s="61"/>
      <c r="H37" s="61"/>
      <c r="I37" s="61"/>
      <c r="J37" s="61"/>
      <c r="K37" s="61"/>
      <c r="L37" s="61"/>
      <c r="M37" s="61"/>
      <c r="N37" s="61"/>
      <c r="O37" s="61"/>
      <c r="P37" s="61"/>
      <c r="Q37" s="94" t="s">
        <v>248</v>
      </c>
      <c r="R37" s="94"/>
      <c r="S37" s="94"/>
      <c r="T37" s="94"/>
      <c r="U37" s="94"/>
      <c r="V37" s="94"/>
      <c r="W37" s="94"/>
      <c r="X37" s="94"/>
      <c r="Y37" s="94"/>
      <c r="Z37" s="94"/>
      <c r="AA37" s="94"/>
      <c r="AB37" s="94"/>
      <c r="AC37" s="94"/>
      <c r="AD37" s="94"/>
      <c r="AE37" s="95"/>
    </row>
    <row r="38" spans="1:31" x14ac:dyDescent="0.45">
      <c r="A38" s="75" t="s">
        <v>166</v>
      </c>
      <c r="B38" s="61"/>
      <c r="C38" s="61" t="s">
        <v>193</v>
      </c>
      <c r="D38" s="61"/>
      <c r="E38" s="61"/>
      <c r="F38" s="61"/>
      <c r="G38" s="61"/>
      <c r="H38" s="61"/>
      <c r="I38" s="61"/>
      <c r="J38" s="61"/>
      <c r="K38" s="61"/>
      <c r="L38" s="61"/>
      <c r="M38" s="61"/>
      <c r="N38" s="61"/>
      <c r="O38" s="61"/>
      <c r="P38" s="61"/>
      <c r="Q38" s="96"/>
      <c r="R38" s="96"/>
      <c r="S38" s="96"/>
      <c r="T38" s="96"/>
      <c r="U38" s="96"/>
      <c r="V38" s="96"/>
      <c r="W38" s="96"/>
      <c r="X38" s="96"/>
      <c r="Y38" s="96"/>
      <c r="Z38" s="96"/>
      <c r="AA38" s="96"/>
      <c r="AB38" s="96"/>
      <c r="AC38" s="96"/>
      <c r="AD38" s="96"/>
      <c r="AE38" s="97"/>
    </row>
    <row r="39" spans="1:31" x14ac:dyDescent="0.45">
      <c r="A39" s="75" t="s">
        <v>167</v>
      </c>
      <c r="B39" s="61"/>
      <c r="C39" s="61" t="s">
        <v>194</v>
      </c>
      <c r="D39" s="61"/>
      <c r="E39" s="61"/>
      <c r="F39" s="61"/>
      <c r="G39" s="61"/>
      <c r="H39" s="61"/>
      <c r="I39" s="61"/>
      <c r="J39" s="61"/>
      <c r="K39" s="61"/>
      <c r="L39" s="61"/>
      <c r="M39" s="61"/>
      <c r="N39" s="61"/>
      <c r="O39" s="61"/>
      <c r="P39" s="61"/>
      <c r="Q39" s="96"/>
      <c r="R39" s="96"/>
      <c r="S39" s="96"/>
      <c r="T39" s="96"/>
      <c r="U39" s="96"/>
      <c r="V39" s="96"/>
      <c r="W39" s="96"/>
      <c r="X39" s="96"/>
      <c r="Y39" s="96"/>
      <c r="Z39" s="96"/>
      <c r="AA39" s="96"/>
      <c r="AB39" s="96"/>
      <c r="AC39" s="96"/>
      <c r="AD39" s="96"/>
      <c r="AE39" s="97"/>
    </row>
    <row r="40" spans="1:31" x14ac:dyDescent="0.45">
      <c r="A40" s="75" t="s">
        <v>168</v>
      </c>
      <c r="B40" s="61"/>
      <c r="C40" s="61" t="s">
        <v>195</v>
      </c>
      <c r="D40" s="61"/>
      <c r="E40" s="61"/>
      <c r="F40" s="61"/>
      <c r="G40" s="61"/>
      <c r="H40" s="61"/>
      <c r="I40" s="61"/>
      <c r="J40" s="61"/>
      <c r="K40" s="61"/>
      <c r="L40" s="61"/>
      <c r="M40" s="61"/>
      <c r="N40" s="61"/>
      <c r="O40" s="61"/>
      <c r="P40" s="61"/>
      <c r="Q40" s="96"/>
      <c r="R40" s="96"/>
      <c r="S40" s="96"/>
      <c r="T40" s="96"/>
      <c r="U40" s="96"/>
      <c r="V40" s="96"/>
      <c r="W40" s="96"/>
      <c r="X40" s="96"/>
      <c r="Y40" s="96"/>
      <c r="Z40" s="96"/>
      <c r="AA40" s="96"/>
      <c r="AB40" s="96"/>
      <c r="AC40" s="96"/>
      <c r="AD40" s="96"/>
      <c r="AE40" s="97"/>
    </row>
    <row r="41" spans="1:31" x14ac:dyDescent="0.45">
      <c r="A41" s="75" t="s">
        <v>169</v>
      </c>
      <c r="B41" s="61"/>
      <c r="C41" s="61" t="s">
        <v>196</v>
      </c>
      <c r="D41" s="61"/>
      <c r="E41" s="61"/>
      <c r="F41" s="61"/>
      <c r="G41" s="61"/>
      <c r="H41" s="61"/>
      <c r="I41" s="61"/>
      <c r="J41" s="61"/>
      <c r="K41" s="61"/>
      <c r="L41" s="61"/>
      <c r="M41" s="61"/>
      <c r="N41" s="61"/>
      <c r="O41" s="61"/>
      <c r="P41" s="61"/>
      <c r="Q41" s="96"/>
      <c r="R41" s="96"/>
      <c r="S41" s="96"/>
      <c r="T41" s="96"/>
      <c r="U41" s="96"/>
      <c r="V41" s="96"/>
      <c r="W41" s="96"/>
      <c r="X41" s="96"/>
      <c r="Y41" s="96"/>
      <c r="Z41" s="96"/>
      <c r="AA41" s="96"/>
      <c r="AB41" s="96"/>
      <c r="AC41" s="96"/>
      <c r="AD41" s="96"/>
      <c r="AE41" s="97"/>
    </row>
    <row r="42" spans="1:31" x14ac:dyDescent="0.45">
      <c r="A42" s="75"/>
      <c r="B42" s="61"/>
      <c r="C42" s="61"/>
      <c r="D42" s="61"/>
      <c r="E42" s="61"/>
      <c r="F42" s="61"/>
      <c r="G42" s="61"/>
      <c r="H42" s="61"/>
      <c r="I42" s="61"/>
      <c r="J42" s="61"/>
      <c r="K42" s="61"/>
      <c r="L42" s="61"/>
      <c r="M42" s="61"/>
      <c r="N42" s="61"/>
      <c r="O42" s="61"/>
      <c r="P42" s="61"/>
      <c r="Q42" s="96"/>
      <c r="R42" s="96"/>
      <c r="S42" s="96"/>
      <c r="T42" s="96"/>
      <c r="U42" s="96"/>
      <c r="V42" s="96"/>
      <c r="W42" s="96"/>
      <c r="X42" s="96"/>
      <c r="Y42" s="96"/>
      <c r="Z42" s="96"/>
      <c r="AA42" s="96"/>
      <c r="AB42" s="96"/>
      <c r="AC42" s="96"/>
      <c r="AD42" s="96"/>
      <c r="AE42" s="97"/>
    </row>
    <row r="43" spans="1:31" ht="14.65" thickBot="1" x14ac:dyDescent="0.5">
      <c r="A43" s="75"/>
      <c r="B43" s="61"/>
      <c r="C43" s="61"/>
      <c r="D43" s="61"/>
      <c r="E43" s="61"/>
      <c r="F43" s="61"/>
      <c r="G43" s="61"/>
      <c r="H43" s="61"/>
      <c r="I43" s="61"/>
      <c r="J43" s="61"/>
      <c r="K43" s="61"/>
      <c r="L43" s="61"/>
      <c r="M43" s="61"/>
      <c r="N43" s="61"/>
      <c r="O43" s="61"/>
      <c r="P43" s="61"/>
      <c r="Q43" s="98"/>
      <c r="R43" s="98"/>
      <c r="S43" s="98"/>
      <c r="T43" s="98"/>
      <c r="U43" s="98"/>
      <c r="V43" s="98"/>
      <c r="W43" s="98"/>
      <c r="X43" s="98"/>
      <c r="Y43" s="98"/>
      <c r="Z43" s="98"/>
      <c r="AA43" s="98"/>
      <c r="AB43" s="98"/>
      <c r="AC43" s="98"/>
      <c r="AD43" s="98"/>
      <c r="AE43" s="99"/>
    </row>
    <row r="44" spans="1:31" ht="18.399999999999999" thickBot="1" x14ac:dyDescent="0.6">
      <c r="A44" s="100" t="s">
        <v>11</v>
      </c>
      <c r="B44" s="101"/>
      <c r="C44" s="101"/>
      <c r="D44" s="101"/>
      <c r="E44" s="101"/>
      <c r="F44" s="101"/>
      <c r="G44" s="101"/>
      <c r="H44" s="101"/>
      <c r="I44" s="101"/>
      <c r="J44" s="101"/>
      <c r="K44" s="101"/>
      <c r="L44" s="101"/>
      <c r="M44" s="101"/>
      <c r="N44" s="101"/>
      <c r="O44" s="101"/>
      <c r="P44" s="102"/>
      <c r="Q44" s="1"/>
      <c r="R44" s="1"/>
      <c r="S44" s="1"/>
      <c r="T44" s="1"/>
      <c r="U44" s="1"/>
      <c r="V44" s="1"/>
      <c r="W44" s="1"/>
      <c r="X44" s="1"/>
      <c r="Y44" s="1"/>
      <c r="Z44" s="1"/>
      <c r="AA44" s="1"/>
      <c r="AB44" s="1"/>
      <c r="AC44" s="1"/>
      <c r="AD44" s="1"/>
      <c r="AE44" s="1"/>
    </row>
    <row r="45" spans="1:31" x14ac:dyDescent="0.45">
      <c r="A45" s="146" t="s">
        <v>12</v>
      </c>
      <c r="B45" s="147"/>
      <c r="C45" s="147"/>
      <c r="D45" s="147"/>
      <c r="E45" s="147"/>
      <c r="F45" s="147"/>
      <c r="G45" s="137">
        <v>4</v>
      </c>
      <c r="H45" s="138"/>
      <c r="I45" s="128" t="s">
        <v>13</v>
      </c>
      <c r="J45" s="129"/>
      <c r="K45" s="129"/>
      <c r="L45" s="129"/>
      <c r="M45" s="129"/>
      <c r="N45" s="129"/>
      <c r="O45" s="129"/>
      <c r="P45" s="130"/>
      <c r="Q45" s="43"/>
    </row>
    <row r="46" spans="1:31" x14ac:dyDescent="0.45">
      <c r="A46" s="148" t="s">
        <v>14</v>
      </c>
      <c r="B46" s="149"/>
      <c r="C46" s="149"/>
      <c r="D46" s="149"/>
      <c r="E46" s="149"/>
      <c r="F46" s="149"/>
      <c r="G46" s="139">
        <v>2</v>
      </c>
      <c r="H46" s="140"/>
      <c r="I46" s="131" t="s">
        <v>15</v>
      </c>
      <c r="J46" s="132"/>
      <c r="K46" s="132"/>
      <c r="L46" s="132"/>
      <c r="M46" s="132"/>
      <c r="N46" s="132"/>
      <c r="O46" s="132"/>
      <c r="P46" s="133"/>
      <c r="Q46" s="2"/>
      <c r="R46" s="2"/>
      <c r="S46" s="2"/>
      <c r="T46" s="2"/>
      <c r="U46" s="2"/>
      <c r="V46" s="2"/>
      <c r="W46" s="2"/>
      <c r="X46" s="2"/>
      <c r="Y46" s="2"/>
      <c r="Z46" s="2"/>
      <c r="AA46" s="2"/>
      <c r="AB46" s="2"/>
      <c r="AC46" s="2"/>
      <c r="AD46" s="2"/>
      <c r="AE46" s="2"/>
    </row>
    <row r="47" spans="1:31" x14ac:dyDescent="0.45">
      <c r="A47" s="148" t="s">
        <v>16</v>
      </c>
      <c r="B47" s="149"/>
      <c r="C47" s="149"/>
      <c r="D47" s="149"/>
      <c r="E47" s="149"/>
      <c r="F47" s="149"/>
      <c r="G47" s="139">
        <v>1.5</v>
      </c>
      <c r="H47" s="140"/>
      <c r="I47" s="143" t="s">
        <v>15</v>
      </c>
      <c r="J47" s="144"/>
      <c r="K47" s="144"/>
      <c r="L47" s="144"/>
      <c r="M47" s="144"/>
      <c r="N47" s="144"/>
      <c r="O47" s="144"/>
      <c r="P47" s="145"/>
      <c r="Q47" s="43" t="s">
        <v>249</v>
      </c>
    </row>
    <row r="48" spans="1:31" ht="14.65" thickBot="1" x14ac:dyDescent="0.5">
      <c r="A48" s="126" t="s">
        <v>17</v>
      </c>
      <c r="B48" s="127"/>
      <c r="C48" s="127"/>
      <c r="D48" s="127"/>
      <c r="E48" s="127"/>
      <c r="F48" s="127"/>
      <c r="G48" s="141">
        <v>2</v>
      </c>
      <c r="H48" s="142"/>
      <c r="I48" s="134" t="s">
        <v>18</v>
      </c>
      <c r="J48" s="135"/>
      <c r="K48" s="135"/>
      <c r="L48" s="135"/>
      <c r="M48" s="135"/>
      <c r="N48" s="135"/>
      <c r="O48" s="135"/>
      <c r="P48" s="136"/>
      <c r="Q48" s="2"/>
      <c r="R48" s="2"/>
      <c r="S48" s="2"/>
      <c r="T48" s="2"/>
      <c r="U48" s="2"/>
      <c r="V48" s="2"/>
      <c r="W48" s="2"/>
      <c r="X48" s="2"/>
      <c r="Y48" s="2"/>
      <c r="Z48" s="2"/>
      <c r="AA48" s="2"/>
      <c r="AB48" s="2"/>
      <c r="AC48" s="2"/>
      <c r="AD48" s="2"/>
      <c r="AE48" s="2"/>
    </row>
    <row r="49" spans="5:10" x14ac:dyDescent="0.45">
      <c r="E49" s="116" t="s">
        <v>19</v>
      </c>
      <c r="F49" s="116"/>
      <c r="G49" s="9">
        <f>SUM(G45:H48)</f>
        <v>9.5</v>
      </c>
      <c r="H49" s="123" t="s">
        <v>20</v>
      </c>
      <c r="I49" s="124"/>
      <c r="J49" s="125"/>
    </row>
  </sheetData>
  <mergeCells count="32">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Q37:AE43"/>
    <mergeCell ref="A44:P44"/>
    <mergeCell ref="E12:H13"/>
    <mergeCell ref="A14:P15"/>
    <mergeCell ref="A26:P27"/>
    <mergeCell ref="A35:P36"/>
    <mergeCell ref="A8:D13"/>
    <mergeCell ref="E8:H9"/>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7" zoomScale="80" zoomScaleNormal="80" workbookViewId="0">
      <selection activeCell="P43" sqref="P43"/>
    </sheetView>
  </sheetViews>
  <sheetFormatPr defaultRowHeight="14.25" x14ac:dyDescent="0.45"/>
  <cols>
    <col min="2" max="2" width="9.59765625" customWidth="1"/>
    <col min="3" max="3" width="10.3984375" customWidth="1"/>
    <col min="8" max="8" width="11.73046875" customWidth="1"/>
    <col min="13" max="13" width="10.59765625" customWidth="1"/>
  </cols>
  <sheetData>
    <row r="1" spans="1:30" ht="23.25" x14ac:dyDescent="0.45">
      <c r="A1" s="156" t="s">
        <v>21</v>
      </c>
      <c r="B1" s="157"/>
      <c r="C1" s="157"/>
      <c r="D1" s="157"/>
      <c r="E1" s="157"/>
      <c r="F1" s="157"/>
      <c r="G1" s="157"/>
      <c r="H1" s="157"/>
      <c r="I1" s="157"/>
      <c r="J1" s="157"/>
      <c r="K1" s="157"/>
      <c r="L1" s="157"/>
      <c r="M1" s="157"/>
      <c r="N1" s="157"/>
      <c r="O1" s="158"/>
      <c r="P1" s="3"/>
      <c r="Q1" s="3"/>
      <c r="R1" s="3"/>
      <c r="S1" s="3"/>
      <c r="T1" s="3"/>
      <c r="U1" s="3"/>
      <c r="V1" s="3"/>
      <c r="W1" s="3"/>
      <c r="X1" s="3"/>
      <c r="Y1" s="3"/>
      <c r="Z1" s="3"/>
      <c r="AA1" s="3"/>
      <c r="AB1" s="3"/>
      <c r="AC1" s="3"/>
      <c r="AD1" s="3"/>
    </row>
    <row r="2" spans="1:30" ht="23.25" x14ac:dyDescent="0.45">
      <c r="A2" s="159"/>
      <c r="B2" s="79"/>
      <c r="C2" s="79"/>
      <c r="D2" s="79"/>
      <c r="E2" s="79"/>
      <c r="F2" s="79"/>
      <c r="G2" s="79"/>
      <c r="H2" s="79"/>
      <c r="I2" s="79"/>
      <c r="J2" s="79"/>
      <c r="K2" s="79"/>
      <c r="L2" s="79"/>
      <c r="M2" s="79"/>
      <c r="N2" s="79"/>
      <c r="O2" s="160"/>
      <c r="P2" s="3"/>
      <c r="Q2" s="3"/>
      <c r="R2" s="3"/>
      <c r="S2" s="3"/>
      <c r="T2" s="3"/>
      <c r="U2" s="3"/>
      <c r="V2" s="3"/>
      <c r="W2" s="3"/>
      <c r="X2" s="3"/>
      <c r="Y2" s="3"/>
      <c r="Z2" s="3"/>
      <c r="AA2" s="3"/>
      <c r="AB2" s="3"/>
      <c r="AC2" s="3"/>
      <c r="AD2" s="3"/>
    </row>
    <row r="3" spans="1:30" ht="23.65" thickBot="1" x14ac:dyDescent="0.5">
      <c r="A3" s="161"/>
      <c r="B3" s="162"/>
      <c r="C3" s="162"/>
      <c r="D3" s="162"/>
      <c r="E3" s="162"/>
      <c r="F3" s="162"/>
      <c r="G3" s="162"/>
      <c r="H3" s="162"/>
      <c r="I3" s="162"/>
      <c r="J3" s="162"/>
      <c r="K3" s="162"/>
      <c r="L3" s="162"/>
      <c r="M3" s="162"/>
      <c r="N3" s="162"/>
      <c r="O3" s="163"/>
      <c r="P3" s="3"/>
      <c r="Q3" s="3"/>
      <c r="R3" s="3"/>
      <c r="S3" s="3"/>
      <c r="T3" s="3"/>
      <c r="U3" s="3"/>
      <c r="V3" s="3"/>
      <c r="W3" s="3"/>
      <c r="X3" s="3"/>
      <c r="Y3" s="3"/>
      <c r="Z3" s="3"/>
      <c r="AA3" s="3"/>
      <c r="AB3" s="3"/>
      <c r="AC3" s="3"/>
      <c r="AD3" s="3"/>
    </row>
    <row r="4" spans="1:30" ht="52.9" customHeight="1" thickBot="1" x14ac:dyDescent="0.5">
      <c r="A4" s="164" t="s">
        <v>129</v>
      </c>
      <c r="B4" s="165"/>
      <c r="C4" s="165"/>
      <c r="D4" s="165"/>
      <c r="E4" s="165"/>
      <c r="F4" s="165"/>
      <c r="G4" s="165"/>
      <c r="H4" s="165"/>
      <c r="I4" s="165"/>
      <c r="J4" s="165"/>
      <c r="K4" s="165"/>
      <c r="L4" s="165"/>
      <c r="M4" s="165"/>
      <c r="N4" s="165"/>
      <c r="O4" s="166"/>
      <c r="P4" s="4"/>
      <c r="Q4" s="4"/>
      <c r="R4" s="4"/>
      <c r="S4" s="4"/>
      <c r="T4" s="4"/>
      <c r="U4" s="4"/>
      <c r="V4" s="4"/>
      <c r="W4" s="4"/>
      <c r="X4" s="4"/>
      <c r="Y4" s="4"/>
      <c r="Z4" s="4"/>
      <c r="AA4" s="4"/>
      <c r="AB4" s="4"/>
      <c r="AC4" s="4"/>
      <c r="AD4" s="4"/>
    </row>
    <row r="5" spans="1:30" ht="23.65" thickBot="1" x14ac:dyDescent="0.5">
      <c r="A5" s="167" t="s">
        <v>2</v>
      </c>
      <c r="B5" s="168"/>
      <c r="C5" s="168"/>
      <c r="D5" s="168"/>
      <c r="E5" s="168"/>
      <c r="F5" s="168"/>
      <c r="G5" s="168"/>
      <c r="H5" s="168"/>
      <c r="I5" s="121"/>
      <c r="J5" s="121"/>
      <c r="K5" s="121"/>
      <c r="L5" s="121"/>
      <c r="M5" s="121"/>
      <c r="N5" s="121"/>
      <c r="O5" s="122"/>
      <c r="P5" s="4"/>
      <c r="Q5" s="4"/>
      <c r="R5" s="4"/>
      <c r="S5" s="4"/>
      <c r="T5" s="4"/>
      <c r="U5" s="4"/>
      <c r="V5" s="4"/>
      <c r="W5" s="4"/>
      <c r="X5" s="4"/>
      <c r="Y5" s="4"/>
      <c r="Z5" s="4"/>
      <c r="AA5" s="4"/>
      <c r="AB5" s="4"/>
      <c r="AC5" s="4"/>
      <c r="AD5" s="4"/>
    </row>
    <row r="6" spans="1:30" ht="14.65" thickBot="1" x14ac:dyDescent="0.5">
      <c r="A6" s="169" t="s">
        <v>3</v>
      </c>
      <c r="B6" s="170"/>
      <c r="C6" s="170"/>
      <c r="D6" s="170"/>
      <c r="E6" s="173" t="s">
        <v>150</v>
      </c>
      <c r="F6" s="173"/>
      <c r="G6" s="173"/>
      <c r="H6" s="174"/>
      <c r="I6" s="177" t="s">
        <v>22</v>
      </c>
      <c r="J6" s="178"/>
      <c r="K6" s="178"/>
      <c r="L6" s="178"/>
      <c r="M6" s="178"/>
      <c r="N6" s="178"/>
      <c r="O6" s="178"/>
    </row>
    <row r="7" spans="1:30" ht="15" thickTop="1" thickBot="1" x14ac:dyDescent="0.5">
      <c r="A7" s="171"/>
      <c r="B7" s="172"/>
      <c r="C7" s="172"/>
      <c r="D7" s="172"/>
      <c r="E7" s="175"/>
      <c r="F7" s="175"/>
      <c r="G7" s="175"/>
      <c r="H7" s="176"/>
      <c r="I7" s="179"/>
      <c r="J7" s="180"/>
      <c r="K7" s="180"/>
      <c r="L7" s="180"/>
      <c r="M7" s="180"/>
      <c r="N7" s="180"/>
      <c r="O7" s="180"/>
    </row>
    <row r="8" spans="1:30" ht="14.65" thickBot="1" x14ac:dyDescent="0.5">
      <c r="A8" s="171" t="s">
        <v>23</v>
      </c>
      <c r="B8" s="172"/>
      <c r="C8" s="172"/>
      <c r="D8" s="172"/>
      <c r="E8" s="181" t="s">
        <v>172</v>
      </c>
      <c r="F8" s="175"/>
      <c r="G8" s="175"/>
      <c r="H8" s="176"/>
      <c r="I8" s="182" t="s">
        <v>204</v>
      </c>
      <c r="J8" s="183"/>
      <c r="K8" s="183"/>
      <c r="L8" s="183"/>
      <c r="M8" s="183"/>
      <c r="N8" s="183"/>
      <c r="O8" s="184"/>
    </row>
    <row r="9" spans="1:30" ht="15" thickTop="1" thickBot="1" x14ac:dyDescent="0.5">
      <c r="A9" s="171"/>
      <c r="B9" s="172"/>
      <c r="C9" s="172"/>
      <c r="D9" s="172"/>
      <c r="E9" s="175"/>
      <c r="F9" s="175"/>
      <c r="G9" s="175"/>
      <c r="H9" s="176"/>
      <c r="I9" s="185"/>
      <c r="J9" s="186"/>
      <c r="K9" s="186"/>
      <c r="L9" s="186"/>
      <c r="M9" s="186"/>
      <c r="N9" s="186"/>
      <c r="O9" s="187"/>
    </row>
    <row r="10" spans="1:30" ht="15" thickTop="1" thickBot="1" x14ac:dyDescent="0.5">
      <c r="A10" s="171"/>
      <c r="B10" s="172"/>
      <c r="C10" s="172"/>
      <c r="D10" s="172"/>
      <c r="E10" s="175"/>
      <c r="F10" s="175"/>
      <c r="G10" s="175"/>
      <c r="H10" s="176"/>
      <c r="I10" s="185"/>
      <c r="J10" s="186"/>
      <c r="K10" s="186"/>
      <c r="L10" s="186"/>
      <c r="M10" s="186"/>
      <c r="N10" s="186"/>
      <c r="O10" s="187"/>
    </row>
    <row r="11" spans="1:30" ht="15" thickTop="1" thickBot="1" x14ac:dyDescent="0.5">
      <c r="A11" s="171"/>
      <c r="B11" s="172"/>
      <c r="C11" s="172"/>
      <c r="D11" s="172"/>
      <c r="E11" s="175"/>
      <c r="F11" s="175"/>
      <c r="G11" s="175"/>
      <c r="H11" s="176"/>
      <c r="I11" s="185"/>
      <c r="J11" s="186"/>
      <c r="K11" s="186"/>
      <c r="L11" s="186"/>
      <c r="M11" s="186"/>
      <c r="N11" s="186"/>
      <c r="O11" s="187"/>
    </row>
    <row r="12" spans="1:30" ht="15" thickTop="1" thickBot="1" x14ac:dyDescent="0.5">
      <c r="A12" s="171" t="s">
        <v>24</v>
      </c>
      <c r="B12" s="172"/>
      <c r="C12" s="172"/>
      <c r="D12" s="172"/>
      <c r="E12" s="175" t="s">
        <v>173</v>
      </c>
      <c r="F12" s="175"/>
      <c r="G12" s="175"/>
      <c r="H12" s="176"/>
      <c r="I12" s="185"/>
      <c r="J12" s="186"/>
      <c r="K12" s="186"/>
      <c r="L12" s="186"/>
      <c r="M12" s="186"/>
      <c r="N12" s="186"/>
      <c r="O12" s="187"/>
    </row>
    <row r="13" spans="1:30" ht="15" thickTop="1" thickBot="1" x14ac:dyDescent="0.5">
      <c r="A13" s="171"/>
      <c r="B13" s="172"/>
      <c r="C13" s="172"/>
      <c r="D13" s="172"/>
      <c r="E13" s="175"/>
      <c r="F13" s="175"/>
      <c r="G13" s="175"/>
      <c r="H13" s="176"/>
      <c r="I13" s="185"/>
      <c r="J13" s="186"/>
      <c r="K13" s="186"/>
      <c r="L13" s="186"/>
      <c r="M13" s="186"/>
      <c r="N13" s="186"/>
      <c r="O13" s="187"/>
    </row>
    <row r="14" spans="1:30" ht="15" thickTop="1" thickBot="1" x14ac:dyDescent="0.5">
      <c r="A14" s="171" t="s">
        <v>25</v>
      </c>
      <c r="B14" s="172"/>
      <c r="C14" s="172"/>
      <c r="D14" s="172"/>
      <c r="E14" s="175" t="s">
        <v>174</v>
      </c>
      <c r="F14" s="175"/>
      <c r="G14" s="175"/>
      <c r="H14" s="176"/>
      <c r="I14" s="185"/>
      <c r="J14" s="186"/>
      <c r="K14" s="186"/>
      <c r="L14" s="186"/>
      <c r="M14" s="186"/>
      <c r="N14" s="186"/>
      <c r="O14" s="187"/>
    </row>
    <row r="15" spans="1:30" ht="15" thickTop="1" thickBot="1" x14ac:dyDescent="0.5">
      <c r="A15" s="191"/>
      <c r="B15" s="192"/>
      <c r="C15" s="192"/>
      <c r="D15" s="192"/>
      <c r="E15" s="193"/>
      <c r="F15" s="193"/>
      <c r="G15" s="193"/>
      <c r="H15" s="194"/>
      <c r="I15" s="188"/>
      <c r="J15" s="189"/>
      <c r="K15" s="189"/>
      <c r="L15" s="189"/>
      <c r="M15" s="189"/>
      <c r="N15" s="189"/>
      <c r="O15" s="190"/>
    </row>
    <row r="16" spans="1:30" x14ac:dyDescent="0.45">
      <c r="A16" s="195" t="s">
        <v>26</v>
      </c>
      <c r="B16" s="196"/>
      <c r="C16" s="196"/>
      <c r="D16" s="196"/>
      <c r="E16" s="196"/>
      <c r="F16" s="196"/>
      <c r="G16" s="196"/>
      <c r="H16" s="196"/>
      <c r="I16" s="196"/>
      <c r="J16" s="196"/>
      <c r="K16" s="196"/>
      <c r="L16" s="196"/>
      <c r="M16" s="196"/>
      <c r="N16" s="196"/>
      <c r="O16" s="197"/>
    </row>
    <row r="17" spans="1:15" ht="14.65" thickBot="1" x14ac:dyDescent="0.5">
      <c r="A17" s="198"/>
      <c r="B17" s="199"/>
      <c r="C17" s="199"/>
      <c r="D17" s="199"/>
      <c r="E17" s="199"/>
      <c r="F17" s="199"/>
      <c r="G17" s="199"/>
      <c r="H17" s="199"/>
      <c r="I17" s="199"/>
      <c r="J17" s="199"/>
      <c r="K17" s="199"/>
      <c r="L17" s="199"/>
      <c r="M17" s="199"/>
      <c r="N17" s="199"/>
      <c r="O17" s="200"/>
    </row>
    <row r="18" spans="1:15" ht="14.65" thickBot="1" x14ac:dyDescent="0.5">
      <c r="A18" s="201" t="s">
        <v>27</v>
      </c>
      <c r="B18" s="202"/>
      <c r="C18" s="202"/>
      <c r="D18" s="202"/>
      <c r="E18" s="202"/>
      <c r="F18" s="202" t="s">
        <v>28</v>
      </c>
      <c r="G18" s="202"/>
      <c r="H18" s="202"/>
      <c r="I18" s="202"/>
      <c r="J18" s="202"/>
      <c r="K18" s="202" t="s">
        <v>29</v>
      </c>
      <c r="L18" s="202"/>
      <c r="M18" s="202"/>
      <c r="N18" s="202"/>
      <c r="O18" s="203"/>
    </row>
    <row r="19" spans="1:15" ht="28.5" x14ac:dyDescent="0.45">
      <c r="A19" s="204" t="s">
        <v>30</v>
      </c>
      <c r="B19" s="205"/>
      <c r="C19" s="22" t="s">
        <v>31</v>
      </c>
      <c r="D19" s="205" t="s">
        <v>32</v>
      </c>
      <c r="E19" s="205"/>
      <c r="F19" s="205" t="s">
        <v>30</v>
      </c>
      <c r="G19" s="205"/>
      <c r="H19" s="22" t="s">
        <v>31</v>
      </c>
      <c r="I19" s="205" t="s">
        <v>32</v>
      </c>
      <c r="J19" s="205"/>
      <c r="K19" s="205" t="s">
        <v>30</v>
      </c>
      <c r="L19" s="205"/>
      <c r="M19" s="22" t="s">
        <v>31</v>
      </c>
      <c r="N19" s="205" t="s">
        <v>32</v>
      </c>
      <c r="O19" s="206"/>
    </row>
    <row r="20" spans="1:15" x14ac:dyDescent="0.45">
      <c r="A20" s="215" t="s">
        <v>175</v>
      </c>
      <c r="B20" s="207"/>
      <c r="C20" s="207" t="s">
        <v>176</v>
      </c>
      <c r="D20" s="207">
        <v>115.03</v>
      </c>
      <c r="E20" s="207"/>
      <c r="F20" s="207" t="s">
        <v>177</v>
      </c>
      <c r="G20" s="207"/>
      <c r="H20" s="207" t="s">
        <v>176</v>
      </c>
      <c r="I20" s="207" t="s">
        <v>179</v>
      </c>
      <c r="J20" s="207"/>
      <c r="K20" s="207" t="s">
        <v>178</v>
      </c>
      <c r="L20" s="207"/>
      <c r="M20" s="207" t="s">
        <v>176</v>
      </c>
      <c r="N20" s="207" t="s">
        <v>180</v>
      </c>
      <c r="O20" s="209"/>
    </row>
    <row r="21" spans="1:15" ht="14.65" thickBot="1" x14ac:dyDescent="0.5">
      <c r="A21" s="216"/>
      <c r="B21" s="208"/>
      <c r="C21" s="208"/>
      <c r="D21" s="208"/>
      <c r="E21" s="208"/>
      <c r="F21" s="208"/>
      <c r="G21" s="208"/>
      <c r="H21" s="208"/>
      <c r="I21" s="208"/>
      <c r="J21" s="208"/>
      <c r="K21" s="208"/>
      <c r="L21" s="208"/>
      <c r="M21" s="208"/>
      <c r="N21" s="208"/>
      <c r="O21" s="210"/>
    </row>
    <row r="22" spans="1:15" x14ac:dyDescent="0.45">
      <c r="A22" s="211" t="s">
        <v>33</v>
      </c>
      <c r="B22" s="212"/>
      <c r="C22" s="212"/>
      <c r="D22" s="213" t="s">
        <v>250</v>
      </c>
      <c r="E22" s="214"/>
      <c r="F22" s="211" t="s">
        <v>33</v>
      </c>
      <c r="G22" s="212"/>
      <c r="H22" s="212"/>
      <c r="I22" s="213" t="s">
        <v>251</v>
      </c>
      <c r="J22" s="214"/>
      <c r="K22" s="211" t="s">
        <v>33</v>
      </c>
      <c r="L22" s="212"/>
      <c r="M22" s="212"/>
      <c r="N22" s="213" t="s">
        <v>251</v>
      </c>
      <c r="O22" s="214"/>
    </row>
    <row r="23" spans="1:15" x14ac:dyDescent="0.45">
      <c r="A23" s="217" t="s">
        <v>34</v>
      </c>
      <c r="B23" s="218"/>
      <c r="C23" s="218"/>
      <c r="D23" s="218"/>
      <c r="E23" s="219"/>
      <c r="F23" s="217" t="s">
        <v>252</v>
      </c>
      <c r="G23" s="218"/>
      <c r="H23" s="218"/>
      <c r="I23" s="218"/>
      <c r="J23" s="219"/>
      <c r="K23" s="217" t="s">
        <v>252</v>
      </c>
      <c r="L23" s="218"/>
      <c r="M23" s="218"/>
      <c r="N23" s="218"/>
      <c r="O23" s="219"/>
    </row>
    <row r="24" spans="1:15" x14ac:dyDescent="0.45">
      <c r="A24" s="220" t="s">
        <v>11</v>
      </c>
      <c r="B24" s="221"/>
      <c r="C24" s="221"/>
      <c r="D24" s="221"/>
      <c r="E24" s="152"/>
      <c r="F24" s="220" t="s">
        <v>11</v>
      </c>
      <c r="G24" s="221"/>
      <c r="H24" s="221"/>
      <c r="I24" s="221"/>
      <c r="J24" s="152"/>
      <c r="K24" s="220" t="s">
        <v>11</v>
      </c>
      <c r="L24" s="221"/>
      <c r="M24" s="221"/>
      <c r="N24" s="221"/>
      <c r="O24" s="152"/>
    </row>
    <row r="25" spans="1:15" x14ac:dyDescent="0.45">
      <c r="A25" s="223" t="s">
        <v>128</v>
      </c>
      <c r="B25" s="224"/>
      <c r="C25" s="224"/>
      <c r="D25" s="150">
        <v>0</v>
      </c>
      <c r="E25" s="225"/>
      <c r="F25" s="223" t="s">
        <v>128</v>
      </c>
      <c r="G25" s="224"/>
      <c r="H25" s="224"/>
      <c r="I25" s="150">
        <v>1</v>
      </c>
      <c r="J25" s="225"/>
      <c r="K25" s="223" t="s">
        <v>128</v>
      </c>
      <c r="L25" s="224"/>
      <c r="M25" s="224"/>
      <c r="N25" s="150">
        <v>1</v>
      </c>
      <c r="O25" s="225"/>
    </row>
    <row r="26" spans="1:15" ht="28.9" customHeight="1" thickBot="1" x14ac:dyDescent="0.5">
      <c r="A26" s="226" t="s">
        <v>130</v>
      </c>
      <c r="B26" s="227"/>
      <c r="C26" s="227"/>
      <c r="D26" s="141">
        <v>1</v>
      </c>
      <c r="E26" s="222"/>
      <c r="F26" s="226" t="s">
        <v>130</v>
      </c>
      <c r="G26" s="227"/>
      <c r="H26" s="227"/>
      <c r="I26" s="141">
        <v>1</v>
      </c>
      <c r="J26" s="222"/>
      <c r="K26" s="226" t="s">
        <v>130</v>
      </c>
      <c r="L26" s="227"/>
      <c r="M26" s="227"/>
      <c r="N26" s="141">
        <v>1</v>
      </c>
      <c r="O26" s="222"/>
    </row>
    <row r="27" spans="1:15" x14ac:dyDescent="0.45">
      <c r="A27" s="195" t="s">
        <v>35</v>
      </c>
      <c r="B27" s="196"/>
      <c r="C27" s="196"/>
      <c r="D27" s="196"/>
      <c r="E27" s="196"/>
      <c r="F27" s="196"/>
      <c r="G27" s="196"/>
      <c r="H27" s="196"/>
      <c r="I27" s="196"/>
      <c r="J27" s="196"/>
      <c r="K27" s="196"/>
      <c r="L27" s="196"/>
      <c r="M27" s="196"/>
      <c r="N27" s="196"/>
      <c r="O27" s="197"/>
    </row>
    <row r="28" spans="1:15" ht="14.65" thickBot="1" x14ac:dyDescent="0.5">
      <c r="A28" s="198"/>
      <c r="B28" s="199"/>
      <c r="C28" s="199"/>
      <c r="D28" s="199"/>
      <c r="E28" s="199"/>
      <c r="F28" s="199"/>
      <c r="G28" s="199"/>
      <c r="H28" s="199"/>
      <c r="I28" s="199"/>
      <c r="J28" s="199"/>
      <c r="K28" s="199"/>
      <c r="L28" s="199"/>
      <c r="M28" s="199"/>
      <c r="N28" s="199"/>
      <c r="O28" s="200"/>
    </row>
    <row r="29" spans="1:15" ht="14.65" thickBot="1" x14ac:dyDescent="0.5">
      <c r="A29" s="201" t="s">
        <v>27</v>
      </c>
      <c r="B29" s="202"/>
      <c r="C29" s="202"/>
      <c r="D29" s="202"/>
      <c r="E29" s="202"/>
      <c r="F29" s="202" t="s">
        <v>28</v>
      </c>
      <c r="G29" s="202"/>
      <c r="H29" s="202"/>
      <c r="I29" s="202"/>
      <c r="J29" s="202"/>
      <c r="K29" s="202" t="s">
        <v>29</v>
      </c>
      <c r="L29" s="202"/>
      <c r="M29" s="202"/>
      <c r="N29" s="202"/>
      <c r="O29" s="203"/>
    </row>
    <row r="30" spans="1:15" ht="28.5" x14ac:dyDescent="0.45">
      <c r="A30" s="204" t="s">
        <v>30</v>
      </c>
      <c r="B30" s="205"/>
      <c r="C30" s="22" t="s">
        <v>31</v>
      </c>
      <c r="D30" s="205" t="s">
        <v>32</v>
      </c>
      <c r="E30" s="205"/>
      <c r="F30" s="205" t="s">
        <v>30</v>
      </c>
      <c r="G30" s="205"/>
      <c r="H30" s="22" t="s">
        <v>31</v>
      </c>
      <c r="I30" s="205" t="s">
        <v>32</v>
      </c>
      <c r="J30" s="205"/>
      <c r="K30" s="205" t="s">
        <v>30</v>
      </c>
      <c r="L30" s="205"/>
      <c r="M30" s="22" t="s">
        <v>31</v>
      </c>
      <c r="N30" s="205" t="s">
        <v>32</v>
      </c>
      <c r="O30" s="206"/>
    </row>
    <row r="31" spans="1:15" x14ac:dyDescent="0.45">
      <c r="A31" s="215" t="s">
        <v>181</v>
      </c>
      <c r="B31" s="207"/>
      <c r="C31" s="207" t="s">
        <v>176</v>
      </c>
      <c r="D31" s="207" t="s">
        <v>186</v>
      </c>
      <c r="E31" s="207"/>
      <c r="F31" s="207" t="s">
        <v>182</v>
      </c>
      <c r="G31" s="207"/>
      <c r="H31" s="207" t="s">
        <v>176</v>
      </c>
      <c r="I31" s="207" t="s">
        <v>185</v>
      </c>
      <c r="J31" s="207"/>
      <c r="K31" s="207" t="s">
        <v>183</v>
      </c>
      <c r="L31" s="207"/>
      <c r="M31" s="207" t="s">
        <v>184</v>
      </c>
      <c r="N31" s="207" t="s">
        <v>187</v>
      </c>
      <c r="O31" s="209"/>
    </row>
    <row r="32" spans="1:15" ht="14.65" thickBot="1" x14ac:dyDescent="0.5">
      <c r="A32" s="216"/>
      <c r="B32" s="208"/>
      <c r="C32" s="208"/>
      <c r="D32" s="208"/>
      <c r="E32" s="208"/>
      <c r="F32" s="208"/>
      <c r="G32" s="208"/>
      <c r="H32" s="208"/>
      <c r="I32" s="208"/>
      <c r="J32" s="208"/>
      <c r="K32" s="208"/>
      <c r="L32" s="208"/>
      <c r="M32" s="208"/>
      <c r="N32" s="208"/>
      <c r="O32" s="210"/>
    </row>
    <row r="33" spans="1:16" x14ac:dyDescent="0.45">
      <c r="A33" s="211" t="s">
        <v>33</v>
      </c>
      <c r="B33" s="212"/>
      <c r="C33" s="212"/>
      <c r="D33" s="213" t="s">
        <v>251</v>
      </c>
      <c r="E33" s="214"/>
      <c r="F33" s="211" t="s">
        <v>33</v>
      </c>
      <c r="G33" s="212"/>
      <c r="H33" s="212"/>
      <c r="I33" s="213" t="s">
        <v>251</v>
      </c>
      <c r="J33" s="214"/>
      <c r="K33" s="211" t="s">
        <v>33</v>
      </c>
      <c r="L33" s="212"/>
      <c r="M33" s="212"/>
      <c r="N33" s="213" t="s">
        <v>251</v>
      </c>
      <c r="O33" s="214"/>
    </row>
    <row r="34" spans="1:16" x14ac:dyDescent="0.45">
      <c r="A34" s="217" t="s">
        <v>252</v>
      </c>
      <c r="B34" s="218"/>
      <c r="C34" s="218"/>
      <c r="D34" s="218"/>
      <c r="E34" s="219"/>
      <c r="F34" s="217" t="s">
        <v>252</v>
      </c>
      <c r="G34" s="218"/>
      <c r="H34" s="218"/>
      <c r="I34" s="218"/>
      <c r="J34" s="219"/>
      <c r="K34" s="217" t="s">
        <v>252</v>
      </c>
      <c r="L34" s="218"/>
      <c r="M34" s="218"/>
      <c r="N34" s="218"/>
      <c r="O34" s="219"/>
    </row>
    <row r="35" spans="1:16" x14ac:dyDescent="0.45">
      <c r="A35" s="220" t="s">
        <v>11</v>
      </c>
      <c r="B35" s="221"/>
      <c r="C35" s="221"/>
      <c r="D35" s="221"/>
      <c r="E35" s="152"/>
      <c r="F35" s="220" t="s">
        <v>11</v>
      </c>
      <c r="G35" s="221"/>
      <c r="H35" s="221"/>
      <c r="I35" s="221"/>
      <c r="J35" s="152"/>
      <c r="K35" s="220" t="s">
        <v>11</v>
      </c>
      <c r="L35" s="221"/>
      <c r="M35" s="221"/>
      <c r="N35" s="221"/>
      <c r="O35" s="152"/>
    </row>
    <row r="36" spans="1:16" x14ac:dyDescent="0.45">
      <c r="A36" s="223" t="s">
        <v>128</v>
      </c>
      <c r="B36" s="224"/>
      <c r="C36" s="224"/>
      <c r="D36" s="150">
        <v>1</v>
      </c>
      <c r="E36" s="225"/>
      <c r="F36" s="223" t="s">
        <v>128</v>
      </c>
      <c r="G36" s="224"/>
      <c r="H36" s="224"/>
      <c r="I36" s="150">
        <v>1</v>
      </c>
      <c r="J36" s="225"/>
      <c r="K36" s="223" t="s">
        <v>128</v>
      </c>
      <c r="L36" s="224"/>
      <c r="M36" s="224"/>
      <c r="N36" s="150">
        <v>1</v>
      </c>
      <c r="O36" s="225"/>
    </row>
    <row r="37" spans="1:16" ht="28.9" customHeight="1" thickBot="1" x14ac:dyDescent="0.5">
      <c r="A37" s="226" t="s">
        <v>130</v>
      </c>
      <c r="B37" s="227"/>
      <c r="C37" s="227"/>
      <c r="D37" s="230">
        <v>1</v>
      </c>
      <c r="E37" s="231"/>
      <c r="F37" s="226" t="s">
        <v>130</v>
      </c>
      <c r="G37" s="227"/>
      <c r="H37" s="227"/>
      <c r="I37" s="230">
        <v>1</v>
      </c>
      <c r="J37" s="231"/>
      <c r="K37" s="226" t="s">
        <v>130</v>
      </c>
      <c r="L37" s="227"/>
      <c r="M37" s="227"/>
      <c r="N37" s="230">
        <v>1</v>
      </c>
      <c r="O37" s="231"/>
    </row>
    <row r="38" spans="1:16" ht="14.25" customHeight="1" x14ac:dyDescent="0.45">
      <c r="A38" s="232" t="s">
        <v>36</v>
      </c>
      <c r="B38" s="233"/>
      <c r="C38" s="233"/>
      <c r="D38" s="233"/>
      <c r="E38" s="233"/>
      <c r="F38" s="233"/>
      <c r="G38" s="238" t="s">
        <v>188</v>
      </c>
      <c r="H38" s="238"/>
      <c r="I38" s="238"/>
      <c r="J38" s="238"/>
      <c r="K38" s="238"/>
      <c r="L38" s="238"/>
      <c r="M38" s="238"/>
      <c r="N38" s="241" t="s">
        <v>11</v>
      </c>
      <c r="O38" s="242"/>
    </row>
    <row r="39" spans="1:16" x14ac:dyDescent="0.45">
      <c r="A39" s="234"/>
      <c r="B39" s="235"/>
      <c r="C39" s="235"/>
      <c r="D39" s="235"/>
      <c r="E39" s="235"/>
      <c r="F39" s="235"/>
      <c r="G39" s="239"/>
      <c r="H39" s="239"/>
      <c r="I39" s="239"/>
      <c r="J39" s="239"/>
      <c r="K39" s="239"/>
      <c r="L39" s="239"/>
      <c r="M39" s="239"/>
      <c r="N39" s="150">
        <v>2</v>
      </c>
      <c r="O39" s="152" t="s">
        <v>37</v>
      </c>
    </row>
    <row r="40" spans="1:16" ht="14.65" thickBot="1" x14ac:dyDescent="0.5">
      <c r="A40" s="236"/>
      <c r="B40" s="237"/>
      <c r="C40" s="237"/>
      <c r="D40" s="237"/>
      <c r="E40" s="237"/>
      <c r="F40" s="237"/>
      <c r="G40" s="240"/>
      <c r="H40" s="240"/>
      <c r="I40" s="240"/>
      <c r="J40" s="240"/>
      <c r="K40" s="240"/>
      <c r="L40" s="240"/>
      <c r="M40" s="240"/>
      <c r="N40" s="151"/>
      <c r="O40" s="153"/>
      <c r="P40" s="43" t="s">
        <v>253</v>
      </c>
    </row>
    <row r="41" spans="1:16" x14ac:dyDescent="0.45">
      <c r="A41" s="243" t="s">
        <v>38</v>
      </c>
      <c r="B41" s="244"/>
      <c r="C41" s="244"/>
      <c r="D41" s="244"/>
      <c r="E41" s="244"/>
      <c r="F41" s="244"/>
      <c r="G41" s="249" t="s">
        <v>205</v>
      </c>
      <c r="H41" s="250"/>
      <c r="I41" s="250"/>
      <c r="J41" s="250"/>
      <c r="K41" s="250"/>
      <c r="L41" s="250"/>
      <c r="M41" s="250"/>
      <c r="N41" s="154"/>
      <c r="O41" s="155"/>
    </row>
    <row r="42" spans="1:16" x14ac:dyDescent="0.45">
      <c r="A42" s="245"/>
      <c r="B42" s="246"/>
      <c r="C42" s="246"/>
      <c r="D42" s="246"/>
      <c r="E42" s="246"/>
      <c r="F42" s="246"/>
      <c r="G42" s="251"/>
      <c r="H42" s="251"/>
      <c r="I42" s="251"/>
      <c r="J42" s="251"/>
      <c r="K42" s="251"/>
      <c r="L42" s="251"/>
      <c r="M42" s="251"/>
      <c r="N42" s="150">
        <v>2</v>
      </c>
      <c r="O42" s="152" t="s">
        <v>37</v>
      </c>
      <c r="P42" s="43" t="s">
        <v>254</v>
      </c>
    </row>
    <row r="43" spans="1:16" ht="14.65" thickBot="1" x14ac:dyDescent="0.5">
      <c r="A43" s="247"/>
      <c r="B43" s="248"/>
      <c r="C43" s="248"/>
      <c r="D43" s="248"/>
      <c r="E43" s="248"/>
      <c r="F43" s="248"/>
      <c r="G43" s="252"/>
      <c r="H43" s="252"/>
      <c r="I43" s="252"/>
      <c r="J43" s="252"/>
      <c r="K43" s="252"/>
      <c r="L43" s="252"/>
      <c r="M43" s="252"/>
      <c r="N43" s="151"/>
      <c r="O43" s="153"/>
    </row>
    <row r="44" spans="1:16" ht="14.65" thickBot="1" x14ac:dyDescent="0.5">
      <c r="J44" s="228" t="s">
        <v>39</v>
      </c>
      <c r="K44" s="229"/>
      <c r="L44" s="229"/>
      <c r="M44" s="229"/>
      <c r="N44" s="20">
        <f>D25+D26+I25+I26+N25+N26+N36+N37+I37+I36+D37+D36+N42+N39</f>
        <v>15</v>
      </c>
      <c r="O44" s="28" t="s">
        <v>131</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12" zoomScale="70" zoomScaleNormal="70" workbookViewId="0">
      <selection activeCell="L42" sqref="L42"/>
    </sheetView>
  </sheetViews>
  <sheetFormatPr defaultRowHeight="14.25" x14ac:dyDescent="0.45"/>
  <cols>
    <col min="14" max="14" width="13.3984375" customWidth="1"/>
    <col min="15" max="15" width="17.265625" customWidth="1"/>
    <col min="16" max="16" width="10" customWidth="1"/>
    <col min="17" max="17" width="10.265625" customWidth="1"/>
  </cols>
  <sheetData>
    <row r="1" spans="1:17" x14ac:dyDescent="0.45">
      <c r="A1" s="156" t="s">
        <v>40</v>
      </c>
      <c r="B1" s="157"/>
      <c r="C1" s="157"/>
      <c r="D1" s="157"/>
      <c r="E1" s="157"/>
      <c r="F1" s="157"/>
      <c r="G1" s="157"/>
      <c r="H1" s="157"/>
      <c r="I1" s="157"/>
      <c r="J1" s="157"/>
      <c r="K1" s="157"/>
      <c r="L1" s="157"/>
      <c r="M1" s="157"/>
      <c r="N1" s="158"/>
      <c r="O1" s="347" t="s">
        <v>41</v>
      </c>
      <c r="P1" s="348"/>
      <c r="Q1" s="349"/>
    </row>
    <row r="2" spans="1:17" ht="14.65" thickBot="1" x14ac:dyDescent="0.5">
      <c r="A2" s="159"/>
      <c r="B2" s="79"/>
      <c r="C2" s="79"/>
      <c r="D2" s="79"/>
      <c r="E2" s="79"/>
      <c r="F2" s="79"/>
      <c r="G2" s="79"/>
      <c r="H2" s="79"/>
      <c r="I2" s="79"/>
      <c r="J2" s="79"/>
      <c r="K2" s="79"/>
      <c r="L2" s="79"/>
      <c r="M2" s="79"/>
      <c r="N2" s="160"/>
      <c r="O2" s="350"/>
      <c r="P2" s="351"/>
      <c r="Q2" s="352"/>
    </row>
    <row r="3" spans="1:17" ht="14.65" thickBot="1" x14ac:dyDescent="0.5">
      <c r="A3" s="161"/>
      <c r="B3" s="162"/>
      <c r="C3" s="162"/>
      <c r="D3" s="162"/>
      <c r="E3" s="162"/>
      <c r="F3" s="162"/>
      <c r="G3" s="162"/>
      <c r="H3" s="162"/>
      <c r="I3" s="162"/>
      <c r="J3" s="162"/>
      <c r="K3" s="162"/>
      <c r="L3" s="162"/>
      <c r="M3" s="162"/>
      <c r="N3" s="163"/>
      <c r="O3" s="353" t="s">
        <v>191</v>
      </c>
      <c r="P3" s="354"/>
      <c r="Q3" s="355"/>
    </row>
    <row r="4" spans="1:17" ht="23.65" thickBot="1" x14ac:dyDescent="0.5">
      <c r="A4" s="253" t="s">
        <v>1</v>
      </c>
      <c r="B4" s="254"/>
      <c r="C4" s="254"/>
      <c r="D4" s="254"/>
      <c r="E4" s="254"/>
      <c r="F4" s="254"/>
      <c r="G4" s="254"/>
      <c r="H4" s="254"/>
      <c r="I4" s="254"/>
      <c r="J4" s="254"/>
      <c r="K4" s="254"/>
      <c r="L4" s="254"/>
      <c r="M4" s="254"/>
      <c r="N4" s="255"/>
      <c r="O4" s="356"/>
      <c r="P4" s="357"/>
      <c r="Q4" s="358"/>
    </row>
    <row r="5" spans="1:17" ht="23.65" thickBot="1" x14ac:dyDescent="0.5">
      <c r="A5" s="256" t="s">
        <v>2</v>
      </c>
      <c r="B5" s="257"/>
      <c r="C5" s="257"/>
      <c r="D5" s="257"/>
      <c r="E5" s="257"/>
      <c r="F5" s="257"/>
      <c r="G5" s="257"/>
      <c r="H5" s="257"/>
      <c r="I5" s="257"/>
      <c r="J5" s="257"/>
      <c r="K5" s="257"/>
      <c r="L5" s="257"/>
      <c r="M5" s="257"/>
      <c r="N5" s="257"/>
      <c r="O5" s="359" t="s">
        <v>11</v>
      </c>
      <c r="P5" s="360"/>
      <c r="Q5" s="361"/>
    </row>
    <row r="6" spans="1:17" ht="23.65" thickBot="1" x14ac:dyDescent="0.75">
      <c r="A6" s="258" t="s">
        <v>42</v>
      </c>
      <c r="B6" s="259"/>
      <c r="C6" s="259"/>
      <c r="D6" s="259"/>
      <c r="E6" s="259"/>
      <c r="F6" s="260"/>
      <c r="G6" s="261" t="s">
        <v>43</v>
      </c>
      <c r="H6" s="259"/>
      <c r="I6" s="259"/>
      <c r="J6" s="259"/>
      <c r="K6" s="259"/>
      <c r="L6" s="259"/>
      <c r="M6" s="259"/>
      <c r="N6" s="262"/>
      <c r="O6" s="362"/>
      <c r="P6" s="363"/>
      <c r="Q6" s="364"/>
    </row>
    <row r="7" spans="1:17" ht="23.65" thickBot="1" x14ac:dyDescent="0.75">
      <c r="A7" s="263" t="s">
        <v>44</v>
      </c>
      <c r="B7" s="264"/>
      <c r="C7" s="264"/>
      <c r="D7" s="264"/>
      <c r="E7" s="264"/>
      <c r="F7" s="265"/>
      <c r="G7" s="266">
        <v>86.86</v>
      </c>
      <c r="H7" s="267"/>
      <c r="I7" s="268">
        <v>86.86</v>
      </c>
      <c r="J7" s="268"/>
      <c r="K7" s="268">
        <v>86.86</v>
      </c>
      <c r="L7" s="268"/>
      <c r="M7" s="268">
        <v>86.86</v>
      </c>
      <c r="N7" s="269"/>
      <c r="O7" s="367">
        <v>1</v>
      </c>
      <c r="P7" s="368"/>
      <c r="Q7" s="11" t="s">
        <v>45</v>
      </c>
    </row>
    <row r="8" spans="1:17" ht="23.65" thickBot="1" x14ac:dyDescent="0.75">
      <c r="A8" s="270" t="s">
        <v>46</v>
      </c>
      <c r="B8" s="271"/>
      <c r="C8" s="271"/>
      <c r="D8" s="271"/>
      <c r="E8" s="271"/>
      <c r="F8" s="272"/>
      <c r="G8" s="273">
        <v>87.43</v>
      </c>
      <c r="H8" s="274"/>
      <c r="I8" s="274">
        <v>87.43</v>
      </c>
      <c r="J8" s="274"/>
      <c r="K8" s="274">
        <v>87.44</v>
      </c>
      <c r="L8" s="274"/>
      <c r="M8" s="274">
        <v>87.45</v>
      </c>
      <c r="N8" s="275"/>
      <c r="O8" s="330">
        <v>1</v>
      </c>
      <c r="P8" s="150"/>
      <c r="Q8" s="12" t="s">
        <v>45</v>
      </c>
    </row>
    <row r="9" spans="1:17" ht="23.25" customHeight="1" x14ac:dyDescent="0.7">
      <c r="A9" s="279" t="s">
        <v>47</v>
      </c>
      <c r="B9" s="280"/>
      <c r="C9" s="280"/>
      <c r="D9" s="280"/>
      <c r="E9" s="280"/>
      <c r="F9" s="281"/>
      <c r="G9" s="276">
        <v>51.97</v>
      </c>
      <c r="H9" s="277"/>
      <c r="I9" s="276">
        <v>51.97</v>
      </c>
      <c r="J9" s="277"/>
      <c r="K9" s="276">
        <v>51.97</v>
      </c>
      <c r="L9" s="277"/>
      <c r="M9" s="277">
        <v>51.96</v>
      </c>
      <c r="N9" s="278"/>
      <c r="O9" s="330">
        <v>1</v>
      </c>
      <c r="P9" s="150"/>
      <c r="Q9" s="313" t="s">
        <v>45</v>
      </c>
    </row>
    <row r="10" spans="1:17" ht="23.65" thickBot="1" x14ac:dyDescent="0.75">
      <c r="A10" s="282"/>
      <c r="B10" s="283"/>
      <c r="C10" s="283"/>
      <c r="D10" s="283"/>
      <c r="E10" s="283"/>
      <c r="F10" s="284"/>
      <c r="G10" s="285">
        <v>51.96</v>
      </c>
      <c r="H10" s="286"/>
      <c r="I10" s="287"/>
      <c r="J10" s="287"/>
      <c r="K10" s="287"/>
      <c r="L10" s="287"/>
      <c r="M10" s="287"/>
      <c r="N10" s="288"/>
      <c r="O10" s="330"/>
      <c r="P10" s="150"/>
      <c r="Q10" s="313"/>
    </row>
    <row r="11" spans="1:17" ht="23.65" thickBot="1" x14ac:dyDescent="0.75">
      <c r="A11" s="270" t="s">
        <v>48</v>
      </c>
      <c r="B11" s="271"/>
      <c r="C11" s="271"/>
      <c r="D11" s="271"/>
      <c r="E11" s="271"/>
      <c r="F11" s="272"/>
      <c r="G11" s="273">
        <v>45.97</v>
      </c>
      <c r="H11" s="274"/>
      <c r="I11" s="274">
        <v>45.97</v>
      </c>
      <c r="J11" s="274"/>
      <c r="K11" s="274">
        <v>45.97</v>
      </c>
      <c r="L11" s="274"/>
      <c r="M11" s="274">
        <v>45.97</v>
      </c>
      <c r="N11" s="275"/>
      <c r="O11" s="330">
        <v>1</v>
      </c>
      <c r="P11" s="150"/>
      <c r="Q11" s="12" t="s">
        <v>45</v>
      </c>
    </row>
    <row r="12" spans="1:17" ht="23.65" thickBot="1" x14ac:dyDescent="0.75">
      <c r="A12" s="263" t="s">
        <v>148</v>
      </c>
      <c r="B12" s="264"/>
      <c r="C12" s="264"/>
      <c r="D12" s="264"/>
      <c r="E12" s="264"/>
      <c r="F12" s="265"/>
      <c r="G12" s="289">
        <v>0.19</v>
      </c>
      <c r="H12" s="268"/>
      <c r="I12" s="268"/>
      <c r="J12" s="268"/>
      <c r="K12" s="268" t="s">
        <v>189</v>
      </c>
      <c r="L12" s="268"/>
      <c r="M12" s="268"/>
      <c r="N12" s="269"/>
      <c r="O12" s="330">
        <v>2</v>
      </c>
      <c r="P12" s="150"/>
      <c r="Q12" s="12" t="s">
        <v>58</v>
      </c>
    </row>
    <row r="13" spans="1:17" ht="23.65" thickBot="1" x14ac:dyDescent="0.75">
      <c r="A13" s="270" t="s">
        <v>49</v>
      </c>
      <c r="B13" s="271"/>
      <c r="C13" s="271"/>
      <c r="D13" s="271"/>
      <c r="E13" s="271"/>
      <c r="F13" s="272"/>
      <c r="G13" s="273">
        <v>87.5</v>
      </c>
      <c r="H13" s="274"/>
      <c r="I13" s="273">
        <v>87.5</v>
      </c>
      <c r="J13" s="274"/>
      <c r="K13" s="273">
        <v>87.5</v>
      </c>
      <c r="L13" s="274"/>
      <c r="M13" s="273">
        <v>87.5</v>
      </c>
      <c r="N13" s="274"/>
      <c r="O13" s="330">
        <v>1</v>
      </c>
      <c r="P13" s="150"/>
      <c r="Q13" s="12" t="s">
        <v>45</v>
      </c>
    </row>
    <row r="14" spans="1:17" ht="23.65" thickBot="1" x14ac:dyDescent="0.75">
      <c r="A14" s="263" t="s">
        <v>50</v>
      </c>
      <c r="B14" s="264"/>
      <c r="C14" s="264"/>
      <c r="D14" s="264"/>
      <c r="E14" s="264"/>
      <c r="F14" s="265"/>
      <c r="G14" s="289" t="s">
        <v>190</v>
      </c>
      <c r="H14" s="268"/>
      <c r="I14" s="268"/>
      <c r="J14" s="268"/>
      <c r="K14" s="268"/>
      <c r="L14" s="268"/>
      <c r="M14" s="268"/>
      <c r="N14" s="269"/>
      <c r="O14" s="330">
        <v>1</v>
      </c>
      <c r="P14" s="150"/>
      <c r="Q14" s="12" t="s">
        <v>45</v>
      </c>
    </row>
    <row r="15" spans="1:17" ht="23.25" x14ac:dyDescent="0.7">
      <c r="A15" s="290" t="s">
        <v>51</v>
      </c>
      <c r="B15" s="291"/>
      <c r="C15" s="291"/>
      <c r="D15" s="291"/>
      <c r="E15" s="291"/>
      <c r="F15" s="292"/>
      <c r="G15" s="296">
        <v>2.5499999999999998</v>
      </c>
      <c r="H15" s="297"/>
      <c r="I15" s="296">
        <v>2.5499999999999998</v>
      </c>
      <c r="J15" s="297"/>
      <c r="K15" s="296">
        <v>2.5499999999999998</v>
      </c>
      <c r="L15" s="297"/>
      <c r="M15" s="296">
        <v>2.5499999999999998</v>
      </c>
      <c r="N15" s="297"/>
      <c r="O15" s="330">
        <v>1</v>
      </c>
      <c r="P15" s="150"/>
      <c r="Q15" s="313" t="s">
        <v>45</v>
      </c>
    </row>
    <row r="16" spans="1:17" ht="23.65" thickBot="1" x14ac:dyDescent="0.75">
      <c r="A16" s="293"/>
      <c r="B16" s="294"/>
      <c r="C16" s="294"/>
      <c r="D16" s="294"/>
      <c r="E16" s="294"/>
      <c r="F16" s="295"/>
      <c r="G16" s="296">
        <v>2.5499999999999998</v>
      </c>
      <c r="H16" s="297"/>
      <c r="I16" s="296">
        <v>2.5499999999999998</v>
      </c>
      <c r="J16" s="297"/>
      <c r="K16" s="296">
        <v>2.5499999999999998</v>
      </c>
      <c r="L16" s="297"/>
      <c r="M16" s="296">
        <v>2.5499999999999998</v>
      </c>
      <c r="N16" s="297"/>
      <c r="O16" s="330"/>
      <c r="P16" s="150"/>
      <c r="Q16" s="313"/>
    </row>
    <row r="17" spans="1:17" ht="23.25" x14ac:dyDescent="0.7">
      <c r="A17" s="279" t="s">
        <v>52</v>
      </c>
      <c r="B17" s="280"/>
      <c r="C17" s="280"/>
      <c r="D17" s="280"/>
      <c r="E17" s="280"/>
      <c r="F17" s="281"/>
      <c r="G17" s="276">
        <v>1.52</v>
      </c>
      <c r="H17" s="277"/>
      <c r="I17" s="276">
        <v>1.52</v>
      </c>
      <c r="J17" s="277"/>
      <c r="K17" s="276">
        <v>1.52</v>
      </c>
      <c r="L17" s="277"/>
      <c r="M17" s="276">
        <v>1.52</v>
      </c>
      <c r="N17" s="277"/>
      <c r="O17" s="330">
        <v>1</v>
      </c>
      <c r="P17" s="150"/>
      <c r="Q17" s="313" t="s">
        <v>45</v>
      </c>
    </row>
    <row r="18" spans="1:17" ht="23.65" thickBot="1" x14ac:dyDescent="0.75">
      <c r="A18" s="293"/>
      <c r="B18" s="294"/>
      <c r="C18" s="294"/>
      <c r="D18" s="294"/>
      <c r="E18" s="294"/>
      <c r="F18" s="295"/>
      <c r="G18" s="300">
        <v>1.52</v>
      </c>
      <c r="H18" s="298"/>
      <c r="I18" s="298">
        <v>1.52</v>
      </c>
      <c r="J18" s="298"/>
      <c r="K18" s="298">
        <v>1.52</v>
      </c>
      <c r="L18" s="298"/>
      <c r="M18" s="298">
        <v>1.52</v>
      </c>
      <c r="N18" s="299"/>
      <c r="O18" s="330"/>
      <c r="P18" s="150"/>
      <c r="Q18" s="313"/>
    </row>
    <row r="19" spans="1:17" ht="23.65" thickBot="1" x14ac:dyDescent="0.75">
      <c r="A19" s="263" t="s">
        <v>53</v>
      </c>
      <c r="B19" s="264"/>
      <c r="C19" s="264"/>
      <c r="D19" s="264"/>
      <c r="E19" s="264"/>
      <c r="F19" s="265"/>
      <c r="G19" s="289">
        <v>46.69</v>
      </c>
      <c r="H19" s="268"/>
      <c r="I19" s="268"/>
      <c r="J19" s="268"/>
      <c r="K19" s="268"/>
      <c r="L19" s="268"/>
      <c r="M19" s="268"/>
      <c r="N19" s="269"/>
      <c r="O19" s="330">
        <v>1</v>
      </c>
      <c r="P19" s="150"/>
      <c r="Q19" s="12" t="s">
        <v>45</v>
      </c>
    </row>
    <row r="20" spans="1:17" ht="23.65" thickBot="1" x14ac:dyDescent="0.75">
      <c r="A20" s="263" t="s">
        <v>54</v>
      </c>
      <c r="B20" s="264"/>
      <c r="C20" s="264"/>
      <c r="D20" s="264"/>
      <c r="E20" s="264"/>
      <c r="F20" s="265"/>
      <c r="G20" s="289">
        <v>5.5</v>
      </c>
      <c r="H20" s="268"/>
      <c r="I20" s="268"/>
      <c r="J20" s="268"/>
      <c r="K20" s="268"/>
      <c r="L20" s="268"/>
      <c r="M20" s="268"/>
      <c r="N20" s="269"/>
      <c r="O20" s="330">
        <v>1</v>
      </c>
      <c r="P20" s="150"/>
      <c r="Q20" s="12" t="s">
        <v>45</v>
      </c>
    </row>
    <row r="21" spans="1:17" ht="23.65" thickBot="1" x14ac:dyDescent="0.75">
      <c r="A21" s="263" t="s">
        <v>55</v>
      </c>
      <c r="B21" s="264"/>
      <c r="C21" s="264"/>
      <c r="D21" s="264"/>
      <c r="E21" s="264"/>
      <c r="F21" s="265"/>
      <c r="G21" s="289">
        <v>35.03</v>
      </c>
      <c r="H21" s="268"/>
      <c r="I21" s="268"/>
      <c r="J21" s="268"/>
      <c r="K21" s="268"/>
      <c r="L21" s="268"/>
      <c r="M21" s="268"/>
      <c r="N21" s="269"/>
      <c r="O21" s="369">
        <v>1</v>
      </c>
      <c r="P21" s="370"/>
      <c r="Q21" s="13" t="s">
        <v>45</v>
      </c>
    </row>
    <row r="22" spans="1:17" x14ac:dyDescent="0.45">
      <c r="A22" s="301" t="s">
        <v>56</v>
      </c>
      <c r="B22" s="302"/>
      <c r="C22" s="302"/>
      <c r="D22" s="302"/>
      <c r="E22" s="302"/>
      <c r="F22" s="302"/>
      <c r="G22" s="302"/>
      <c r="H22" s="302"/>
      <c r="I22" s="302"/>
      <c r="J22" s="302"/>
      <c r="K22" s="302"/>
      <c r="L22" s="302"/>
      <c r="M22" s="302"/>
      <c r="N22" s="303"/>
      <c r="O22" s="314"/>
      <c r="P22" s="315"/>
      <c r="Q22" s="316"/>
    </row>
    <row r="23" spans="1:17" ht="34.5" customHeight="1" thickBot="1" x14ac:dyDescent="0.5">
      <c r="A23" s="304"/>
      <c r="B23" s="305"/>
      <c r="C23" s="305"/>
      <c r="D23" s="305"/>
      <c r="E23" s="305"/>
      <c r="F23" s="305"/>
      <c r="G23" s="305"/>
      <c r="H23" s="305"/>
      <c r="I23" s="305"/>
      <c r="J23" s="305"/>
      <c r="K23" s="305"/>
      <c r="L23" s="305"/>
      <c r="M23" s="305"/>
      <c r="N23" s="306"/>
      <c r="O23" s="317"/>
      <c r="P23" s="318"/>
      <c r="Q23" s="319"/>
    </row>
    <row r="24" spans="1:17" ht="21" x14ac:dyDescent="0.65">
      <c r="A24" s="338" t="s">
        <v>201</v>
      </c>
      <c r="B24" s="339"/>
      <c r="C24" s="339"/>
      <c r="D24" s="339"/>
      <c r="E24" s="339"/>
      <c r="F24" s="339"/>
      <c r="G24" s="339"/>
      <c r="H24" s="339"/>
      <c r="I24" s="339"/>
      <c r="J24" s="339"/>
      <c r="K24" s="339"/>
      <c r="L24" s="339"/>
      <c r="M24" s="339"/>
      <c r="N24" s="339"/>
      <c r="O24" s="14" t="s">
        <v>57</v>
      </c>
      <c r="P24" s="9">
        <v>2</v>
      </c>
      <c r="Q24" s="15" t="s">
        <v>58</v>
      </c>
    </row>
    <row r="25" spans="1:17" ht="49.5" customHeight="1" thickBot="1" x14ac:dyDescent="0.7">
      <c r="A25" s="340"/>
      <c r="B25" s="341"/>
      <c r="C25" s="341"/>
      <c r="D25" s="341"/>
      <c r="E25" s="341"/>
      <c r="F25" s="341"/>
      <c r="G25" s="341"/>
      <c r="H25" s="341"/>
      <c r="I25" s="341"/>
      <c r="J25" s="341"/>
      <c r="K25" s="341"/>
      <c r="L25" s="341"/>
      <c r="M25" s="341"/>
      <c r="N25" s="341"/>
      <c r="O25" s="16" t="s">
        <v>59</v>
      </c>
      <c r="P25" s="10">
        <v>1</v>
      </c>
      <c r="Q25" s="13" t="s">
        <v>45</v>
      </c>
    </row>
    <row r="26" spans="1:17" x14ac:dyDescent="0.45">
      <c r="A26" s="332" t="s">
        <v>202</v>
      </c>
      <c r="B26" s="333"/>
      <c r="C26" s="333"/>
      <c r="D26" s="333"/>
      <c r="E26" s="333"/>
      <c r="F26" s="333"/>
      <c r="G26" s="333"/>
      <c r="H26" s="333"/>
      <c r="I26" s="333"/>
      <c r="J26" s="333"/>
      <c r="K26" s="333"/>
      <c r="L26" s="333"/>
      <c r="M26" s="333"/>
      <c r="N26" s="334"/>
      <c r="O26" s="314"/>
      <c r="P26" s="315"/>
      <c r="Q26" s="316"/>
    </row>
    <row r="27" spans="1:17" ht="33" customHeight="1" thickBot="1" x14ac:dyDescent="0.5">
      <c r="A27" s="335"/>
      <c r="B27" s="336"/>
      <c r="C27" s="336"/>
      <c r="D27" s="336"/>
      <c r="E27" s="336"/>
      <c r="F27" s="336"/>
      <c r="G27" s="336"/>
      <c r="H27" s="336"/>
      <c r="I27" s="336"/>
      <c r="J27" s="336"/>
      <c r="K27" s="336"/>
      <c r="L27" s="336"/>
      <c r="M27" s="336"/>
      <c r="N27" s="337"/>
      <c r="O27" s="317"/>
      <c r="P27" s="318"/>
      <c r="Q27" s="319"/>
    </row>
    <row r="28" spans="1:17" x14ac:dyDescent="0.45">
      <c r="A28" s="342" t="s">
        <v>214</v>
      </c>
      <c r="B28" s="343"/>
      <c r="C28" s="343"/>
      <c r="D28" s="343"/>
      <c r="E28" s="343"/>
      <c r="F28" s="343"/>
      <c r="G28" s="343"/>
      <c r="H28" s="343"/>
      <c r="I28" s="343"/>
      <c r="J28" s="343"/>
      <c r="K28" s="343"/>
      <c r="L28" s="343"/>
      <c r="M28" s="343"/>
      <c r="N28" s="343"/>
      <c r="O28" s="365" t="s">
        <v>60</v>
      </c>
      <c r="P28" s="329">
        <v>2</v>
      </c>
      <c r="Q28" s="326" t="s">
        <v>58</v>
      </c>
    </row>
    <row r="29" spans="1:17" ht="19.5" customHeight="1" x14ac:dyDescent="0.45">
      <c r="A29" s="344"/>
      <c r="B29" s="343"/>
      <c r="C29" s="343"/>
      <c r="D29" s="343"/>
      <c r="E29" s="343"/>
      <c r="F29" s="343"/>
      <c r="G29" s="343"/>
      <c r="H29" s="343"/>
      <c r="I29" s="343"/>
      <c r="J29" s="343"/>
      <c r="K29" s="343"/>
      <c r="L29" s="343"/>
      <c r="M29" s="343"/>
      <c r="N29" s="343"/>
      <c r="O29" s="366"/>
      <c r="P29" s="150"/>
      <c r="Q29" s="313"/>
    </row>
    <row r="30" spans="1:17" ht="18" x14ac:dyDescent="0.55000000000000004">
      <c r="A30" s="344"/>
      <c r="B30" s="343"/>
      <c r="C30" s="343"/>
      <c r="D30" s="343"/>
      <c r="E30" s="343"/>
      <c r="F30" s="343"/>
      <c r="G30" s="343"/>
      <c r="H30" s="343"/>
      <c r="I30" s="343"/>
      <c r="J30" s="343"/>
      <c r="K30" s="343"/>
      <c r="L30" s="343"/>
      <c r="M30" s="343"/>
      <c r="N30" s="343"/>
      <c r="O30" s="17" t="s">
        <v>61</v>
      </c>
      <c r="P30" s="5">
        <v>1</v>
      </c>
      <c r="Q30" s="12" t="s">
        <v>45</v>
      </c>
    </row>
    <row r="31" spans="1:17" ht="66.75" customHeight="1" thickBot="1" x14ac:dyDescent="0.6">
      <c r="A31" s="345"/>
      <c r="B31" s="346"/>
      <c r="C31" s="346"/>
      <c r="D31" s="346"/>
      <c r="E31" s="346"/>
      <c r="F31" s="346"/>
      <c r="G31" s="346"/>
      <c r="H31" s="346"/>
      <c r="I31" s="346"/>
      <c r="J31" s="346"/>
      <c r="K31" s="346"/>
      <c r="L31" s="346"/>
      <c r="M31" s="346"/>
      <c r="N31" s="346"/>
      <c r="O31" s="18" t="s">
        <v>62</v>
      </c>
      <c r="P31" s="10">
        <v>1</v>
      </c>
      <c r="Q31" s="13" t="s">
        <v>45</v>
      </c>
    </row>
    <row r="32" spans="1:17" x14ac:dyDescent="0.45">
      <c r="A32" s="332" t="s">
        <v>63</v>
      </c>
      <c r="B32" s="333"/>
      <c r="C32" s="333"/>
      <c r="D32" s="333"/>
      <c r="E32" s="333"/>
      <c r="F32" s="333"/>
      <c r="G32" s="333"/>
      <c r="H32" s="333"/>
      <c r="I32" s="333"/>
      <c r="J32" s="333"/>
      <c r="K32" s="333"/>
      <c r="L32" s="333"/>
      <c r="M32" s="333"/>
      <c r="N32" s="334"/>
      <c r="O32" s="320"/>
      <c r="P32" s="321"/>
      <c r="Q32" s="322"/>
    </row>
    <row r="33" spans="1:18" ht="36" customHeight="1" thickBot="1" x14ac:dyDescent="0.5">
      <c r="A33" s="335"/>
      <c r="B33" s="336"/>
      <c r="C33" s="336"/>
      <c r="D33" s="336"/>
      <c r="E33" s="336"/>
      <c r="F33" s="336"/>
      <c r="G33" s="336"/>
      <c r="H33" s="336"/>
      <c r="I33" s="336"/>
      <c r="J33" s="336"/>
      <c r="K33" s="336"/>
      <c r="L33" s="336"/>
      <c r="M33" s="336"/>
      <c r="N33" s="337"/>
      <c r="O33" s="323"/>
      <c r="P33" s="324"/>
      <c r="Q33" s="325"/>
    </row>
    <row r="34" spans="1:18" x14ac:dyDescent="0.45">
      <c r="A34" s="307" t="s">
        <v>213</v>
      </c>
      <c r="B34" s="308"/>
      <c r="C34" s="308"/>
      <c r="D34" s="308"/>
      <c r="E34" s="308"/>
      <c r="F34" s="308"/>
      <c r="G34" s="308"/>
      <c r="H34" s="308"/>
      <c r="I34" s="308"/>
      <c r="J34" s="308"/>
      <c r="K34" s="308"/>
      <c r="L34" s="308"/>
      <c r="M34" s="308"/>
      <c r="N34" s="308"/>
      <c r="O34" s="328">
        <v>3</v>
      </c>
      <c r="P34" s="329"/>
      <c r="Q34" s="326" t="s">
        <v>149</v>
      </c>
    </row>
    <row r="35" spans="1:18" x14ac:dyDescent="0.45">
      <c r="A35" s="309"/>
      <c r="B35" s="310"/>
      <c r="C35" s="310"/>
      <c r="D35" s="310"/>
      <c r="E35" s="310"/>
      <c r="F35" s="310"/>
      <c r="G35" s="310"/>
      <c r="H35" s="310"/>
      <c r="I35" s="310"/>
      <c r="J35" s="310"/>
      <c r="K35" s="310"/>
      <c r="L35" s="310"/>
      <c r="M35" s="310"/>
      <c r="N35" s="310"/>
      <c r="O35" s="330"/>
      <c r="P35" s="150"/>
      <c r="Q35" s="313"/>
      <c r="R35" s="43" t="s">
        <v>255</v>
      </c>
    </row>
    <row r="36" spans="1:18" x14ac:dyDescent="0.45">
      <c r="A36" s="309"/>
      <c r="B36" s="310"/>
      <c r="C36" s="310"/>
      <c r="D36" s="310"/>
      <c r="E36" s="310"/>
      <c r="F36" s="310"/>
      <c r="G36" s="310"/>
      <c r="H36" s="310"/>
      <c r="I36" s="310"/>
      <c r="J36" s="310"/>
      <c r="K36" s="310"/>
      <c r="L36" s="310"/>
      <c r="M36" s="310"/>
      <c r="N36" s="310"/>
      <c r="O36" s="330"/>
      <c r="P36" s="150"/>
      <c r="Q36" s="313"/>
    </row>
    <row r="37" spans="1:18" ht="33.75" customHeight="1" thickBot="1" x14ac:dyDescent="0.5">
      <c r="A37" s="311"/>
      <c r="B37" s="312"/>
      <c r="C37" s="312"/>
      <c r="D37" s="312"/>
      <c r="E37" s="312"/>
      <c r="F37" s="312"/>
      <c r="G37" s="312"/>
      <c r="H37" s="312"/>
      <c r="I37" s="312"/>
      <c r="J37" s="312"/>
      <c r="K37" s="312"/>
      <c r="L37" s="312"/>
      <c r="M37" s="312"/>
      <c r="N37" s="312"/>
      <c r="O37" s="331"/>
      <c r="P37" s="151"/>
      <c r="Q37" s="327"/>
    </row>
    <row r="38" spans="1:18" ht="18.399999999999999" thickBot="1" x14ac:dyDescent="0.6">
      <c r="O38" s="6" t="s">
        <v>19</v>
      </c>
      <c r="P38" s="7">
        <f>O34+P31+P30+P28+P25+P24+SUM(O7:P21)</f>
        <v>23</v>
      </c>
      <c r="Q38" s="8" t="s">
        <v>65</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S13" sqref="S13"/>
    </sheetView>
  </sheetViews>
  <sheetFormatPr defaultRowHeight="14.25" x14ac:dyDescent="0.45"/>
  <cols>
    <col min="6" max="6" width="10" customWidth="1"/>
    <col min="7" max="7" width="10.59765625" customWidth="1"/>
  </cols>
  <sheetData>
    <row r="1" spans="1:17" x14ac:dyDescent="0.45">
      <c r="A1" s="156" t="s">
        <v>66</v>
      </c>
      <c r="B1" s="157"/>
      <c r="C1" s="157"/>
      <c r="D1" s="157"/>
      <c r="E1" s="157"/>
      <c r="F1" s="157"/>
      <c r="G1" s="157"/>
      <c r="H1" s="157"/>
      <c r="I1" s="157"/>
      <c r="J1" s="157"/>
      <c r="K1" s="157"/>
      <c r="L1" s="157"/>
      <c r="M1" s="157"/>
      <c r="N1" s="158"/>
    </row>
    <row r="2" spans="1:17" x14ac:dyDescent="0.45">
      <c r="A2" s="159"/>
      <c r="B2" s="79"/>
      <c r="C2" s="79"/>
      <c r="D2" s="79"/>
      <c r="E2" s="79"/>
      <c r="F2" s="79"/>
      <c r="G2" s="79"/>
      <c r="H2" s="79"/>
      <c r="I2" s="79"/>
      <c r="J2" s="79"/>
      <c r="K2" s="79"/>
      <c r="L2" s="79"/>
      <c r="M2" s="79"/>
      <c r="N2" s="160"/>
    </row>
    <row r="3" spans="1:17" ht="14.65" thickBot="1" x14ac:dyDescent="0.5">
      <c r="A3" s="161"/>
      <c r="B3" s="162"/>
      <c r="C3" s="162"/>
      <c r="D3" s="162"/>
      <c r="E3" s="162"/>
      <c r="F3" s="162"/>
      <c r="G3" s="162"/>
      <c r="H3" s="162"/>
      <c r="I3" s="162"/>
      <c r="J3" s="162"/>
      <c r="K3" s="162"/>
      <c r="L3" s="162"/>
      <c r="M3" s="162"/>
      <c r="N3" s="163"/>
    </row>
    <row r="4" spans="1:17" ht="23.25" x14ac:dyDescent="0.45">
      <c r="A4" s="253" t="s">
        <v>1</v>
      </c>
      <c r="B4" s="254"/>
      <c r="C4" s="254"/>
      <c r="D4" s="254"/>
      <c r="E4" s="254"/>
      <c r="F4" s="254"/>
      <c r="G4" s="254"/>
      <c r="H4" s="254"/>
      <c r="I4" s="254"/>
      <c r="J4" s="254"/>
      <c r="K4" s="254"/>
      <c r="L4" s="254"/>
      <c r="M4" s="254"/>
      <c r="N4" s="255"/>
    </row>
    <row r="5" spans="1:17" ht="23.25" x14ac:dyDescent="0.45">
      <c r="A5" s="414" t="s">
        <v>2</v>
      </c>
      <c r="B5" s="415"/>
      <c r="C5" s="415"/>
      <c r="D5" s="415"/>
      <c r="E5" s="415"/>
      <c r="F5" s="415"/>
      <c r="G5" s="415"/>
      <c r="H5" s="415"/>
      <c r="I5" s="415"/>
      <c r="J5" s="415"/>
      <c r="K5" s="415"/>
      <c r="L5" s="415"/>
      <c r="M5" s="415"/>
      <c r="N5" s="415"/>
      <c r="O5" s="382" t="s">
        <v>11</v>
      </c>
      <c r="P5" s="383"/>
    </row>
    <row r="6" spans="1:17" x14ac:dyDescent="0.45">
      <c r="A6" s="422" t="s">
        <v>67</v>
      </c>
      <c r="B6" s="423"/>
      <c r="C6" s="423"/>
      <c r="D6" s="423"/>
      <c r="E6" s="423"/>
      <c r="F6" s="423"/>
      <c r="G6" s="423"/>
      <c r="H6" s="423"/>
      <c r="I6" s="423"/>
      <c r="J6" s="423"/>
      <c r="K6" s="423"/>
      <c r="L6" s="423"/>
      <c r="M6" s="423"/>
      <c r="N6" s="424"/>
      <c r="O6" s="384"/>
      <c r="P6" s="385"/>
    </row>
    <row r="7" spans="1:17" ht="14.25" customHeight="1" x14ac:dyDescent="0.45">
      <c r="A7" s="416" t="s">
        <v>68</v>
      </c>
      <c r="B7" s="417"/>
      <c r="C7" s="417"/>
      <c r="D7" s="417"/>
      <c r="E7" s="418"/>
      <c r="F7" s="425" t="s">
        <v>69</v>
      </c>
      <c r="G7" s="425"/>
      <c r="H7" s="45" t="s">
        <v>70</v>
      </c>
      <c r="I7" s="45">
        <v>-146</v>
      </c>
      <c r="J7" s="45" t="s">
        <v>71</v>
      </c>
      <c r="K7" s="45">
        <v>184.35</v>
      </c>
      <c r="L7" s="45" t="s">
        <v>72</v>
      </c>
      <c r="M7" s="46">
        <v>311.14</v>
      </c>
      <c r="N7" s="427"/>
      <c r="O7" s="49">
        <v>1.5</v>
      </c>
      <c r="P7" s="50" t="s">
        <v>146</v>
      </c>
    </row>
    <row r="8" spans="1:17" ht="14.65" customHeight="1" x14ac:dyDescent="0.45">
      <c r="A8" s="419"/>
      <c r="B8" s="420"/>
      <c r="C8" s="420"/>
      <c r="D8" s="420"/>
      <c r="E8" s="421"/>
      <c r="F8" s="426" t="s">
        <v>74</v>
      </c>
      <c r="G8" s="426"/>
      <c r="H8" s="47" t="s">
        <v>70</v>
      </c>
      <c r="I8" s="47">
        <v>-65.400000000000006</v>
      </c>
      <c r="J8" s="47" t="s">
        <v>71</v>
      </c>
      <c r="K8" s="47">
        <v>743.35</v>
      </c>
      <c r="L8" s="47" t="s">
        <v>72</v>
      </c>
      <c r="M8" s="48">
        <v>363.15</v>
      </c>
      <c r="N8" s="428"/>
      <c r="O8" s="49">
        <v>1.5</v>
      </c>
      <c r="P8" s="50" t="s">
        <v>146</v>
      </c>
    </row>
    <row r="9" spans="1:17" ht="14.65" thickBot="1" x14ac:dyDescent="0.5">
      <c r="A9" s="410" t="s">
        <v>75</v>
      </c>
      <c r="B9" s="411"/>
      <c r="C9" s="411"/>
      <c r="D9" s="411"/>
      <c r="E9" s="411"/>
      <c r="F9" s="412"/>
      <c r="G9" s="412"/>
      <c r="H9" s="412"/>
      <c r="I9" s="412"/>
      <c r="J9" s="412"/>
      <c r="K9" s="412"/>
      <c r="L9" s="412"/>
      <c r="M9" s="412"/>
      <c r="N9" s="413"/>
      <c r="O9" s="392"/>
      <c r="P9" s="393"/>
    </row>
    <row r="10" spans="1:17" ht="26.25" customHeight="1" x14ac:dyDescent="0.45">
      <c r="A10" s="243" t="s">
        <v>76</v>
      </c>
      <c r="B10" s="244"/>
      <c r="C10" s="244"/>
      <c r="D10" s="244"/>
      <c r="E10" s="440"/>
      <c r="F10" s="445" t="s">
        <v>77</v>
      </c>
      <c r="G10" s="373" t="s">
        <v>226</v>
      </c>
      <c r="H10" s="374"/>
      <c r="I10" s="374"/>
      <c r="J10" s="374"/>
      <c r="K10" s="374"/>
      <c r="L10" s="374"/>
      <c r="M10" s="374"/>
      <c r="N10" s="375"/>
      <c r="O10" s="396">
        <v>4</v>
      </c>
      <c r="P10" s="394" t="s">
        <v>37</v>
      </c>
    </row>
    <row r="11" spans="1:17" ht="26.25" customHeight="1" x14ac:dyDescent="0.45">
      <c r="A11" s="245"/>
      <c r="B11" s="246"/>
      <c r="C11" s="246"/>
      <c r="D11" s="246"/>
      <c r="E11" s="441"/>
      <c r="F11" s="446"/>
      <c r="G11" s="376"/>
      <c r="H11" s="377"/>
      <c r="I11" s="377"/>
      <c r="J11" s="377"/>
      <c r="K11" s="377"/>
      <c r="L11" s="377"/>
      <c r="M11" s="377"/>
      <c r="N11" s="378"/>
      <c r="O11" s="397"/>
      <c r="P11" s="395"/>
    </row>
    <row r="12" spans="1:17" ht="21.75" customHeight="1" thickBot="1" x14ac:dyDescent="0.5">
      <c r="A12" s="247"/>
      <c r="B12" s="248"/>
      <c r="C12" s="248"/>
      <c r="D12" s="248"/>
      <c r="E12" s="442"/>
      <c r="F12" s="30" t="s">
        <v>78</v>
      </c>
      <c r="G12" s="193" t="s">
        <v>225</v>
      </c>
      <c r="H12" s="193"/>
      <c r="I12" s="193"/>
      <c r="J12" s="193"/>
      <c r="K12" s="193"/>
      <c r="L12" s="193"/>
      <c r="M12" s="193"/>
      <c r="N12" s="435"/>
      <c r="O12" s="77">
        <v>1</v>
      </c>
      <c r="P12" s="50" t="s">
        <v>98</v>
      </c>
      <c r="Q12" s="43" t="s">
        <v>256</v>
      </c>
    </row>
    <row r="13" spans="1:17" ht="14.65" thickBot="1" x14ac:dyDescent="0.5">
      <c r="A13" s="443" t="s">
        <v>79</v>
      </c>
      <c r="B13" s="444"/>
      <c r="C13" s="444"/>
      <c r="D13" s="444"/>
      <c r="E13" s="444"/>
      <c r="F13" s="444"/>
      <c r="G13" s="444"/>
      <c r="H13" s="444"/>
      <c r="I13" s="444"/>
      <c r="J13" s="444"/>
      <c r="K13" s="444"/>
      <c r="L13" s="444"/>
      <c r="M13" s="444"/>
      <c r="N13" s="444"/>
      <c r="O13" s="386"/>
      <c r="P13" s="387"/>
    </row>
    <row r="14" spans="1:17" ht="14.25" customHeight="1" x14ac:dyDescent="0.45">
      <c r="A14" s="429" t="s">
        <v>80</v>
      </c>
      <c r="B14" s="430"/>
      <c r="C14" s="430"/>
      <c r="D14" s="430"/>
      <c r="E14" s="431"/>
      <c r="F14" s="404" t="s">
        <v>81</v>
      </c>
      <c r="G14" s="405"/>
      <c r="H14" s="405" t="s">
        <v>82</v>
      </c>
      <c r="I14" s="405"/>
      <c r="J14" s="24" t="s">
        <v>83</v>
      </c>
      <c r="K14" s="406" t="s">
        <v>84</v>
      </c>
      <c r="L14" s="436"/>
      <c r="M14" s="406" t="s">
        <v>85</v>
      </c>
      <c r="N14" s="437"/>
      <c r="O14" s="388"/>
      <c r="P14" s="389"/>
    </row>
    <row r="15" spans="1:17" x14ac:dyDescent="0.45">
      <c r="A15" s="432"/>
      <c r="B15" s="433"/>
      <c r="C15" s="433"/>
      <c r="D15" s="433"/>
      <c r="E15" s="434"/>
      <c r="F15" s="25" t="s">
        <v>86</v>
      </c>
      <c r="G15" s="23" t="s">
        <v>87</v>
      </c>
      <c r="H15" s="23" t="s">
        <v>86</v>
      </c>
      <c r="I15" s="23" t="s">
        <v>87</v>
      </c>
      <c r="J15" s="438" t="s">
        <v>88</v>
      </c>
      <c r="K15" s="23" t="s">
        <v>86</v>
      </c>
      <c r="L15" s="23" t="s">
        <v>87</v>
      </c>
      <c r="M15" s="23" t="s">
        <v>86</v>
      </c>
      <c r="N15" s="44" t="s">
        <v>87</v>
      </c>
      <c r="O15" s="390"/>
      <c r="P15" s="391"/>
    </row>
    <row r="16" spans="1:17" x14ac:dyDescent="0.45">
      <c r="A16" s="432"/>
      <c r="B16" s="433"/>
      <c r="C16" s="433"/>
      <c r="D16" s="433"/>
      <c r="E16" s="434"/>
      <c r="F16" s="26" t="s">
        <v>219</v>
      </c>
      <c r="G16" s="21" t="s">
        <v>220</v>
      </c>
      <c r="H16" s="21" t="s">
        <v>221</v>
      </c>
      <c r="I16" s="21" t="s">
        <v>222</v>
      </c>
      <c r="J16" s="439"/>
      <c r="K16" s="21" t="s">
        <v>223</v>
      </c>
      <c r="L16" s="21" t="s">
        <v>222</v>
      </c>
      <c r="M16" s="21" t="s">
        <v>224</v>
      </c>
      <c r="N16" s="51" t="s">
        <v>220</v>
      </c>
      <c r="O16" s="49">
        <v>3</v>
      </c>
      <c r="P16" s="50" t="s">
        <v>37</v>
      </c>
      <c r="Q16" s="43" t="s">
        <v>257</v>
      </c>
    </row>
    <row r="17" spans="1:17" x14ac:dyDescent="0.45">
      <c r="A17" s="432"/>
      <c r="B17" s="433"/>
      <c r="C17" s="433"/>
      <c r="D17" s="433"/>
      <c r="E17" s="434"/>
      <c r="F17" s="402">
        <v>7.2999999999999995E-2</v>
      </c>
      <c r="G17" s="403"/>
      <c r="H17" s="409" t="s">
        <v>89</v>
      </c>
      <c r="I17" s="403"/>
      <c r="J17" s="408" t="s">
        <v>90</v>
      </c>
      <c r="K17" s="408"/>
      <c r="L17" s="408" t="s">
        <v>91</v>
      </c>
      <c r="M17" s="408"/>
      <c r="N17" s="400"/>
      <c r="O17" s="392"/>
      <c r="P17" s="393"/>
      <c r="Q17" s="43" t="s">
        <v>258</v>
      </c>
    </row>
    <row r="18" spans="1:17" ht="14.65" thickBot="1" x14ac:dyDescent="0.5">
      <c r="A18" s="432"/>
      <c r="B18" s="433"/>
      <c r="C18" s="433"/>
      <c r="D18" s="433"/>
      <c r="E18" s="434"/>
      <c r="F18" s="371">
        <v>7.2999999999999995E-2</v>
      </c>
      <c r="G18" s="372"/>
      <c r="H18" s="435">
        <v>4.5999999999999999E-2</v>
      </c>
      <c r="I18" s="372"/>
      <c r="J18" s="193">
        <v>7.2999999999999995E-2</v>
      </c>
      <c r="K18" s="193"/>
      <c r="L18" s="193">
        <v>0.113</v>
      </c>
      <c r="M18" s="193"/>
      <c r="N18" s="401"/>
      <c r="O18" s="76">
        <v>0</v>
      </c>
      <c r="P18" s="50" t="s">
        <v>37</v>
      </c>
      <c r="Q18" s="43" t="s">
        <v>259</v>
      </c>
    </row>
    <row r="19" spans="1:17" x14ac:dyDescent="0.45">
      <c r="A19" s="404" t="s">
        <v>92</v>
      </c>
      <c r="B19" s="405"/>
      <c r="C19" s="405"/>
      <c r="D19" s="405"/>
      <c r="E19" s="405"/>
      <c r="F19" s="405"/>
      <c r="G19" s="405"/>
      <c r="H19" s="405"/>
      <c r="I19" s="405"/>
      <c r="J19" s="405"/>
      <c r="K19" s="405"/>
      <c r="L19" s="405"/>
      <c r="M19" s="405"/>
      <c r="N19" s="406"/>
      <c r="O19" s="386"/>
      <c r="P19" s="387"/>
      <c r="Q19" s="43" t="s">
        <v>260</v>
      </c>
    </row>
    <row r="20" spans="1:17" x14ac:dyDescent="0.45">
      <c r="A20" s="407" t="s">
        <v>93</v>
      </c>
      <c r="B20" s="408"/>
      <c r="C20" s="408"/>
      <c r="D20" s="408"/>
      <c r="E20" s="408"/>
      <c r="F20" s="408"/>
      <c r="G20" s="408"/>
      <c r="H20" s="408"/>
      <c r="I20" s="408"/>
      <c r="J20" s="408"/>
      <c r="K20" s="408"/>
      <c r="L20" s="408"/>
      <c r="M20" s="408"/>
      <c r="N20" s="409"/>
      <c r="O20" s="388"/>
      <c r="P20" s="389"/>
    </row>
    <row r="21" spans="1:17" x14ac:dyDescent="0.45">
      <c r="A21" s="407" t="s">
        <v>94</v>
      </c>
      <c r="B21" s="408"/>
      <c r="C21" s="408"/>
      <c r="D21" s="408"/>
      <c r="E21" s="408"/>
      <c r="F21" s="408"/>
      <c r="G21" s="408"/>
      <c r="H21" s="408"/>
      <c r="I21" s="408"/>
      <c r="J21" s="408"/>
      <c r="K21" s="408"/>
      <c r="L21" s="408"/>
      <c r="M21" s="408"/>
      <c r="N21" s="409"/>
      <c r="O21" s="388"/>
      <c r="P21" s="389"/>
    </row>
    <row r="22" spans="1:17" x14ac:dyDescent="0.45">
      <c r="A22" s="379" t="s">
        <v>95</v>
      </c>
      <c r="B22" s="380"/>
      <c r="C22" s="380"/>
      <c r="D22" s="380"/>
      <c r="E22" s="380"/>
      <c r="F22" s="380"/>
      <c r="G22" s="380"/>
      <c r="H22" s="380"/>
      <c r="I22" s="380"/>
      <c r="J22" s="380"/>
      <c r="K22" s="380"/>
      <c r="L22" s="380"/>
      <c r="M22" s="380"/>
      <c r="N22" s="381"/>
      <c r="O22" s="398"/>
      <c r="P22" s="399"/>
    </row>
    <row r="23" spans="1:17" x14ac:dyDescent="0.45">
      <c r="N23" s="27" t="s">
        <v>19</v>
      </c>
      <c r="O23" s="20">
        <f>O18+O16+O12+O10+O8+O7</f>
        <v>11</v>
      </c>
      <c r="P23" s="28" t="s">
        <v>147</v>
      </c>
    </row>
  </sheetData>
  <mergeCells count="40">
    <mergeCell ref="F14:G14"/>
    <mergeCell ref="H14:I14"/>
    <mergeCell ref="A14:E18"/>
    <mergeCell ref="G12:N12"/>
    <mergeCell ref="K14:L14"/>
    <mergeCell ref="M14:N14"/>
    <mergeCell ref="J15:J16"/>
    <mergeCell ref="J17:K17"/>
    <mergeCell ref="L17:M17"/>
    <mergeCell ref="H17:I17"/>
    <mergeCell ref="J18:K18"/>
    <mergeCell ref="L18:M18"/>
    <mergeCell ref="H18:I18"/>
    <mergeCell ref="A10:E12"/>
    <mergeCell ref="A13:N13"/>
    <mergeCell ref="F10:F11"/>
    <mergeCell ref="A1:N3"/>
    <mergeCell ref="A4:N4"/>
    <mergeCell ref="A5:N5"/>
    <mergeCell ref="A7:E8"/>
    <mergeCell ref="A6:N6"/>
    <mergeCell ref="F7:G7"/>
    <mergeCell ref="F8:G8"/>
    <mergeCell ref="N7:N8"/>
    <mergeCell ref="F18:G18"/>
    <mergeCell ref="G10:N11"/>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R21" sqref="R21"/>
    </sheetView>
  </sheetViews>
  <sheetFormatPr defaultRowHeight="14.25" x14ac:dyDescent="0.45"/>
  <cols>
    <col min="14" max="14" width="13.86328125" customWidth="1"/>
  </cols>
  <sheetData>
    <row r="1" spans="1:18" x14ac:dyDescent="0.45">
      <c r="A1" s="156" t="s">
        <v>96</v>
      </c>
      <c r="B1" s="157"/>
      <c r="C1" s="157"/>
      <c r="D1" s="157"/>
      <c r="E1" s="157"/>
      <c r="F1" s="157"/>
      <c r="G1" s="157"/>
      <c r="H1" s="157"/>
      <c r="I1" s="157"/>
      <c r="J1" s="157"/>
      <c r="K1" s="157"/>
      <c r="L1" s="157"/>
      <c r="M1" s="157"/>
      <c r="N1" s="158"/>
    </row>
    <row r="2" spans="1:18" x14ac:dyDescent="0.45">
      <c r="A2" s="159"/>
      <c r="B2" s="79"/>
      <c r="C2" s="79"/>
      <c r="D2" s="79"/>
      <c r="E2" s="79"/>
      <c r="F2" s="79"/>
      <c r="G2" s="79"/>
      <c r="H2" s="79"/>
      <c r="I2" s="79"/>
      <c r="J2" s="79"/>
      <c r="K2" s="79"/>
      <c r="L2" s="79"/>
      <c r="M2" s="79"/>
      <c r="N2" s="160"/>
    </row>
    <row r="3" spans="1:18" ht="14.65" thickBot="1" x14ac:dyDescent="0.5">
      <c r="A3" s="161"/>
      <c r="B3" s="162"/>
      <c r="C3" s="162"/>
      <c r="D3" s="162"/>
      <c r="E3" s="162"/>
      <c r="F3" s="162"/>
      <c r="G3" s="162"/>
      <c r="H3" s="162"/>
      <c r="I3" s="162"/>
      <c r="J3" s="162"/>
      <c r="K3" s="162"/>
      <c r="L3" s="162"/>
      <c r="M3" s="162"/>
      <c r="N3" s="163"/>
    </row>
    <row r="4" spans="1:18" ht="23.65" thickBot="1" x14ac:dyDescent="0.5">
      <c r="A4" s="253" t="s">
        <v>1</v>
      </c>
      <c r="B4" s="254"/>
      <c r="C4" s="254"/>
      <c r="D4" s="254"/>
      <c r="E4" s="254"/>
      <c r="F4" s="254"/>
      <c r="G4" s="254"/>
      <c r="H4" s="254"/>
      <c r="I4" s="254"/>
      <c r="J4" s="254"/>
      <c r="K4" s="254"/>
      <c r="L4" s="254"/>
      <c r="M4" s="254"/>
      <c r="N4" s="255"/>
      <c r="O4" s="359" t="s">
        <v>11</v>
      </c>
      <c r="P4" s="360"/>
      <c r="Q4" s="361"/>
    </row>
    <row r="5" spans="1:18" ht="23.65" thickBot="1" x14ac:dyDescent="0.5">
      <c r="A5" s="414" t="s">
        <v>2</v>
      </c>
      <c r="B5" s="415"/>
      <c r="C5" s="415"/>
      <c r="D5" s="415"/>
      <c r="E5" s="415"/>
      <c r="F5" s="415"/>
      <c r="G5" s="415"/>
      <c r="H5" s="415"/>
      <c r="I5" s="415"/>
      <c r="J5" s="415"/>
      <c r="K5" s="415"/>
      <c r="L5" s="415"/>
      <c r="M5" s="415"/>
      <c r="N5" s="415"/>
      <c r="O5" s="460"/>
      <c r="P5" s="461"/>
      <c r="Q5" s="462"/>
    </row>
    <row r="6" spans="1:18" x14ac:dyDescent="0.45">
      <c r="A6" s="472" t="s">
        <v>97</v>
      </c>
      <c r="B6" s="473"/>
      <c r="C6" s="473"/>
      <c r="D6" s="473"/>
      <c r="E6" s="473"/>
      <c r="F6" s="474"/>
      <c r="G6" s="475" t="s">
        <v>211</v>
      </c>
      <c r="H6" s="476"/>
      <c r="I6" s="476"/>
      <c r="J6" s="476"/>
      <c r="K6" s="476"/>
      <c r="L6" s="476"/>
      <c r="M6" s="476"/>
      <c r="N6" s="477"/>
      <c r="O6" s="367">
        <v>1</v>
      </c>
      <c r="P6" s="368"/>
      <c r="Q6" s="463" t="s">
        <v>98</v>
      </c>
      <c r="R6" s="43" t="s">
        <v>261</v>
      </c>
    </row>
    <row r="7" spans="1:18" x14ac:dyDescent="0.45">
      <c r="A7" s="464"/>
      <c r="B7" s="465"/>
      <c r="C7" s="465"/>
      <c r="D7" s="465"/>
      <c r="E7" s="465"/>
      <c r="F7" s="466"/>
      <c r="G7" s="469"/>
      <c r="H7" s="467"/>
      <c r="I7" s="467"/>
      <c r="J7" s="467"/>
      <c r="K7" s="467"/>
      <c r="L7" s="467"/>
      <c r="M7" s="467"/>
      <c r="N7" s="468"/>
      <c r="O7" s="330"/>
      <c r="P7" s="150"/>
      <c r="Q7" s="225"/>
    </row>
    <row r="8" spans="1:18" x14ac:dyDescent="0.45">
      <c r="A8" s="464" t="s">
        <v>99</v>
      </c>
      <c r="B8" s="465"/>
      <c r="C8" s="465"/>
      <c r="D8" s="465"/>
      <c r="E8" s="465"/>
      <c r="F8" s="466"/>
      <c r="G8" s="453" t="s">
        <v>212</v>
      </c>
      <c r="H8" s="467"/>
      <c r="I8" s="467"/>
      <c r="J8" s="467"/>
      <c r="K8" s="467"/>
      <c r="L8" s="467"/>
      <c r="M8" s="467"/>
      <c r="N8" s="468"/>
      <c r="O8" s="330">
        <v>1.5</v>
      </c>
      <c r="P8" s="150"/>
      <c r="Q8" s="225" t="s">
        <v>37</v>
      </c>
    </row>
    <row r="9" spans="1:18" x14ac:dyDescent="0.45">
      <c r="A9" s="464"/>
      <c r="B9" s="465"/>
      <c r="C9" s="465"/>
      <c r="D9" s="465"/>
      <c r="E9" s="465"/>
      <c r="F9" s="466"/>
      <c r="G9" s="469"/>
      <c r="H9" s="467"/>
      <c r="I9" s="467"/>
      <c r="J9" s="467"/>
      <c r="K9" s="467"/>
      <c r="L9" s="467"/>
      <c r="M9" s="467"/>
      <c r="N9" s="468"/>
      <c r="O9" s="330"/>
      <c r="P9" s="150"/>
      <c r="Q9" s="225"/>
    </row>
    <row r="10" spans="1:18" x14ac:dyDescent="0.45">
      <c r="A10" s="464"/>
      <c r="B10" s="465"/>
      <c r="C10" s="465"/>
      <c r="D10" s="465"/>
      <c r="E10" s="465"/>
      <c r="F10" s="466"/>
      <c r="G10" s="469"/>
      <c r="H10" s="467"/>
      <c r="I10" s="467"/>
      <c r="J10" s="467"/>
      <c r="K10" s="467"/>
      <c r="L10" s="467"/>
      <c r="M10" s="467"/>
      <c r="N10" s="468"/>
      <c r="O10" s="330"/>
      <c r="P10" s="150"/>
      <c r="Q10" s="225"/>
    </row>
    <row r="11" spans="1:18" x14ac:dyDescent="0.45">
      <c r="A11" s="464"/>
      <c r="B11" s="465"/>
      <c r="C11" s="465"/>
      <c r="D11" s="465"/>
      <c r="E11" s="465"/>
      <c r="F11" s="466"/>
      <c r="G11" s="469"/>
      <c r="H11" s="467"/>
      <c r="I11" s="467"/>
      <c r="J11" s="467"/>
      <c r="K11" s="467"/>
      <c r="L11" s="467"/>
      <c r="M11" s="467"/>
      <c r="N11" s="468"/>
      <c r="O11" s="330"/>
      <c r="P11" s="150"/>
      <c r="Q11" s="225"/>
      <c r="R11" s="43" t="s">
        <v>262</v>
      </c>
    </row>
    <row r="12" spans="1:18" x14ac:dyDescent="0.45">
      <c r="A12" s="464"/>
      <c r="B12" s="465"/>
      <c r="C12" s="465"/>
      <c r="D12" s="465"/>
      <c r="E12" s="465"/>
      <c r="F12" s="466"/>
      <c r="G12" s="469"/>
      <c r="H12" s="467"/>
      <c r="I12" s="467"/>
      <c r="J12" s="467"/>
      <c r="K12" s="467"/>
      <c r="L12" s="467"/>
      <c r="M12" s="467"/>
      <c r="N12" s="468"/>
      <c r="O12" s="330"/>
      <c r="P12" s="150"/>
      <c r="Q12" s="225"/>
    </row>
    <row r="13" spans="1:18" x14ac:dyDescent="0.45">
      <c r="A13" s="464"/>
      <c r="B13" s="465"/>
      <c r="C13" s="465"/>
      <c r="D13" s="465"/>
      <c r="E13" s="465"/>
      <c r="F13" s="466"/>
      <c r="G13" s="469"/>
      <c r="H13" s="467"/>
      <c r="I13" s="467"/>
      <c r="J13" s="467"/>
      <c r="K13" s="467"/>
      <c r="L13" s="467"/>
      <c r="M13" s="467"/>
      <c r="N13" s="468"/>
      <c r="O13" s="330"/>
      <c r="P13" s="150"/>
      <c r="Q13" s="225"/>
    </row>
    <row r="14" spans="1:18" x14ac:dyDescent="0.45">
      <c r="A14" s="464"/>
      <c r="B14" s="465"/>
      <c r="C14" s="465"/>
      <c r="D14" s="465"/>
      <c r="E14" s="465"/>
      <c r="F14" s="466"/>
      <c r="G14" s="469"/>
      <c r="H14" s="467"/>
      <c r="I14" s="467"/>
      <c r="J14" s="467"/>
      <c r="K14" s="467"/>
      <c r="L14" s="467"/>
      <c r="M14" s="467"/>
      <c r="N14" s="468"/>
      <c r="O14" s="330"/>
      <c r="P14" s="150"/>
      <c r="Q14" s="225"/>
    </row>
    <row r="15" spans="1:18" x14ac:dyDescent="0.45">
      <c r="A15" s="464"/>
      <c r="B15" s="465"/>
      <c r="C15" s="465"/>
      <c r="D15" s="465"/>
      <c r="E15" s="465"/>
      <c r="F15" s="466"/>
      <c r="G15" s="469"/>
      <c r="H15" s="467"/>
      <c r="I15" s="467"/>
      <c r="J15" s="467"/>
      <c r="K15" s="467"/>
      <c r="L15" s="467"/>
      <c r="M15" s="467"/>
      <c r="N15" s="468"/>
      <c r="O15" s="330"/>
      <c r="P15" s="150"/>
      <c r="Q15" s="225"/>
    </row>
    <row r="16" spans="1:18" x14ac:dyDescent="0.45">
      <c r="A16" s="447" t="s">
        <v>100</v>
      </c>
      <c r="B16" s="448"/>
      <c r="C16" s="448"/>
      <c r="D16" s="448"/>
      <c r="E16" s="448"/>
      <c r="F16" s="449"/>
      <c r="G16" s="453" t="s">
        <v>210</v>
      </c>
      <c r="H16" s="467"/>
      <c r="I16" s="467"/>
      <c r="J16" s="467"/>
      <c r="K16" s="467"/>
      <c r="L16" s="467"/>
      <c r="M16" s="467"/>
      <c r="N16" s="468"/>
      <c r="O16" s="330">
        <v>1</v>
      </c>
      <c r="P16" s="150"/>
      <c r="Q16" s="225" t="s">
        <v>73</v>
      </c>
    </row>
    <row r="17" spans="1:18" ht="31.5" customHeight="1" x14ac:dyDescent="0.45">
      <c r="A17" s="447"/>
      <c r="B17" s="448"/>
      <c r="C17" s="448"/>
      <c r="D17" s="448"/>
      <c r="E17" s="448"/>
      <c r="F17" s="449"/>
      <c r="G17" s="469"/>
      <c r="H17" s="467"/>
      <c r="I17" s="467"/>
      <c r="J17" s="467"/>
      <c r="K17" s="467"/>
      <c r="L17" s="467"/>
      <c r="M17" s="467"/>
      <c r="N17" s="468"/>
      <c r="O17" s="330"/>
      <c r="P17" s="150"/>
      <c r="Q17" s="225"/>
    </row>
    <row r="18" spans="1:18" x14ac:dyDescent="0.45">
      <c r="A18" s="464" t="s">
        <v>101</v>
      </c>
      <c r="B18" s="465"/>
      <c r="C18" s="465"/>
      <c r="D18" s="465"/>
      <c r="E18" s="465"/>
      <c r="F18" s="466"/>
      <c r="G18" s="470" t="s">
        <v>208</v>
      </c>
      <c r="H18" s="175"/>
      <c r="I18" s="175"/>
      <c r="J18" s="175"/>
      <c r="K18" s="175"/>
      <c r="L18" s="175"/>
      <c r="M18" s="175"/>
      <c r="N18" s="176"/>
      <c r="O18" s="330">
        <v>2</v>
      </c>
      <c r="P18" s="150"/>
      <c r="Q18" s="225" t="s">
        <v>98</v>
      </c>
    </row>
    <row r="19" spans="1:18" ht="61.5" customHeight="1" x14ac:dyDescent="0.45">
      <c r="A19" s="464"/>
      <c r="B19" s="465"/>
      <c r="C19" s="465"/>
      <c r="D19" s="465"/>
      <c r="E19" s="465"/>
      <c r="F19" s="466"/>
      <c r="G19" s="471"/>
      <c r="H19" s="175"/>
      <c r="I19" s="175"/>
      <c r="J19" s="175"/>
      <c r="K19" s="175"/>
      <c r="L19" s="175"/>
      <c r="M19" s="175"/>
      <c r="N19" s="176"/>
      <c r="O19" s="330"/>
      <c r="P19" s="150"/>
      <c r="Q19" s="225"/>
    </row>
    <row r="20" spans="1:18" x14ac:dyDescent="0.45">
      <c r="A20" s="447" t="s">
        <v>102</v>
      </c>
      <c r="B20" s="448"/>
      <c r="C20" s="448"/>
      <c r="D20" s="448"/>
      <c r="E20" s="448"/>
      <c r="F20" s="449"/>
      <c r="G20" s="453" t="s">
        <v>218</v>
      </c>
      <c r="H20" s="454"/>
      <c r="I20" s="454"/>
      <c r="J20" s="454"/>
      <c r="K20" s="454"/>
      <c r="L20" s="454"/>
      <c r="M20" s="454"/>
      <c r="N20" s="455"/>
      <c r="O20" s="330">
        <v>1</v>
      </c>
      <c r="P20" s="150"/>
      <c r="Q20" s="225" t="s">
        <v>123</v>
      </c>
    </row>
    <row r="21" spans="1:18" ht="52.5" customHeight="1" thickBot="1" x14ac:dyDescent="0.5">
      <c r="A21" s="450"/>
      <c r="B21" s="451"/>
      <c r="C21" s="451"/>
      <c r="D21" s="451"/>
      <c r="E21" s="451"/>
      <c r="F21" s="452"/>
      <c r="G21" s="456"/>
      <c r="H21" s="457"/>
      <c r="I21" s="457"/>
      <c r="J21" s="457"/>
      <c r="K21" s="457"/>
      <c r="L21" s="457"/>
      <c r="M21" s="457"/>
      <c r="N21" s="458"/>
      <c r="O21" s="331"/>
      <c r="P21" s="151"/>
      <c r="Q21" s="459"/>
      <c r="R21" s="43" t="s">
        <v>263</v>
      </c>
    </row>
    <row r="22" spans="1:18" ht="14.65" thickBot="1" x14ac:dyDescent="0.5">
      <c r="O22" s="19" t="s">
        <v>19</v>
      </c>
      <c r="P22" s="20">
        <f>SUM(O6:P21)</f>
        <v>6.5</v>
      </c>
      <c r="Q22" s="28" t="s">
        <v>145</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topLeftCell="A8" workbookViewId="0">
      <selection activeCell="R24" sqref="R24"/>
    </sheetView>
  </sheetViews>
  <sheetFormatPr defaultRowHeight="14.25" x14ac:dyDescent="0.45"/>
  <cols>
    <col min="14" max="14" width="23.1328125" customWidth="1"/>
  </cols>
  <sheetData>
    <row r="1" spans="1:17" x14ac:dyDescent="0.45">
      <c r="A1" s="156" t="s">
        <v>104</v>
      </c>
      <c r="B1" s="157"/>
      <c r="C1" s="157"/>
      <c r="D1" s="157"/>
      <c r="E1" s="157"/>
      <c r="F1" s="157"/>
      <c r="G1" s="157"/>
      <c r="H1" s="157"/>
      <c r="I1" s="157"/>
      <c r="J1" s="157"/>
      <c r="K1" s="157"/>
      <c r="L1" s="157"/>
      <c r="M1" s="157"/>
      <c r="N1" s="158"/>
    </row>
    <row r="2" spans="1:17" x14ac:dyDescent="0.45">
      <c r="A2" s="159"/>
      <c r="B2" s="79"/>
      <c r="C2" s="79"/>
      <c r="D2" s="79"/>
      <c r="E2" s="79"/>
      <c r="F2" s="79"/>
      <c r="G2" s="79"/>
      <c r="H2" s="79"/>
      <c r="I2" s="79"/>
      <c r="J2" s="79"/>
      <c r="K2" s="79"/>
      <c r="L2" s="79"/>
      <c r="M2" s="79"/>
      <c r="N2" s="160"/>
    </row>
    <row r="3" spans="1:17" ht="14.65" thickBot="1" x14ac:dyDescent="0.5">
      <c r="A3" s="161"/>
      <c r="B3" s="162"/>
      <c r="C3" s="162"/>
      <c r="D3" s="162"/>
      <c r="E3" s="162"/>
      <c r="F3" s="162"/>
      <c r="G3" s="162"/>
      <c r="H3" s="162"/>
      <c r="I3" s="162"/>
      <c r="J3" s="162"/>
      <c r="K3" s="162"/>
      <c r="L3" s="162"/>
      <c r="M3" s="162"/>
      <c r="N3" s="163"/>
    </row>
    <row r="4" spans="1:17" ht="23.65" thickBot="1" x14ac:dyDescent="0.5">
      <c r="A4" s="253" t="s">
        <v>1</v>
      </c>
      <c r="B4" s="254"/>
      <c r="C4" s="254"/>
      <c r="D4" s="254"/>
      <c r="E4" s="254"/>
      <c r="F4" s="254"/>
      <c r="G4" s="254"/>
      <c r="H4" s="254"/>
      <c r="I4" s="254"/>
      <c r="J4" s="254"/>
      <c r="K4" s="254"/>
      <c r="L4" s="254"/>
      <c r="M4" s="254"/>
      <c r="N4" s="255"/>
      <c r="O4" s="359" t="s">
        <v>11</v>
      </c>
      <c r="P4" s="360"/>
      <c r="Q4" s="361"/>
    </row>
    <row r="5" spans="1:17" ht="23.65" thickBot="1" x14ac:dyDescent="0.5">
      <c r="A5" s="256" t="s">
        <v>2</v>
      </c>
      <c r="B5" s="257"/>
      <c r="C5" s="257"/>
      <c r="D5" s="257"/>
      <c r="E5" s="257"/>
      <c r="F5" s="257"/>
      <c r="G5" s="257"/>
      <c r="H5" s="257"/>
      <c r="I5" s="257"/>
      <c r="J5" s="257"/>
      <c r="K5" s="257"/>
      <c r="L5" s="257"/>
      <c r="M5" s="257"/>
      <c r="N5" s="492"/>
      <c r="O5" s="460"/>
      <c r="P5" s="461"/>
      <c r="Q5" s="462"/>
    </row>
    <row r="6" spans="1:17" ht="14.65" customHeight="1" x14ac:dyDescent="0.45">
      <c r="A6" s="472" t="s">
        <v>105</v>
      </c>
      <c r="B6" s="473"/>
      <c r="C6" s="473"/>
      <c r="D6" s="473"/>
      <c r="E6" s="473"/>
      <c r="F6" s="474"/>
      <c r="G6" s="478" t="s">
        <v>227</v>
      </c>
      <c r="H6" s="479"/>
      <c r="I6" s="479"/>
      <c r="J6" s="479"/>
      <c r="K6" s="479"/>
      <c r="L6" s="479"/>
      <c r="M6" s="479"/>
      <c r="N6" s="480"/>
      <c r="O6" s="367">
        <v>2</v>
      </c>
      <c r="P6" s="368"/>
      <c r="Q6" s="493" t="s">
        <v>58</v>
      </c>
    </row>
    <row r="7" spans="1:17" ht="238.5" customHeight="1" x14ac:dyDescent="0.45">
      <c r="A7" s="464"/>
      <c r="B7" s="465"/>
      <c r="C7" s="465"/>
      <c r="D7" s="465"/>
      <c r="E7" s="465"/>
      <c r="F7" s="466"/>
      <c r="G7" s="481"/>
      <c r="H7" s="482"/>
      <c r="I7" s="482"/>
      <c r="J7" s="482"/>
      <c r="K7" s="482"/>
      <c r="L7" s="482"/>
      <c r="M7" s="482"/>
      <c r="N7" s="483"/>
      <c r="O7" s="330"/>
      <c r="P7" s="150"/>
      <c r="Q7" s="494"/>
    </row>
    <row r="8" spans="1:17" x14ac:dyDescent="0.45">
      <c r="A8" s="464" t="s">
        <v>106</v>
      </c>
      <c r="B8" s="465"/>
      <c r="C8" s="465"/>
      <c r="D8" s="465"/>
      <c r="E8" s="465"/>
      <c r="F8" s="466"/>
      <c r="G8" s="484" t="s">
        <v>228</v>
      </c>
      <c r="H8" s="485"/>
      <c r="I8" s="485"/>
      <c r="J8" s="485"/>
      <c r="K8" s="485"/>
      <c r="L8" s="485"/>
      <c r="M8" s="485"/>
      <c r="N8" s="486"/>
      <c r="O8" s="495">
        <v>4</v>
      </c>
      <c r="P8" s="496"/>
      <c r="Q8" s="494" t="s">
        <v>107</v>
      </c>
    </row>
    <row r="9" spans="1:17" x14ac:dyDescent="0.45">
      <c r="A9" s="464"/>
      <c r="B9" s="465"/>
      <c r="C9" s="465"/>
      <c r="D9" s="465"/>
      <c r="E9" s="465"/>
      <c r="F9" s="466"/>
      <c r="G9" s="487"/>
      <c r="H9" s="112"/>
      <c r="I9" s="112"/>
      <c r="J9" s="112"/>
      <c r="K9" s="112"/>
      <c r="L9" s="112"/>
      <c r="M9" s="112"/>
      <c r="N9" s="488"/>
      <c r="O9" s="495"/>
      <c r="P9" s="496"/>
      <c r="Q9" s="494"/>
    </row>
    <row r="10" spans="1:17" x14ac:dyDescent="0.45">
      <c r="A10" s="464"/>
      <c r="B10" s="465"/>
      <c r="C10" s="465"/>
      <c r="D10" s="465"/>
      <c r="E10" s="465"/>
      <c r="F10" s="466"/>
      <c r="G10" s="487"/>
      <c r="H10" s="112"/>
      <c r="I10" s="112"/>
      <c r="J10" s="112"/>
      <c r="K10" s="112"/>
      <c r="L10" s="112"/>
      <c r="M10" s="112"/>
      <c r="N10" s="488"/>
      <c r="O10" s="495"/>
      <c r="P10" s="496"/>
      <c r="Q10" s="494"/>
    </row>
    <row r="11" spans="1:17" x14ac:dyDescent="0.45">
      <c r="A11" s="464"/>
      <c r="B11" s="465"/>
      <c r="C11" s="465"/>
      <c r="D11" s="465"/>
      <c r="E11" s="465"/>
      <c r="F11" s="466"/>
      <c r="G11" s="487"/>
      <c r="H11" s="112"/>
      <c r="I11" s="112"/>
      <c r="J11" s="112"/>
      <c r="K11" s="112"/>
      <c r="L11" s="112"/>
      <c r="M11" s="112"/>
      <c r="N11" s="488"/>
      <c r="O11" s="495"/>
      <c r="P11" s="496"/>
      <c r="Q11" s="494"/>
    </row>
    <row r="12" spans="1:17" x14ac:dyDescent="0.45">
      <c r="A12" s="464"/>
      <c r="B12" s="465"/>
      <c r="C12" s="465"/>
      <c r="D12" s="465"/>
      <c r="E12" s="465"/>
      <c r="F12" s="466"/>
      <c r="G12" s="487"/>
      <c r="H12" s="112"/>
      <c r="I12" s="112"/>
      <c r="J12" s="112"/>
      <c r="K12" s="112"/>
      <c r="L12" s="112"/>
      <c r="M12" s="112"/>
      <c r="N12" s="488"/>
      <c r="O12" s="495"/>
      <c r="P12" s="496"/>
      <c r="Q12" s="494"/>
    </row>
    <row r="13" spans="1:17" x14ac:dyDescent="0.45">
      <c r="A13" s="464"/>
      <c r="B13" s="465"/>
      <c r="C13" s="465"/>
      <c r="D13" s="465"/>
      <c r="E13" s="465"/>
      <c r="F13" s="466"/>
      <c r="G13" s="487"/>
      <c r="H13" s="112"/>
      <c r="I13" s="112"/>
      <c r="J13" s="112"/>
      <c r="K13" s="112"/>
      <c r="L13" s="112"/>
      <c r="M13" s="112"/>
      <c r="N13" s="488"/>
      <c r="O13" s="495"/>
      <c r="P13" s="496"/>
      <c r="Q13" s="494"/>
    </row>
    <row r="14" spans="1:17" x14ac:dyDescent="0.45">
      <c r="A14" s="464"/>
      <c r="B14" s="465"/>
      <c r="C14" s="465"/>
      <c r="D14" s="465"/>
      <c r="E14" s="465"/>
      <c r="F14" s="466"/>
      <c r="G14" s="487"/>
      <c r="H14" s="112"/>
      <c r="I14" s="112"/>
      <c r="J14" s="112"/>
      <c r="K14" s="112"/>
      <c r="L14" s="112"/>
      <c r="M14" s="112"/>
      <c r="N14" s="488"/>
      <c r="O14" s="495"/>
      <c r="P14" s="496"/>
      <c r="Q14" s="494"/>
    </row>
    <row r="15" spans="1:17" x14ac:dyDescent="0.45">
      <c r="A15" s="464"/>
      <c r="B15" s="465"/>
      <c r="C15" s="465"/>
      <c r="D15" s="465"/>
      <c r="E15" s="465"/>
      <c r="F15" s="466"/>
      <c r="G15" s="487"/>
      <c r="H15" s="112"/>
      <c r="I15" s="112"/>
      <c r="J15" s="112"/>
      <c r="K15" s="112"/>
      <c r="L15" s="112"/>
      <c r="M15" s="112"/>
      <c r="N15" s="488"/>
      <c r="O15" s="495"/>
      <c r="P15" s="496"/>
      <c r="Q15" s="494"/>
    </row>
    <row r="16" spans="1:17" x14ac:dyDescent="0.45">
      <c r="A16" s="464"/>
      <c r="B16" s="465"/>
      <c r="C16" s="465"/>
      <c r="D16" s="465"/>
      <c r="E16" s="465"/>
      <c r="F16" s="466"/>
      <c r="G16" s="487"/>
      <c r="H16" s="112"/>
      <c r="I16" s="112"/>
      <c r="J16" s="112"/>
      <c r="K16" s="112"/>
      <c r="L16" s="112"/>
      <c r="M16" s="112"/>
      <c r="N16" s="488"/>
      <c r="O16" s="495"/>
      <c r="P16" s="496"/>
      <c r="Q16" s="494"/>
    </row>
    <row r="17" spans="1:18" x14ac:dyDescent="0.45">
      <c r="A17" s="464"/>
      <c r="B17" s="465"/>
      <c r="C17" s="465"/>
      <c r="D17" s="465"/>
      <c r="E17" s="465"/>
      <c r="F17" s="466"/>
      <c r="G17" s="487"/>
      <c r="H17" s="112"/>
      <c r="I17" s="112"/>
      <c r="J17" s="112"/>
      <c r="K17" s="112"/>
      <c r="L17" s="112"/>
      <c r="M17" s="112"/>
      <c r="N17" s="488"/>
      <c r="O17" s="495"/>
      <c r="P17" s="496"/>
      <c r="Q17" s="494"/>
    </row>
    <row r="18" spans="1:18" x14ac:dyDescent="0.45">
      <c r="A18" s="464"/>
      <c r="B18" s="465"/>
      <c r="C18" s="465"/>
      <c r="D18" s="465"/>
      <c r="E18" s="465"/>
      <c r="F18" s="466"/>
      <c r="G18" s="487"/>
      <c r="H18" s="112"/>
      <c r="I18" s="112"/>
      <c r="J18" s="112"/>
      <c r="K18" s="112"/>
      <c r="L18" s="112"/>
      <c r="M18" s="112"/>
      <c r="N18" s="488"/>
      <c r="O18" s="495"/>
      <c r="P18" s="496"/>
      <c r="Q18" s="494"/>
    </row>
    <row r="19" spans="1:18" ht="51" customHeight="1" x14ac:dyDescent="0.45">
      <c r="A19" s="464"/>
      <c r="B19" s="465"/>
      <c r="C19" s="465"/>
      <c r="D19" s="465"/>
      <c r="E19" s="465"/>
      <c r="F19" s="466"/>
      <c r="G19" s="489"/>
      <c r="H19" s="490"/>
      <c r="I19" s="490"/>
      <c r="J19" s="490"/>
      <c r="K19" s="490"/>
      <c r="L19" s="490"/>
      <c r="M19" s="490"/>
      <c r="N19" s="491"/>
      <c r="O19" s="495"/>
      <c r="P19" s="496"/>
      <c r="Q19" s="494"/>
    </row>
    <row r="20" spans="1:18" x14ac:dyDescent="0.45">
      <c r="A20" s="464" t="s">
        <v>108</v>
      </c>
      <c r="B20" s="465"/>
      <c r="C20" s="465"/>
      <c r="D20" s="465"/>
      <c r="E20" s="465"/>
      <c r="F20" s="466"/>
      <c r="G20" s="453" t="s">
        <v>229</v>
      </c>
      <c r="H20" s="467"/>
      <c r="I20" s="467"/>
      <c r="J20" s="467"/>
      <c r="K20" s="467"/>
      <c r="L20" s="467"/>
      <c r="M20" s="467"/>
      <c r="N20" s="498"/>
      <c r="O20" s="330">
        <v>2</v>
      </c>
      <c r="P20" s="150"/>
      <c r="Q20" s="494" t="s">
        <v>58</v>
      </c>
    </row>
    <row r="21" spans="1:18" ht="153.75" customHeight="1" x14ac:dyDescent="0.45">
      <c r="A21" s="464"/>
      <c r="B21" s="465"/>
      <c r="C21" s="465"/>
      <c r="D21" s="465"/>
      <c r="E21" s="465"/>
      <c r="F21" s="466"/>
      <c r="G21" s="469"/>
      <c r="H21" s="467"/>
      <c r="I21" s="467"/>
      <c r="J21" s="467"/>
      <c r="K21" s="467"/>
      <c r="L21" s="467"/>
      <c r="M21" s="467"/>
      <c r="N21" s="498"/>
      <c r="O21" s="330"/>
      <c r="P21" s="150"/>
      <c r="Q21" s="494"/>
    </row>
    <row r="22" spans="1:18" x14ac:dyDescent="0.45">
      <c r="A22" s="464" t="s">
        <v>109</v>
      </c>
      <c r="B22" s="465"/>
      <c r="C22" s="465"/>
      <c r="D22" s="465"/>
      <c r="E22" s="465"/>
      <c r="F22" s="466"/>
      <c r="G22" s="453" t="s">
        <v>230</v>
      </c>
      <c r="H22" s="454"/>
      <c r="I22" s="454"/>
      <c r="J22" s="454"/>
      <c r="K22" s="454"/>
      <c r="L22" s="454"/>
      <c r="M22" s="454"/>
      <c r="N22" s="502"/>
      <c r="O22" s="330">
        <v>1.5</v>
      </c>
      <c r="P22" s="150"/>
      <c r="Q22" s="494" t="s">
        <v>58</v>
      </c>
    </row>
    <row r="23" spans="1:18" ht="32.25" customHeight="1" thickBot="1" x14ac:dyDescent="0.5">
      <c r="A23" s="499"/>
      <c r="B23" s="500"/>
      <c r="C23" s="500"/>
      <c r="D23" s="500"/>
      <c r="E23" s="500"/>
      <c r="F23" s="501"/>
      <c r="G23" s="456"/>
      <c r="H23" s="457"/>
      <c r="I23" s="457"/>
      <c r="J23" s="457"/>
      <c r="K23" s="457"/>
      <c r="L23" s="457"/>
      <c r="M23" s="457"/>
      <c r="N23" s="503"/>
      <c r="O23" s="331"/>
      <c r="P23" s="151"/>
      <c r="Q23" s="497"/>
      <c r="R23" s="43" t="s">
        <v>264</v>
      </c>
    </row>
    <row r="24" spans="1:18" ht="14.65" thickBot="1" x14ac:dyDescent="0.5">
      <c r="O24" s="19" t="s">
        <v>19</v>
      </c>
      <c r="P24" s="20">
        <f>SUM(O6:P23)</f>
        <v>9.5</v>
      </c>
      <c r="Q24" s="28" t="s">
        <v>103</v>
      </c>
    </row>
    <row r="31" spans="1:18" x14ac:dyDescent="0.45">
      <c r="J31" s="43"/>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9" workbookViewId="0">
      <selection activeCell="G26" sqref="G26"/>
    </sheetView>
  </sheetViews>
  <sheetFormatPr defaultRowHeight="14.25" x14ac:dyDescent="0.45"/>
  <cols>
    <col min="1" max="1" width="5.3984375" customWidth="1"/>
  </cols>
  <sheetData>
    <row r="1" spans="1:15" x14ac:dyDescent="0.45">
      <c r="A1" s="156" t="s">
        <v>132</v>
      </c>
      <c r="B1" s="157"/>
      <c r="C1" s="157"/>
      <c r="D1" s="157"/>
      <c r="E1" s="157"/>
      <c r="F1" s="157"/>
      <c r="G1" s="157"/>
      <c r="H1" s="157"/>
      <c r="I1" s="157"/>
      <c r="J1" s="157"/>
      <c r="K1" s="157"/>
      <c r="L1" s="157"/>
      <c r="M1" s="157"/>
      <c r="N1" s="157"/>
      <c r="O1" s="158"/>
    </row>
    <row r="2" spans="1:15" x14ac:dyDescent="0.45">
      <c r="A2" s="159"/>
      <c r="B2" s="79"/>
      <c r="C2" s="79"/>
      <c r="D2" s="79"/>
      <c r="E2" s="79"/>
      <c r="F2" s="79"/>
      <c r="G2" s="79"/>
      <c r="H2" s="79"/>
      <c r="I2" s="79"/>
      <c r="J2" s="79"/>
      <c r="K2" s="79"/>
      <c r="L2" s="79"/>
      <c r="M2" s="79"/>
      <c r="N2" s="79"/>
      <c r="O2" s="160"/>
    </row>
    <row r="3" spans="1:15" ht="14.65" thickBot="1" x14ac:dyDescent="0.5">
      <c r="A3" s="161"/>
      <c r="B3" s="162"/>
      <c r="C3" s="162"/>
      <c r="D3" s="162"/>
      <c r="E3" s="162"/>
      <c r="F3" s="162"/>
      <c r="G3" s="162"/>
      <c r="H3" s="162"/>
      <c r="I3" s="162"/>
      <c r="J3" s="162"/>
      <c r="K3" s="162"/>
      <c r="L3" s="162"/>
      <c r="M3" s="162"/>
      <c r="N3" s="162"/>
      <c r="O3" s="163"/>
    </row>
    <row r="4" spans="1:15" ht="23.65" thickBot="1" x14ac:dyDescent="0.5">
      <c r="A4" s="253" t="s">
        <v>1</v>
      </c>
      <c r="B4" s="254"/>
      <c r="C4" s="254"/>
      <c r="D4" s="254"/>
      <c r="E4" s="254"/>
      <c r="F4" s="254"/>
      <c r="G4" s="254"/>
      <c r="H4" s="254"/>
      <c r="I4" s="254"/>
      <c r="J4" s="254"/>
      <c r="K4" s="254"/>
      <c r="L4" s="254"/>
      <c r="M4" s="254"/>
      <c r="N4" s="254"/>
      <c r="O4" s="255"/>
    </row>
    <row r="5" spans="1:15" ht="23.65" thickBot="1" x14ac:dyDescent="0.5">
      <c r="A5" s="256" t="s">
        <v>2</v>
      </c>
      <c r="B5" s="257"/>
      <c r="C5" s="257"/>
      <c r="D5" s="257"/>
      <c r="E5" s="257"/>
      <c r="F5" s="257"/>
      <c r="G5" s="415"/>
      <c r="H5" s="415"/>
      <c r="I5" s="415"/>
      <c r="J5" s="415"/>
      <c r="K5" s="415"/>
      <c r="L5" s="415"/>
      <c r="M5" s="415"/>
      <c r="N5" s="415"/>
      <c r="O5" s="504"/>
    </row>
    <row r="6" spans="1:15" x14ac:dyDescent="0.45">
      <c r="A6" s="472" t="s">
        <v>138</v>
      </c>
      <c r="B6" s="473"/>
      <c r="C6" s="473"/>
      <c r="D6" s="473"/>
      <c r="E6" s="473"/>
      <c r="F6" s="505"/>
      <c r="G6" s="454" t="s">
        <v>237</v>
      </c>
      <c r="H6" s="454"/>
      <c r="I6" s="454"/>
      <c r="J6" s="454"/>
      <c r="K6" s="454"/>
      <c r="L6" s="454"/>
      <c r="M6" s="454"/>
      <c r="N6" s="454"/>
      <c r="O6" s="455"/>
    </row>
    <row r="7" spans="1:15" ht="101.25" customHeight="1" x14ac:dyDescent="0.45">
      <c r="A7" s="464"/>
      <c r="B7" s="465"/>
      <c r="C7" s="465"/>
      <c r="D7" s="465"/>
      <c r="E7" s="465"/>
      <c r="F7" s="506"/>
      <c r="G7" s="454"/>
      <c r="H7" s="454"/>
      <c r="I7" s="454"/>
      <c r="J7" s="454"/>
      <c r="K7" s="454"/>
      <c r="L7" s="454"/>
      <c r="M7" s="454"/>
      <c r="N7" s="454"/>
      <c r="O7" s="455"/>
    </row>
    <row r="8" spans="1:15" x14ac:dyDescent="0.45">
      <c r="A8" s="521" t="s">
        <v>139</v>
      </c>
      <c r="B8" s="522"/>
      <c r="C8" s="522"/>
      <c r="D8" s="522"/>
      <c r="E8" s="522"/>
      <c r="F8" s="522"/>
      <c r="G8" s="525" t="s">
        <v>236</v>
      </c>
      <c r="H8" s="526"/>
      <c r="I8" s="526"/>
      <c r="J8" s="526"/>
      <c r="K8" s="526"/>
      <c r="L8" s="526"/>
      <c r="M8" s="526"/>
      <c r="N8" s="526"/>
      <c r="O8" s="527"/>
    </row>
    <row r="9" spans="1:15" ht="103.5" customHeight="1" x14ac:dyDescent="0.45">
      <c r="A9" s="523"/>
      <c r="B9" s="524"/>
      <c r="C9" s="524"/>
      <c r="D9" s="524"/>
      <c r="E9" s="524"/>
      <c r="F9" s="524"/>
      <c r="G9" s="528"/>
      <c r="H9" s="529"/>
      <c r="I9" s="529"/>
      <c r="J9" s="529"/>
      <c r="K9" s="529"/>
      <c r="L9" s="529"/>
      <c r="M9" s="529"/>
      <c r="N9" s="529"/>
      <c r="O9" s="530"/>
    </row>
    <row r="10" spans="1:15" x14ac:dyDescent="0.45">
      <c r="A10" s="52"/>
      <c r="B10" s="531" t="s">
        <v>133</v>
      </c>
      <c r="C10" s="531"/>
      <c r="D10" s="532"/>
      <c r="E10" s="535" t="s">
        <v>134</v>
      </c>
      <c r="F10" s="531"/>
      <c r="G10" s="532"/>
      <c r="H10" s="535" t="s">
        <v>135</v>
      </c>
      <c r="I10" s="531"/>
      <c r="J10" s="532"/>
      <c r="K10" s="535" t="s">
        <v>136</v>
      </c>
      <c r="L10" s="531"/>
      <c r="M10" s="532"/>
      <c r="N10" s="535" t="s">
        <v>137</v>
      </c>
      <c r="O10" s="539"/>
    </row>
    <row r="11" spans="1:15" x14ac:dyDescent="0.45">
      <c r="A11" s="53"/>
      <c r="B11" s="533"/>
      <c r="C11" s="533"/>
      <c r="D11" s="534"/>
      <c r="E11" s="536"/>
      <c r="F11" s="533"/>
      <c r="G11" s="534"/>
      <c r="H11" s="536"/>
      <c r="I11" s="533"/>
      <c r="J11" s="534"/>
      <c r="K11" s="536"/>
      <c r="L11" s="533"/>
      <c r="M11" s="534"/>
      <c r="N11" s="536"/>
      <c r="O11" s="540"/>
    </row>
    <row r="12" spans="1:15" x14ac:dyDescent="0.45">
      <c r="A12" s="541">
        <v>1</v>
      </c>
      <c r="B12" s="511" t="s">
        <v>206</v>
      </c>
      <c r="C12" s="512"/>
      <c r="D12" s="513"/>
      <c r="E12" s="511" t="s">
        <v>238</v>
      </c>
      <c r="F12" s="512"/>
      <c r="G12" s="513"/>
      <c r="H12" s="511" t="s">
        <v>241</v>
      </c>
      <c r="I12" s="512"/>
      <c r="J12" s="513"/>
      <c r="K12" s="511" t="s">
        <v>242</v>
      </c>
      <c r="L12" s="512"/>
      <c r="M12" s="513"/>
      <c r="N12" s="507">
        <v>2028</v>
      </c>
      <c r="O12" s="508"/>
    </row>
    <row r="13" spans="1:15" ht="27" customHeight="1" x14ac:dyDescent="0.45">
      <c r="A13" s="445"/>
      <c r="B13" s="514"/>
      <c r="C13" s="515"/>
      <c r="D13" s="516"/>
      <c r="E13" s="514"/>
      <c r="F13" s="515"/>
      <c r="G13" s="516"/>
      <c r="H13" s="514"/>
      <c r="I13" s="515"/>
      <c r="J13" s="516"/>
      <c r="K13" s="514"/>
      <c r="L13" s="515"/>
      <c r="M13" s="516"/>
      <c r="N13" s="509"/>
      <c r="O13" s="510"/>
    </row>
    <row r="14" spans="1:15" x14ac:dyDescent="0.45">
      <c r="A14" s="541">
        <v>2</v>
      </c>
      <c r="B14" s="511" t="s">
        <v>207</v>
      </c>
      <c r="C14" s="512"/>
      <c r="D14" s="513"/>
      <c r="E14" s="511" t="s">
        <v>239</v>
      </c>
      <c r="F14" s="512"/>
      <c r="G14" s="513"/>
      <c r="H14" s="511" t="s">
        <v>240</v>
      </c>
      <c r="I14" s="512"/>
      <c r="J14" s="513"/>
      <c r="K14" s="511" t="s">
        <v>245</v>
      </c>
      <c r="L14" s="512"/>
      <c r="M14" s="513"/>
      <c r="N14" s="507">
        <v>2038</v>
      </c>
      <c r="O14" s="508"/>
    </row>
    <row r="15" spans="1:15" ht="70.5" customHeight="1" x14ac:dyDescent="0.45">
      <c r="A15" s="445"/>
      <c r="B15" s="514"/>
      <c r="C15" s="515"/>
      <c r="D15" s="516"/>
      <c r="E15" s="514"/>
      <c r="F15" s="515"/>
      <c r="G15" s="516"/>
      <c r="H15" s="514"/>
      <c r="I15" s="515"/>
      <c r="J15" s="516"/>
      <c r="K15" s="514"/>
      <c r="L15" s="515"/>
      <c r="M15" s="516"/>
      <c r="N15" s="509"/>
      <c r="O15" s="510"/>
    </row>
    <row r="16" spans="1:15" x14ac:dyDescent="0.45">
      <c r="A16" s="541">
        <v>3</v>
      </c>
      <c r="B16" s="511" t="s">
        <v>209</v>
      </c>
      <c r="C16" s="512"/>
      <c r="D16" s="513"/>
      <c r="E16" s="511" t="s">
        <v>247</v>
      </c>
      <c r="F16" s="512"/>
      <c r="G16" s="513"/>
      <c r="H16" s="511" t="s">
        <v>246</v>
      </c>
      <c r="I16" s="512"/>
      <c r="J16" s="513"/>
      <c r="K16" s="511" t="s">
        <v>244</v>
      </c>
      <c r="L16" s="512"/>
      <c r="M16" s="513"/>
      <c r="N16" s="507">
        <v>2030</v>
      </c>
      <c r="O16" s="508"/>
    </row>
    <row r="17" spans="1:16" ht="42" customHeight="1" x14ac:dyDescent="0.45">
      <c r="A17" s="445"/>
      <c r="B17" s="514"/>
      <c r="C17" s="515"/>
      <c r="D17" s="516"/>
      <c r="E17" s="514"/>
      <c r="F17" s="515"/>
      <c r="G17" s="516"/>
      <c r="H17" s="514"/>
      <c r="I17" s="515"/>
      <c r="J17" s="516"/>
      <c r="K17" s="514"/>
      <c r="L17" s="515"/>
      <c r="M17" s="516"/>
      <c r="N17" s="509"/>
      <c r="O17" s="510"/>
    </row>
    <row r="18" spans="1:16" x14ac:dyDescent="0.45">
      <c r="A18" s="541">
        <v>4</v>
      </c>
      <c r="B18" s="511" t="s">
        <v>215</v>
      </c>
      <c r="C18" s="512"/>
      <c r="D18" s="513"/>
      <c r="E18" s="511" t="s">
        <v>217</v>
      </c>
      <c r="F18" s="512"/>
      <c r="G18" s="513"/>
      <c r="H18" s="511" t="s">
        <v>216</v>
      </c>
      <c r="I18" s="512"/>
      <c r="J18" s="513"/>
      <c r="K18" s="511" t="s">
        <v>243</v>
      </c>
      <c r="L18" s="512"/>
      <c r="M18" s="513"/>
      <c r="N18" s="507">
        <v>2036</v>
      </c>
      <c r="O18" s="508"/>
    </row>
    <row r="19" spans="1:16" ht="51" customHeight="1" x14ac:dyDescent="0.45">
      <c r="A19" s="445"/>
      <c r="B19" s="514"/>
      <c r="C19" s="515"/>
      <c r="D19" s="516"/>
      <c r="E19" s="514"/>
      <c r="F19" s="515"/>
      <c r="G19" s="516"/>
      <c r="H19" s="514"/>
      <c r="I19" s="515"/>
      <c r="J19" s="516"/>
      <c r="K19" s="514"/>
      <c r="L19" s="515"/>
      <c r="M19" s="516"/>
      <c r="N19" s="509"/>
      <c r="O19" s="510"/>
    </row>
    <row r="20" spans="1:16" x14ac:dyDescent="0.45">
      <c r="A20" s="447" t="s">
        <v>140</v>
      </c>
      <c r="B20" s="448"/>
      <c r="C20" s="448"/>
      <c r="D20" s="448"/>
      <c r="E20" s="448"/>
      <c r="F20" s="449"/>
      <c r="G20" s="470" t="s">
        <v>235</v>
      </c>
      <c r="H20" s="239"/>
      <c r="I20" s="239"/>
      <c r="J20" s="239"/>
      <c r="K20" s="239"/>
      <c r="L20" s="239"/>
      <c r="M20" s="239"/>
      <c r="N20" s="537"/>
      <c r="O20" s="538"/>
    </row>
    <row r="21" spans="1:16" ht="59.25" customHeight="1" x14ac:dyDescent="0.45">
      <c r="A21" s="447"/>
      <c r="B21" s="448"/>
      <c r="C21" s="448"/>
      <c r="D21" s="448"/>
      <c r="E21" s="448"/>
      <c r="F21" s="449"/>
      <c r="G21" s="470"/>
      <c r="H21" s="239"/>
      <c r="I21" s="239"/>
      <c r="J21" s="239"/>
      <c r="K21" s="239"/>
      <c r="L21" s="239"/>
      <c r="M21" s="239"/>
      <c r="N21" s="537"/>
      <c r="O21" s="538"/>
    </row>
    <row r="22" spans="1:16" x14ac:dyDescent="0.45">
      <c r="A22" s="464" t="s">
        <v>144</v>
      </c>
      <c r="B22" s="465"/>
      <c r="C22" s="465"/>
      <c r="D22" s="465"/>
      <c r="E22" s="465"/>
      <c r="F22" s="466"/>
      <c r="G22" s="453" t="s">
        <v>234</v>
      </c>
      <c r="H22" s="467"/>
      <c r="I22" s="467"/>
      <c r="J22" s="467"/>
      <c r="K22" s="467"/>
      <c r="L22" s="467"/>
      <c r="M22" s="467"/>
      <c r="N22" s="498"/>
      <c r="O22" s="468"/>
    </row>
    <row r="23" spans="1:16" ht="56.25" customHeight="1" x14ac:dyDescent="0.45">
      <c r="A23" s="545"/>
      <c r="B23" s="546"/>
      <c r="C23" s="546"/>
      <c r="D23" s="546"/>
      <c r="E23" s="546"/>
      <c r="F23" s="547"/>
      <c r="G23" s="517"/>
      <c r="H23" s="518"/>
      <c r="I23" s="518"/>
      <c r="J23" s="518"/>
      <c r="K23" s="518"/>
      <c r="L23" s="518"/>
      <c r="M23" s="518"/>
      <c r="N23" s="519"/>
      <c r="O23" s="520"/>
    </row>
    <row r="24" spans="1:16" ht="18" x14ac:dyDescent="0.55000000000000004">
      <c r="A24" s="544" t="s">
        <v>11</v>
      </c>
      <c r="B24" s="544"/>
      <c r="C24" s="544"/>
      <c r="D24" s="544"/>
      <c r="E24" s="544"/>
      <c r="F24" s="544"/>
      <c r="G24" s="544"/>
      <c r="H24" s="544"/>
      <c r="I24" s="544"/>
      <c r="J24" s="544"/>
      <c r="K24" s="544"/>
      <c r="L24" s="544"/>
      <c r="M24" s="544"/>
      <c r="N24" s="544"/>
      <c r="O24" s="544"/>
      <c r="P24" s="1"/>
    </row>
    <row r="25" spans="1:16" x14ac:dyDescent="0.45">
      <c r="A25" s="542" t="s">
        <v>143</v>
      </c>
      <c r="B25" s="543"/>
      <c r="C25" s="543"/>
      <c r="D25" s="543"/>
      <c r="E25" s="543"/>
      <c r="F25" s="543"/>
      <c r="G25" s="329" t="s">
        <v>265</v>
      </c>
      <c r="H25" s="329"/>
      <c r="I25" s="329"/>
      <c r="J25" s="329"/>
      <c r="K25" s="329"/>
      <c r="L25" s="329"/>
      <c r="M25" s="329"/>
      <c r="N25" s="329"/>
      <c r="O25" s="329"/>
      <c r="P25" s="31"/>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5" zoomScale="98" zoomScaleNormal="98" workbookViewId="0">
      <selection activeCell="Q38" sqref="Q38"/>
    </sheetView>
  </sheetViews>
  <sheetFormatPr defaultRowHeight="14.25" x14ac:dyDescent="0.45"/>
  <cols>
    <col min="17" max="17" width="14.1328125" customWidth="1"/>
  </cols>
  <sheetData>
    <row r="1" spans="1:18" ht="15.6" customHeight="1" x14ac:dyDescent="0.45">
      <c r="A1" s="78" t="s">
        <v>125</v>
      </c>
      <c r="B1" s="79"/>
      <c r="C1" s="79"/>
      <c r="D1" s="79"/>
      <c r="E1" s="79"/>
      <c r="F1" s="79"/>
      <c r="G1" s="79"/>
      <c r="H1" s="79"/>
      <c r="I1" s="79"/>
      <c r="J1" s="79"/>
      <c r="K1" s="79"/>
      <c r="L1" s="79"/>
      <c r="M1" s="79"/>
      <c r="N1" s="79"/>
      <c r="O1" s="79"/>
      <c r="P1" s="79"/>
    </row>
    <row r="2" spans="1:18" ht="15.6" customHeight="1" x14ac:dyDescent="0.45">
      <c r="A2" s="78"/>
      <c r="B2" s="79"/>
      <c r="C2" s="79"/>
      <c r="D2" s="79"/>
      <c r="E2" s="79"/>
      <c r="F2" s="79"/>
      <c r="G2" s="79"/>
      <c r="H2" s="79"/>
      <c r="I2" s="79"/>
      <c r="J2" s="79"/>
      <c r="K2" s="79"/>
      <c r="L2" s="79"/>
      <c r="M2" s="79"/>
      <c r="N2" s="79"/>
      <c r="O2" s="79"/>
      <c r="P2" s="79"/>
    </row>
    <row r="3" spans="1:18" ht="14.65" customHeight="1" thickBot="1" x14ac:dyDescent="0.5">
      <c r="A3" s="78"/>
      <c r="B3" s="79"/>
      <c r="C3" s="79"/>
      <c r="D3" s="79"/>
      <c r="E3" s="79"/>
      <c r="F3" s="79"/>
      <c r="G3" s="79"/>
      <c r="H3" s="79"/>
      <c r="I3" s="79"/>
      <c r="J3" s="79"/>
      <c r="K3" s="79"/>
      <c r="L3" s="79"/>
      <c r="M3" s="79"/>
      <c r="N3" s="79"/>
      <c r="O3" s="79"/>
      <c r="P3" s="79"/>
    </row>
    <row r="4" spans="1:18" ht="23.65" thickBot="1" x14ac:dyDescent="0.5">
      <c r="A4" s="253" t="s">
        <v>1</v>
      </c>
      <c r="B4" s="254"/>
      <c r="C4" s="254"/>
      <c r="D4" s="254"/>
      <c r="E4" s="254"/>
      <c r="F4" s="254"/>
      <c r="G4" s="254"/>
      <c r="H4" s="254"/>
      <c r="I4" s="254"/>
      <c r="J4" s="254"/>
      <c r="K4" s="254"/>
      <c r="L4" s="254"/>
      <c r="M4" s="254"/>
      <c r="N4" s="254"/>
      <c r="O4" s="254"/>
      <c r="P4" s="255"/>
    </row>
    <row r="5" spans="1:18" ht="23.65" thickBot="1" x14ac:dyDescent="0.5">
      <c r="A5" s="120" t="s">
        <v>2</v>
      </c>
      <c r="B5" s="121"/>
      <c r="C5" s="121"/>
      <c r="D5" s="121"/>
      <c r="E5" s="121"/>
      <c r="F5" s="121"/>
      <c r="G5" s="121"/>
      <c r="H5" s="121"/>
      <c r="I5" s="121"/>
      <c r="J5" s="121"/>
      <c r="K5" s="121"/>
      <c r="L5" s="121"/>
      <c r="M5" s="121"/>
      <c r="N5" s="121"/>
      <c r="O5" s="121"/>
      <c r="P5" s="122"/>
    </row>
    <row r="6" spans="1:18" ht="15" thickTop="1" thickBot="1" x14ac:dyDescent="0.5">
      <c r="A6" s="567" t="s">
        <v>126</v>
      </c>
      <c r="B6" s="568"/>
      <c r="C6" s="568"/>
      <c r="D6" s="568"/>
      <c r="E6" s="568"/>
      <c r="F6" s="568"/>
      <c r="G6" s="568"/>
      <c r="H6" s="568"/>
      <c r="I6" s="568"/>
      <c r="J6" s="568"/>
      <c r="K6" s="568"/>
      <c r="L6" s="568"/>
      <c r="M6" s="568"/>
      <c r="N6" s="568"/>
      <c r="O6" s="568"/>
      <c r="P6" s="568"/>
      <c r="Q6" s="359" t="s">
        <v>11</v>
      </c>
      <c r="R6" s="361"/>
    </row>
    <row r="7" spans="1:18" ht="15" thickTop="1" thickBot="1" x14ac:dyDescent="0.5">
      <c r="A7" s="567"/>
      <c r="B7" s="568"/>
      <c r="C7" s="568"/>
      <c r="D7" s="568"/>
      <c r="E7" s="568"/>
      <c r="F7" s="568"/>
      <c r="G7" s="568"/>
      <c r="H7" s="568"/>
      <c r="I7" s="568"/>
      <c r="J7" s="568"/>
      <c r="K7" s="568"/>
      <c r="L7" s="568"/>
      <c r="M7" s="568"/>
      <c r="N7" s="568"/>
      <c r="O7" s="568"/>
      <c r="P7" s="568"/>
      <c r="Q7" s="362"/>
      <c r="R7" s="364"/>
    </row>
    <row r="8" spans="1:18" ht="15" thickTop="1" thickBot="1" x14ac:dyDescent="0.5">
      <c r="A8" s="572" t="s">
        <v>231</v>
      </c>
      <c r="B8" s="573"/>
      <c r="C8" s="573"/>
      <c r="D8" s="573"/>
      <c r="E8" s="573"/>
      <c r="F8" s="573"/>
      <c r="G8" s="573"/>
      <c r="H8" s="573"/>
      <c r="I8" s="573"/>
      <c r="J8" s="573"/>
      <c r="K8" s="573"/>
      <c r="L8" s="573"/>
      <c r="M8" s="573"/>
      <c r="N8" s="573"/>
      <c r="O8" s="573"/>
      <c r="P8" s="573"/>
      <c r="Q8" s="367">
        <v>3</v>
      </c>
      <c r="R8" s="552" t="s">
        <v>123</v>
      </c>
    </row>
    <row r="9" spans="1:18" ht="15" thickTop="1" thickBot="1" x14ac:dyDescent="0.5">
      <c r="A9" s="572"/>
      <c r="B9" s="573"/>
      <c r="C9" s="573"/>
      <c r="D9" s="573"/>
      <c r="E9" s="573"/>
      <c r="F9" s="573"/>
      <c r="G9" s="573"/>
      <c r="H9" s="573"/>
      <c r="I9" s="573"/>
      <c r="J9" s="573"/>
      <c r="K9" s="573"/>
      <c r="L9" s="573"/>
      <c r="M9" s="573"/>
      <c r="N9" s="573"/>
      <c r="O9" s="573"/>
      <c r="P9" s="573"/>
      <c r="Q9" s="330"/>
      <c r="R9" s="553"/>
    </row>
    <row r="10" spans="1:18" ht="15" thickTop="1" thickBot="1" x14ac:dyDescent="0.5">
      <c r="A10" s="572"/>
      <c r="B10" s="573"/>
      <c r="C10" s="573"/>
      <c r="D10" s="573"/>
      <c r="E10" s="573"/>
      <c r="F10" s="573"/>
      <c r="G10" s="573"/>
      <c r="H10" s="573"/>
      <c r="I10" s="573"/>
      <c r="J10" s="573"/>
      <c r="K10" s="573"/>
      <c r="L10" s="573"/>
      <c r="M10" s="573"/>
      <c r="N10" s="573"/>
      <c r="O10" s="573"/>
      <c r="P10" s="573"/>
      <c r="Q10" s="330"/>
      <c r="R10" s="553"/>
    </row>
    <row r="11" spans="1:18" ht="15" thickTop="1" thickBot="1" x14ac:dyDescent="0.5">
      <c r="A11" s="572"/>
      <c r="B11" s="573"/>
      <c r="C11" s="573"/>
      <c r="D11" s="573"/>
      <c r="E11" s="573"/>
      <c r="F11" s="573"/>
      <c r="G11" s="573"/>
      <c r="H11" s="573"/>
      <c r="I11" s="573"/>
      <c r="J11" s="573"/>
      <c r="K11" s="573"/>
      <c r="L11" s="573"/>
      <c r="M11" s="573"/>
      <c r="N11" s="573"/>
      <c r="O11" s="573"/>
      <c r="P11" s="573"/>
      <c r="Q11" s="330"/>
      <c r="R11" s="553"/>
    </row>
    <row r="12" spans="1:18" ht="15" thickTop="1" thickBot="1" x14ac:dyDescent="0.5">
      <c r="A12" s="572"/>
      <c r="B12" s="573"/>
      <c r="C12" s="573"/>
      <c r="D12" s="573"/>
      <c r="E12" s="573"/>
      <c r="F12" s="573"/>
      <c r="G12" s="573"/>
      <c r="H12" s="573"/>
      <c r="I12" s="573"/>
      <c r="J12" s="573"/>
      <c r="K12" s="573"/>
      <c r="L12" s="573"/>
      <c r="M12" s="573"/>
      <c r="N12" s="573"/>
      <c r="O12" s="573"/>
      <c r="P12" s="573"/>
      <c r="Q12" s="330"/>
      <c r="R12" s="553"/>
    </row>
    <row r="13" spans="1:18" ht="15" thickTop="1" thickBot="1" x14ac:dyDescent="0.5">
      <c r="A13" s="572"/>
      <c r="B13" s="573"/>
      <c r="C13" s="573"/>
      <c r="D13" s="573"/>
      <c r="E13" s="573"/>
      <c r="F13" s="573"/>
      <c r="G13" s="573"/>
      <c r="H13" s="573"/>
      <c r="I13" s="573"/>
      <c r="J13" s="573"/>
      <c r="K13" s="573"/>
      <c r="L13" s="573"/>
      <c r="M13" s="573"/>
      <c r="N13" s="573"/>
      <c r="O13" s="573"/>
      <c r="P13" s="573"/>
      <c r="Q13" s="330"/>
      <c r="R13" s="553"/>
    </row>
    <row r="14" spans="1:18" ht="15" thickTop="1" thickBot="1" x14ac:dyDescent="0.5">
      <c r="A14" s="572"/>
      <c r="B14" s="573"/>
      <c r="C14" s="573"/>
      <c r="D14" s="573"/>
      <c r="E14" s="573"/>
      <c r="F14" s="573"/>
      <c r="G14" s="573"/>
      <c r="H14" s="573"/>
      <c r="I14" s="573"/>
      <c r="J14" s="573"/>
      <c r="K14" s="573"/>
      <c r="L14" s="573"/>
      <c r="M14" s="573"/>
      <c r="N14" s="573"/>
      <c r="O14" s="573"/>
      <c r="P14" s="573"/>
      <c r="Q14" s="330"/>
      <c r="R14" s="553"/>
    </row>
    <row r="15" spans="1:18" ht="15" thickTop="1" thickBot="1" x14ac:dyDescent="0.5">
      <c r="A15" s="572"/>
      <c r="B15" s="573"/>
      <c r="C15" s="573"/>
      <c r="D15" s="573"/>
      <c r="E15" s="573"/>
      <c r="F15" s="573"/>
      <c r="G15" s="573"/>
      <c r="H15" s="573"/>
      <c r="I15" s="573"/>
      <c r="J15" s="573"/>
      <c r="K15" s="573"/>
      <c r="L15" s="573"/>
      <c r="M15" s="573"/>
      <c r="N15" s="573"/>
      <c r="O15" s="573"/>
      <c r="P15" s="573"/>
      <c r="Q15" s="330"/>
      <c r="R15" s="553"/>
    </row>
    <row r="16" spans="1:18" ht="15" thickTop="1" thickBot="1" x14ac:dyDescent="0.5">
      <c r="A16" s="572"/>
      <c r="B16" s="573"/>
      <c r="C16" s="573"/>
      <c r="D16" s="573"/>
      <c r="E16" s="573"/>
      <c r="F16" s="573"/>
      <c r="G16" s="573"/>
      <c r="H16" s="573"/>
      <c r="I16" s="573"/>
      <c r="J16" s="573"/>
      <c r="K16" s="573"/>
      <c r="L16" s="573"/>
      <c r="M16" s="573"/>
      <c r="N16" s="573"/>
      <c r="O16" s="573"/>
      <c r="P16" s="573"/>
      <c r="Q16" s="330"/>
      <c r="R16" s="553"/>
    </row>
    <row r="17" spans="1:19" ht="15" thickTop="1" thickBot="1" x14ac:dyDescent="0.5">
      <c r="A17" s="572"/>
      <c r="B17" s="573"/>
      <c r="C17" s="573"/>
      <c r="D17" s="573"/>
      <c r="E17" s="573"/>
      <c r="F17" s="573"/>
      <c r="G17" s="573"/>
      <c r="H17" s="573"/>
      <c r="I17" s="573"/>
      <c r="J17" s="573"/>
      <c r="K17" s="573"/>
      <c r="L17" s="573"/>
      <c r="M17" s="573"/>
      <c r="N17" s="573"/>
      <c r="O17" s="573"/>
      <c r="P17" s="573"/>
      <c r="Q17" s="331"/>
      <c r="R17" s="554"/>
    </row>
    <row r="18" spans="1:19" ht="18" customHeight="1" thickTop="1" thickBot="1" x14ac:dyDescent="0.5">
      <c r="A18" s="556" t="s">
        <v>127</v>
      </c>
      <c r="B18" s="557"/>
      <c r="C18" s="557"/>
      <c r="D18" s="557"/>
      <c r="E18" s="557"/>
      <c r="F18" s="557"/>
      <c r="G18" s="557"/>
      <c r="H18" s="557"/>
      <c r="I18" s="557"/>
      <c r="J18" s="557"/>
      <c r="K18" s="557"/>
      <c r="L18" s="557"/>
      <c r="M18" s="557"/>
      <c r="N18" s="557"/>
      <c r="O18" s="557"/>
      <c r="P18" s="557"/>
      <c r="Q18" s="548"/>
      <c r="R18" s="549"/>
    </row>
    <row r="19" spans="1:19" ht="18.75" customHeight="1" thickTop="1" thickBot="1" x14ac:dyDescent="0.5">
      <c r="A19" s="556"/>
      <c r="B19" s="557"/>
      <c r="C19" s="557"/>
      <c r="D19" s="557"/>
      <c r="E19" s="557"/>
      <c r="F19" s="557"/>
      <c r="G19" s="557"/>
      <c r="H19" s="557"/>
      <c r="I19" s="557"/>
      <c r="J19" s="557"/>
      <c r="K19" s="557"/>
      <c r="L19" s="557"/>
      <c r="M19" s="557"/>
      <c r="N19" s="557"/>
      <c r="O19" s="557"/>
      <c r="P19" s="557"/>
      <c r="Q19" s="550"/>
      <c r="R19" s="551"/>
    </row>
    <row r="20" spans="1:19" ht="14.65" thickTop="1" x14ac:dyDescent="0.45">
      <c r="A20" s="558" t="s">
        <v>232</v>
      </c>
      <c r="B20" s="559"/>
      <c r="C20" s="559"/>
      <c r="D20" s="559"/>
      <c r="E20" s="559"/>
      <c r="F20" s="559"/>
      <c r="G20" s="559"/>
      <c r="H20" s="559"/>
      <c r="I20" s="559"/>
      <c r="J20" s="559"/>
      <c r="K20" s="559"/>
      <c r="L20" s="559"/>
      <c r="M20" s="559"/>
      <c r="N20" s="559"/>
      <c r="O20" s="559"/>
      <c r="P20" s="560"/>
      <c r="Q20" s="367">
        <v>0.5</v>
      </c>
      <c r="R20" s="552" t="s">
        <v>73</v>
      </c>
    </row>
    <row r="21" spans="1:19" x14ac:dyDescent="0.45">
      <c r="A21" s="561"/>
      <c r="B21" s="562"/>
      <c r="C21" s="562"/>
      <c r="D21" s="562"/>
      <c r="E21" s="562"/>
      <c r="F21" s="562"/>
      <c r="G21" s="562"/>
      <c r="H21" s="562"/>
      <c r="I21" s="562"/>
      <c r="J21" s="562"/>
      <c r="K21" s="562"/>
      <c r="L21" s="562"/>
      <c r="M21" s="562"/>
      <c r="N21" s="562"/>
      <c r="O21" s="562"/>
      <c r="P21" s="563"/>
      <c r="Q21" s="330"/>
      <c r="R21" s="553"/>
    </row>
    <row r="22" spans="1:19" x14ac:dyDescent="0.45">
      <c r="A22" s="561"/>
      <c r="B22" s="562"/>
      <c r="C22" s="562"/>
      <c r="D22" s="562"/>
      <c r="E22" s="562"/>
      <c r="F22" s="562"/>
      <c r="G22" s="562"/>
      <c r="H22" s="562"/>
      <c r="I22" s="562"/>
      <c r="J22" s="562"/>
      <c r="K22" s="562"/>
      <c r="L22" s="562"/>
      <c r="M22" s="562"/>
      <c r="N22" s="562"/>
      <c r="O22" s="562"/>
      <c r="P22" s="563"/>
      <c r="Q22" s="330"/>
      <c r="R22" s="553"/>
    </row>
    <row r="23" spans="1:19" x14ac:dyDescent="0.45">
      <c r="A23" s="561"/>
      <c r="B23" s="562"/>
      <c r="C23" s="562"/>
      <c r="D23" s="562"/>
      <c r="E23" s="562"/>
      <c r="F23" s="562"/>
      <c r="G23" s="562"/>
      <c r="H23" s="562"/>
      <c r="I23" s="562"/>
      <c r="J23" s="562"/>
      <c r="K23" s="562"/>
      <c r="L23" s="562"/>
      <c r="M23" s="562"/>
      <c r="N23" s="562"/>
      <c r="O23" s="562"/>
      <c r="P23" s="563"/>
      <c r="Q23" s="330"/>
      <c r="R23" s="553"/>
      <c r="S23" s="43" t="s">
        <v>266</v>
      </c>
    </row>
    <row r="24" spans="1:19" x14ac:dyDescent="0.45">
      <c r="A24" s="561"/>
      <c r="B24" s="562"/>
      <c r="C24" s="562"/>
      <c r="D24" s="562"/>
      <c r="E24" s="562"/>
      <c r="F24" s="562"/>
      <c r="G24" s="562"/>
      <c r="H24" s="562"/>
      <c r="I24" s="562"/>
      <c r="J24" s="562"/>
      <c r="K24" s="562"/>
      <c r="L24" s="562"/>
      <c r="M24" s="562"/>
      <c r="N24" s="562"/>
      <c r="O24" s="562"/>
      <c r="P24" s="563"/>
      <c r="Q24" s="330"/>
      <c r="R24" s="553"/>
    </row>
    <row r="25" spans="1:19" x14ac:dyDescent="0.45">
      <c r="A25" s="561"/>
      <c r="B25" s="562"/>
      <c r="C25" s="562"/>
      <c r="D25" s="562"/>
      <c r="E25" s="562"/>
      <c r="F25" s="562"/>
      <c r="G25" s="562"/>
      <c r="H25" s="562"/>
      <c r="I25" s="562"/>
      <c r="J25" s="562"/>
      <c r="K25" s="562"/>
      <c r="L25" s="562"/>
      <c r="M25" s="562"/>
      <c r="N25" s="562"/>
      <c r="O25" s="562"/>
      <c r="P25" s="563"/>
      <c r="Q25" s="330"/>
      <c r="R25" s="553"/>
    </row>
    <row r="26" spans="1:19" ht="14.65" thickBot="1" x14ac:dyDescent="0.5">
      <c r="A26" s="564"/>
      <c r="B26" s="565"/>
      <c r="C26" s="565"/>
      <c r="D26" s="565"/>
      <c r="E26" s="565"/>
      <c r="F26" s="565"/>
      <c r="G26" s="565"/>
      <c r="H26" s="565"/>
      <c r="I26" s="565"/>
      <c r="J26" s="565"/>
      <c r="K26" s="565"/>
      <c r="L26" s="565"/>
      <c r="M26" s="565"/>
      <c r="N26" s="565"/>
      <c r="O26" s="565"/>
      <c r="P26" s="566"/>
      <c r="Q26" s="331"/>
      <c r="R26" s="554"/>
    </row>
    <row r="27" spans="1:19" ht="15" thickTop="1" thickBot="1" x14ac:dyDescent="0.5">
      <c r="A27" s="567" t="s">
        <v>124</v>
      </c>
      <c r="B27" s="568"/>
      <c r="C27" s="568"/>
      <c r="D27" s="568"/>
      <c r="E27" s="568"/>
      <c r="F27" s="568"/>
      <c r="G27" s="568"/>
      <c r="H27" s="568"/>
      <c r="I27" s="568"/>
      <c r="J27" s="568"/>
      <c r="K27" s="568"/>
      <c r="L27" s="568"/>
      <c r="M27" s="568"/>
      <c r="N27" s="568"/>
      <c r="O27" s="568"/>
      <c r="P27" s="568"/>
      <c r="Q27" s="548"/>
      <c r="R27" s="549"/>
    </row>
    <row r="28" spans="1:19" ht="15" thickTop="1" thickBot="1" x14ac:dyDescent="0.5">
      <c r="A28" s="569"/>
      <c r="B28" s="570"/>
      <c r="C28" s="570"/>
      <c r="D28" s="570"/>
      <c r="E28" s="570"/>
      <c r="F28" s="570"/>
      <c r="G28" s="570"/>
      <c r="H28" s="570"/>
      <c r="I28" s="570"/>
      <c r="J28" s="570"/>
      <c r="K28" s="570"/>
      <c r="L28" s="570"/>
      <c r="M28" s="570"/>
      <c r="N28" s="570"/>
      <c r="O28" s="570"/>
      <c r="P28" s="570"/>
      <c r="Q28" s="550"/>
      <c r="R28" s="551"/>
    </row>
    <row r="29" spans="1:19" ht="14.65" thickBot="1" x14ac:dyDescent="0.5">
      <c r="A29" s="574" t="s">
        <v>233</v>
      </c>
      <c r="B29" s="575"/>
      <c r="C29" s="575"/>
      <c r="D29" s="575"/>
      <c r="E29" s="575"/>
      <c r="F29" s="575"/>
      <c r="G29" s="575"/>
      <c r="H29" s="575"/>
      <c r="I29" s="575"/>
      <c r="J29" s="575"/>
      <c r="K29" s="575"/>
      <c r="L29" s="575"/>
      <c r="M29" s="575"/>
      <c r="N29" s="575"/>
      <c r="O29" s="575"/>
      <c r="P29" s="575"/>
      <c r="Q29" s="367">
        <v>2</v>
      </c>
      <c r="R29" s="552" t="s">
        <v>98</v>
      </c>
    </row>
    <row r="30" spans="1:19" ht="15" thickTop="1" thickBot="1" x14ac:dyDescent="0.5">
      <c r="A30" s="576"/>
      <c r="B30" s="573"/>
      <c r="C30" s="573"/>
      <c r="D30" s="573"/>
      <c r="E30" s="573"/>
      <c r="F30" s="573"/>
      <c r="G30" s="573"/>
      <c r="H30" s="573"/>
      <c r="I30" s="573"/>
      <c r="J30" s="573"/>
      <c r="K30" s="573"/>
      <c r="L30" s="573"/>
      <c r="M30" s="573"/>
      <c r="N30" s="573"/>
      <c r="O30" s="573"/>
      <c r="P30" s="573"/>
      <c r="Q30" s="330"/>
      <c r="R30" s="553"/>
    </row>
    <row r="31" spans="1:19" ht="15" thickTop="1" thickBot="1" x14ac:dyDescent="0.5">
      <c r="A31" s="576"/>
      <c r="B31" s="573"/>
      <c r="C31" s="573"/>
      <c r="D31" s="573"/>
      <c r="E31" s="573"/>
      <c r="F31" s="573"/>
      <c r="G31" s="573"/>
      <c r="H31" s="573"/>
      <c r="I31" s="573"/>
      <c r="J31" s="573"/>
      <c r="K31" s="573"/>
      <c r="L31" s="573"/>
      <c r="M31" s="573"/>
      <c r="N31" s="573"/>
      <c r="O31" s="573"/>
      <c r="P31" s="573"/>
      <c r="Q31" s="330"/>
      <c r="R31" s="553"/>
    </row>
    <row r="32" spans="1:19" ht="15" thickTop="1" thickBot="1" x14ac:dyDescent="0.5">
      <c r="A32" s="576"/>
      <c r="B32" s="573"/>
      <c r="C32" s="573"/>
      <c r="D32" s="573"/>
      <c r="E32" s="573"/>
      <c r="F32" s="573"/>
      <c r="G32" s="573"/>
      <c r="H32" s="573"/>
      <c r="I32" s="573"/>
      <c r="J32" s="573"/>
      <c r="K32" s="573"/>
      <c r="L32" s="573"/>
      <c r="M32" s="573"/>
      <c r="N32" s="573"/>
      <c r="O32" s="573"/>
      <c r="P32" s="573"/>
      <c r="Q32" s="330"/>
      <c r="R32" s="553"/>
    </row>
    <row r="33" spans="1:20" ht="18.75" thickTop="1" thickBot="1" x14ac:dyDescent="0.6">
      <c r="A33" s="576"/>
      <c r="B33" s="573"/>
      <c r="C33" s="573"/>
      <c r="D33" s="573"/>
      <c r="E33" s="573"/>
      <c r="F33" s="573"/>
      <c r="G33" s="573"/>
      <c r="H33" s="573"/>
      <c r="I33" s="573"/>
      <c r="J33" s="573"/>
      <c r="K33" s="573"/>
      <c r="L33" s="573"/>
      <c r="M33" s="573"/>
      <c r="N33" s="573"/>
      <c r="O33" s="573"/>
      <c r="P33" s="573"/>
      <c r="Q33" s="330"/>
      <c r="R33" s="553"/>
      <c r="T33" s="1"/>
    </row>
    <row r="34" spans="1:20" ht="15" thickTop="1" thickBot="1" x14ac:dyDescent="0.5">
      <c r="A34" s="576"/>
      <c r="B34" s="573"/>
      <c r="C34" s="573"/>
      <c r="D34" s="573"/>
      <c r="E34" s="573"/>
      <c r="F34" s="573"/>
      <c r="G34" s="573"/>
      <c r="H34" s="573"/>
      <c r="I34" s="573"/>
      <c r="J34" s="573"/>
      <c r="K34" s="573"/>
      <c r="L34" s="573"/>
      <c r="M34" s="573"/>
      <c r="N34" s="573"/>
      <c r="O34" s="573"/>
      <c r="P34" s="573"/>
      <c r="Q34" s="330"/>
      <c r="R34" s="553"/>
    </row>
    <row r="35" spans="1:20" ht="15" thickTop="1" thickBot="1" x14ac:dyDescent="0.5">
      <c r="A35" s="576"/>
      <c r="B35" s="573"/>
      <c r="C35" s="573"/>
      <c r="D35" s="573"/>
      <c r="E35" s="573"/>
      <c r="F35" s="573"/>
      <c r="G35" s="573"/>
      <c r="H35" s="573"/>
      <c r="I35" s="573"/>
      <c r="J35" s="573"/>
      <c r="K35" s="573"/>
      <c r="L35" s="573"/>
      <c r="M35" s="573"/>
      <c r="N35" s="573"/>
      <c r="O35" s="573"/>
      <c r="P35" s="573"/>
      <c r="Q35" s="330"/>
      <c r="R35" s="553"/>
    </row>
    <row r="36" spans="1:20" ht="15" thickTop="1" thickBot="1" x14ac:dyDescent="0.5">
      <c r="A36" s="576"/>
      <c r="B36" s="573"/>
      <c r="C36" s="573"/>
      <c r="D36" s="573"/>
      <c r="E36" s="573"/>
      <c r="F36" s="573"/>
      <c r="G36" s="573"/>
      <c r="H36" s="573"/>
      <c r="I36" s="573"/>
      <c r="J36" s="573"/>
      <c r="K36" s="573"/>
      <c r="L36" s="573"/>
      <c r="M36" s="573"/>
      <c r="N36" s="573"/>
      <c r="O36" s="573"/>
      <c r="P36" s="573"/>
      <c r="Q36" s="330"/>
      <c r="R36" s="553"/>
    </row>
    <row r="37" spans="1:20" ht="15" thickTop="1" thickBot="1" x14ac:dyDescent="0.5">
      <c r="A37" s="577"/>
      <c r="B37" s="578"/>
      <c r="C37" s="578"/>
      <c r="D37" s="578"/>
      <c r="E37" s="578"/>
      <c r="F37" s="578"/>
      <c r="G37" s="578"/>
      <c r="H37" s="578"/>
      <c r="I37" s="578"/>
      <c r="J37" s="578"/>
      <c r="K37" s="578"/>
      <c r="L37" s="578"/>
      <c r="M37" s="578"/>
      <c r="N37" s="578"/>
      <c r="O37" s="578"/>
      <c r="P37" s="578"/>
      <c r="Q37" s="331"/>
      <c r="R37" s="554"/>
    </row>
    <row r="38" spans="1:20" ht="18.399999999999999" thickBot="1" x14ac:dyDescent="0.6">
      <c r="A38" s="571"/>
      <c r="B38" s="571"/>
      <c r="C38" s="571"/>
      <c r="D38" s="571"/>
      <c r="E38" s="571"/>
      <c r="F38" s="1"/>
      <c r="G38" s="1"/>
      <c r="H38" s="1"/>
      <c r="I38" s="1"/>
      <c r="J38" s="1"/>
      <c r="K38" s="1"/>
      <c r="L38" s="1"/>
      <c r="M38" s="1"/>
      <c r="N38" s="228" t="s">
        <v>19</v>
      </c>
      <c r="O38" s="229"/>
      <c r="P38" s="229"/>
      <c r="Q38" s="35">
        <f>SUM(Q29+Q20+Q8)</f>
        <v>5.5</v>
      </c>
      <c r="R38" s="34" t="s">
        <v>64</v>
      </c>
    </row>
    <row r="39" spans="1:20" x14ac:dyDescent="0.45">
      <c r="A39" s="555"/>
      <c r="B39" s="555"/>
      <c r="C39" s="555"/>
      <c r="E39" s="31"/>
    </row>
    <row r="40" spans="1:20" x14ac:dyDescent="0.45">
      <c r="A40" s="555"/>
      <c r="B40" s="555"/>
      <c r="C40" s="555"/>
      <c r="E40" s="31"/>
      <c r="J40" s="2"/>
      <c r="K40" s="2"/>
      <c r="L40" s="2"/>
      <c r="M40" s="2"/>
      <c r="N40" s="2"/>
      <c r="O40" s="2"/>
      <c r="P40" s="2"/>
    </row>
    <row r="41" spans="1:20" x14ac:dyDescent="0.45">
      <c r="A41" s="555"/>
      <c r="B41" s="555"/>
      <c r="C41" s="555"/>
      <c r="E41" s="31"/>
    </row>
    <row r="42" spans="1:20" x14ac:dyDescent="0.45">
      <c r="A42" s="555"/>
      <c r="B42" s="555"/>
      <c r="C42" s="555"/>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J14" sqref="J14"/>
    </sheetView>
  </sheetViews>
  <sheetFormatPr defaultRowHeight="14.25" x14ac:dyDescent="0.45"/>
  <cols>
    <col min="6" max="6" width="9.59765625" customWidth="1"/>
  </cols>
  <sheetData>
    <row r="2" spans="2:6" ht="14.65" thickBot="1" x14ac:dyDescent="0.5">
      <c r="B2" s="579" t="s">
        <v>110</v>
      </c>
      <c r="C2" s="579"/>
      <c r="D2" s="579"/>
      <c r="E2" s="36" t="s">
        <v>111</v>
      </c>
      <c r="F2" s="36" t="s">
        <v>112</v>
      </c>
    </row>
    <row r="3" spans="2:6" x14ac:dyDescent="0.45">
      <c r="B3" s="592" t="s">
        <v>113</v>
      </c>
      <c r="C3" s="593"/>
      <c r="D3" s="594"/>
      <c r="E3" s="29">
        <f>'H&amp;S Overview'!G49</f>
        <v>9.5</v>
      </c>
      <c r="F3" s="5">
        <v>10</v>
      </c>
    </row>
    <row r="4" spans="2:6" x14ac:dyDescent="0.45">
      <c r="B4" s="223" t="s">
        <v>114</v>
      </c>
      <c r="C4" s="224"/>
      <c r="D4" s="595"/>
      <c r="E4" s="29">
        <f>'Machine Shop'!N44</f>
        <v>15</v>
      </c>
      <c r="F4" s="5">
        <v>20</v>
      </c>
    </row>
    <row r="5" spans="2:6" x14ac:dyDescent="0.45">
      <c r="B5" s="223" t="s">
        <v>115</v>
      </c>
      <c r="C5" s="224"/>
      <c r="D5" s="595"/>
      <c r="E5" s="29">
        <f>'Engine Strip'!P38</f>
        <v>23</v>
      </c>
      <c r="F5" s="5">
        <v>25</v>
      </c>
    </row>
    <row r="6" spans="2:6" x14ac:dyDescent="0.45">
      <c r="B6" s="223" t="s">
        <v>116</v>
      </c>
      <c r="C6" s="224"/>
      <c r="D6" s="595"/>
      <c r="E6" s="29">
        <f>Suspension!O23</f>
        <v>11</v>
      </c>
      <c r="F6" s="5">
        <v>17</v>
      </c>
    </row>
    <row r="7" spans="2:6" x14ac:dyDescent="0.45">
      <c r="B7" s="223" t="s">
        <v>117</v>
      </c>
      <c r="C7" s="224"/>
      <c r="D7" s="595"/>
      <c r="E7" s="29">
        <f>'Ad Manufacturing'!P22</f>
        <v>6.5</v>
      </c>
      <c r="F7" s="5">
        <v>12</v>
      </c>
    </row>
    <row r="8" spans="2:6" x14ac:dyDescent="0.45">
      <c r="B8" s="223" t="s">
        <v>118</v>
      </c>
      <c r="C8" s="224"/>
      <c r="D8" s="595"/>
      <c r="E8" s="29">
        <f>Composites!P24</f>
        <v>9.5</v>
      </c>
      <c r="F8" s="5">
        <v>10</v>
      </c>
    </row>
    <row r="9" spans="2:6" x14ac:dyDescent="0.45">
      <c r="B9" s="596" t="s">
        <v>142</v>
      </c>
      <c r="C9" s="597"/>
      <c r="D9" s="598"/>
      <c r="E9" s="40" t="s">
        <v>265</v>
      </c>
      <c r="F9" s="10" t="s">
        <v>143</v>
      </c>
    </row>
    <row r="10" spans="2:6" ht="14.65" thickBot="1" x14ac:dyDescent="0.5">
      <c r="B10" s="586" t="s">
        <v>141</v>
      </c>
      <c r="C10" s="587"/>
      <c r="D10" s="588"/>
      <c r="E10" s="40" cm="1">
        <f t="array" ref="E10">CPD!Q38:Q38</f>
        <v>5.5</v>
      </c>
      <c r="F10" s="10">
        <v>6</v>
      </c>
    </row>
    <row r="11" spans="2:6" ht="14.65" thickBot="1" x14ac:dyDescent="0.5">
      <c r="B11" s="589" t="s">
        <v>119</v>
      </c>
      <c r="C11" s="590"/>
      <c r="D11" s="591"/>
      <c r="E11" s="41">
        <f>SUM(E3:E10)</f>
        <v>80</v>
      </c>
      <c r="F11" s="38">
        <f>F3+F4+F5+F6+F7+F8+F10</f>
        <v>100</v>
      </c>
    </row>
    <row r="12" spans="2:6" ht="14.65" thickBot="1" x14ac:dyDescent="0.5">
      <c r="B12" s="580" t="s">
        <v>120</v>
      </c>
      <c r="C12" s="581"/>
      <c r="D12" s="582"/>
      <c r="E12" s="42">
        <v>54</v>
      </c>
      <c r="F12" s="37">
        <v>100</v>
      </c>
    </row>
    <row r="13" spans="2:6" ht="14.65" thickBot="1" x14ac:dyDescent="0.5"/>
    <row r="14" spans="2:6" ht="14.65" thickBot="1" x14ac:dyDescent="0.5">
      <c r="B14" s="583" t="s">
        <v>121</v>
      </c>
      <c r="C14" s="584"/>
      <c r="D14" s="585"/>
      <c r="E14" s="599">
        <f>(E11*0.75)+(E12*0.25)</f>
        <v>73.5</v>
      </c>
      <c r="F14" s="39" t="s">
        <v>122</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c9412f1f-c5de-433b-90f0-e30b35783b17"/>
    <ds:schemaRef ds:uri="http://www.w3.org/XML/1998/namespace"/>
    <ds:schemaRef ds:uri="7da2dc2f-10e7-442f-ad91-645aa4b47b8a"/>
    <ds:schemaRef ds:uri="http://schemas.microsoft.com/office/infopath/2007/PartnerControls"/>
    <ds:schemaRef ds:uri="http://purl.org/dc/terms/"/>
    <ds:schemaRef ds:uri="http://schemas.microsoft.com/office/2006/metadata/properties"/>
    <ds:schemaRef ds:uri="http://purl.org/dc/dcmitype/"/>
    <ds:schemaRef ds:uri="http://schemas.microsoft.com/office/2006/documentManagement/types"/>
    <ds:schemaRef ds:uri="http://purl.org/dc/elements/1.1/"/>
    <ds:schemaRef ds:uri="http://schemas.openxmlformats.org/package/2006/metadata/core-properties"/>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2026-05-07T08:54:10Z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