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 activeTab="1"/>
  </bookViews>
  <sheets>
    <sheet name="sales and contribution" sheetId="1" r:id="rId1"/>
    <sheet name="material price" sheetId="2" r:id="rId2"/>
    <sheet name="Лист3" sheetId="3" state="hidden" r:id="rId3"/>
  </sheets>
  <calcPr calcId="124519"/>
</workbook>
</file>

<file path=xl/calcChain.xml><?xml version="1.0" encoding="utf-8"?>
<calcChain xmlns="http://schemas.openxmlformats.org/spreadsheetml/2006/main">
  <c r="F58" i="2"/>
  <c r="B58"/>
  <c r="G54"/>
  <c r="G56" s="1"/>
  <c r="C54"/>
  <c r="C56" s="1"/>
  <c r="G52"/>
  <c r="G58" s="1"/>
  <c r="G59" s="1"/>
  <c r="F43"/>
  <c r="B43"/>
  <c r="G40"/>
  <c r="C40"/>
  <c r="C39"/>
  <c r="C41" s="1"/>
  <c r="G35"/>
  <c r="G39" s="1"/>
  <c r="G41" s="1"/>
  <c r="F29"/>
  <c r="B29"/>
  <c r="G26"/>
  <c r="G36" s="1"/>
  <c r="C26"/>
  <c r="C36" s="1"/>
  <c r="G25"/>
  <c r="G27" s="1"/>
  <c r="C25"/>
  <c r="C27" s="1"/>
  <c r="G22"/>
  <c r="C22"/>
  <c r="G21"/>
  <c r="G23" s="1"/>
  <c r="G29" s="1"/>
  <c r="G30" s="1"/>
  <c r="C15"/>
  <c r="C21" s="1"/>
  <c r="E26" i="1"/>
  <c r="B26"/>
  <c r="F24"/>
  <c r="C24"/>
  <c r="F23"/>
  <c r="C23"/>
  <c r="F22"/>
  <c r="F26" s="1"/>
  <c r="F27" s="1"/>
  <c r="C22"/>
  <c r="C26" s="1"/>
  <c r="C27" s="1"/>
  <c r="C16"/>
  <c r="C17" s="1"/>
  <c r="F13"/>
  <c r="F16" s="1"/>
  <c r="F17" s="1"/>
  <c r="C13"/>
  <c r="C12"/>
  <c r="C35" i="2" l="1"/>
  <c r="C23"/>
  <c r="C29" s="1"/>
  <c r="C30" s="1"/>
  <c r="G37"/>
  <c r="G43" s="1"/>
  <c r="G44" s="1"/>
  <c r="C37" l="1"/>
  <c r="C43" s="1"/>
  <c r="C44" s="1"/>
  <c r="C50"/>
  <c r="C52" s="1"/>
  <c r="C58" s="1"/>
  <c r="C59" s="1"/>
</calcChain>
</file>

<file path=xl/sharedStrings.xml><?xml version="1.0" encoding="utf-8"?>
<sst xmlns="http://schemas.openxmlformats.org/spreadsheetml/2006/main" count="114" uniqueCount="34">
  <si>
    <t>Sales and Contribution</t>
  </si>
  <si>
    <t>Product</t>
  </si>
  <si>
    <t>X</t>
  </si>
  <si>
    <t>Y</t>
  </si>
  <si>
    <t>Budgeted unit sales</t>
  </si>
  <si>
    <t xml:space="preserve">Sale Price </t>
  </si>
  <si>
    <t xml:space="preserve">Standard margin </t>
  </si>
  <si>
    <t>Sales Price Variance</t>
  </si>
  <si>
    <t xml:space="preserve">Product </t>
  </si>
  <si>
    <t>Formula
 (Actual Price- Standard price)* Actual Units Sold</t>
  </si>
  <si>
    <t>Actual Price</t>
  </si>
  <si>
    <t>Standard Price</t>
  </si>
  <si>
    <t>Actual Units Sold</t>
  </si>
  <si>
    <t>Sales Price variance</t>
  </si>
  <si>
    <t>Status</t>
  </si>
  <si>
    <t>Sales Volume contribution Variance</t>
  </si>
  <si>
    <t>y</t>
  </si>
  <si>
    <t>Formula
 (Actual units sold- Budgeted units sold)* standard contribution per unit</t>
  </si>
  <si>
    <t>Budged units sold</t>
  </si>
  <si>
    <t xml:space="preserve">Standard contribution margin </t>
  </si>
  <si>
    <t>Original Standard Price</t>
  </si>
  <si>
    <t>Revised Standard Price</t>
  </si>
  <si>
    <t xml:space="preserve">Actual Units </t>
  </si>
  <si>
    <t>Material Price Planning Variance</t>
  </si>
  <si>
    <t>Formula 
(Actual units Sold* standard cost)- (actual standard cost * revised standard cost )</t>
  </si>
  <si>
    <t>Actual units Sold</t>
  </si>
  <si>
    <t>Standard cost</t>
  </si>
  <si>
    <t>Original Standard cost</t>
  </si>
  <si>
    <t xml:space="preserve">Revised Standard cost </t>
  </si>
  <si>
    <t>Formula 
(Actual units Sold* revised standard cost)- (actual standard cost * Actual  cost )</t>
  </si>
  <si>
    <t>Revised</t>
  </si>
  <si>
    <t xml:space="preserve">Actual cost </t>
  </si>
  <si>
    <t>Actual price</t>
  </si>
  <si>
    <t>Cost of sales (Up)</t>
  </si>
</sst>
</file>

<file path=xl/styles.xml><?xml version="1.0" encoding="utf-8"?>
<styleSheet xmlns="http://schemas.openxmlformats.org/spreadsheetml/2006/main">
  <numFmts count="3">
    <numFmt numFmtId="43" formatCode="_-* #,##0.00\ _л_в_._-;\-* #,##0.00\ _л_в_._-;_-* &quot;-&quot;??\ _л_в_._-;_-@_-"/>
    <numFmt numFmtId="164" formatCode="_-[$£-809]* #,##0.00_-;\-[$£-809]* #,##0.00_-;_-[$£-809]* &quot;-&quot;??_-;_-@_-"/>
    <numFmt numFmtId="165" formatCode="_ * #,##0.00_ ;_ * \-#,##0.00_ ;_ * &quot;-&quot;??_ ;_ @_ 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165" fontId="2" fillId="0" borderId="6" xfId="1" applyNumberFormat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/>
    </xf>
  </cellXfs>
  <cellStyles count="2">
    <cellStyle name="Запетая" xfId="1" builtinId="3"/>
    <cellStyle name="Нормален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opLeftCell="A14" workbookViewId="0">
      <selection activeCell="B30" sqref="B30"/>
    </sheetView>
  </sheetViews>
  <sheetFormatPr defaultRowHeight="15"/>
  <cols>
    <col min="2" max="2" width="33.28515625" customWidth="1"/>
    <col min="4" max="4" width="16.5703125" customWidth="1"/>
    <col min="5" max="5" width="32.140625" customWidth="1"/>
    <col min="6" max="6" width="17.42578125" customWidth="1"/>
  </cols>
  <sheetData>
    <row r="1" spans="1:6" ht="16.5" thickBot="1">
      <c r="A1" s="1"/>
      <c r="B1" s="1"/>
      <c r="C1" s="1"/>
      <c r="D1" s="1"/>
      <c r="E1" s="1"/>
      <c r="F1" s="1"/>
    </row>
    <row r="2" spans="1:6" ht="15.75">
      <c r="A2" s="1"/>
      <c r="B2" s="2" t="s">
        <v>0</v>
      </c>
      <c r="C2" s="3"/>
      <c r="D2" s="4"/>
      <c r="E2" s="1"/>
      <c r="F2" s="1"/>
    </row>
    <row r="3" spans="1:6" ht="15.75">
      <c r="A3" s="1"/>
      <c r="B3" s="5" t="s">
        <v>1</v>
      </c>
      <c r="C3" s="6" t="s">
        <v>2</v>
      </c>
      <c r="D3" s="7" t="s">
        <v>3</v>
      </c>
      <c r="E3" s="1"/>
      <c r="F3" s="1"/>
    </row>
    <row r="4" spans="1:6" ht="15.75">
      <c r="A4" s="1"/>
      <c r="B4" s="5" t="s">
        <v>4</v>
      </c>
      <c r="C4" s="6">
        <v>595</v>
      </c>
      <c r="D4" s="7">
        <v>595</v>
      </c>
      <c r="E4" s="1"/>
      <c r="F4" s="1"/>
    </row>
    <row r="5" spans="1:6" ht="15.75">
      <c r="A5" s="1"/>
      <c r="B5" s="5" t="s">
        <v>5</v>
      </c>
      <c r="C5" s="8">
        <v>35</v>
      </c>
      <c r="D5" s="9">
        <v>25</v>
      </c>
      <c r="E5" s="1"/>
      <c r="F5" s="1"/>
    </row>
    <row r="6" spans="1:6" ht="16.5" thickBot="1">
      <c r="A6" s="1"/>
      <c r="B6" s="10" t="s">
        <v>6</v>
      </c>
      <c r="C6" s="11">
        <v>25</v>
      </c>
      <c r="D6" s="12">
        <v>20</v>
      </c>
      <c r="E6" s="1"/>
      <c r="F6" s="1"/>
    </row>
    <row r="7" spans="1:6" ht="15.75">
      <c r="A7" s="1"/>
      <c r="B7" s="1"/>
      <c r="C7" s="1"/>
      <c r="D7" s="1"/>
      <c r="E7" s="1"/>
      <c r="F7" s="1"/>
    </row>
    <row r="8" spans="1:6" ht="16.5" thickBot="1">
      <c r="A8" s="1"/>
      <c r="B8" s="1"/>
      <c r="C8" s="1"/>
      <c r="D8" s="1"/>
      <c r="E8" s="1"/>
      <c r="F8" s="1"/>
    </row>
    <row r="9" spans="1:6" ht="15.75">
      <c r="A9" s="1"/>
      <c r="B9" s="2" t="s">
        <v>7</v>
      </c>
      <c r="C9" s="4"/>
      <c r="D9" s="1"/>
      <c r="E9" s="2" t="s">
        <v>7</v>
      </c>
      <c r="F9" s="4"/>
    </row>
    <row r="10" spans="1:6" ht="15.75">
      <c r="A10" s="1"/>
      <c r="B10" s="5" t="s">
        <v>8</v>
      </c>
      <c r="C10" s="7" t="s">
        <v>2</v>
      </c>
      <c r="D10" s="1"/>
      <c r="E10" s="5" t="s">
        <v>8</v>
      </c>
      <c r="F10" s="7" t="s">
        <v>3</v>
      </c>
    </row>
    <row r="11" spans="1:6" ht="15.75">
      <c r="A11" s="1"/>
      <c r="B11" s="13" t="s">
        <v>9</v>
      </c>
      <c r="C11" s="14"/>
      <c r="D11" s="1"/>
      <c r="E11" s="13" t="s">
        <v>9</v>
      </c>
      <c r="F11" s="14"/>
    </row>
    <row r="12" spans="1:6" ht="15.75">
      <c r="A12" s="1"/>
      <c r="B12" s="5" t="s">
        <v>10</v>
      </c>
      <c r="C12" s="9">
        <f>45</f>
        <v>45</v>
      </c>
      <c r="D12" s="1"/>
      <c r="E12" s="5" t="s">
        <v>10</v>
      </c>
      <c r="F12" s="9">
        <v>37</v>
      </c>
    </row>
    <row r="13" spans="1:6" ht="15.75">
      <c r="A13" s="1"/>
      <c r="B13" s="5" t="s">
        <v>11</v>
      </c>
      <c r="C13" s="9">
        <f>C5</f>
        <v>35</v>
      </c>
      <c r="D13" s="1"/>
      <c r="E13" s="5" t="s">
        <v>11</v>
      </c>
      <c r="F13" s="9">
        <f>D5</f>
        <v>25</v>
      </c>
    </row>
    <row r="14" spans="1:6" ht="15.75">
      <c r="A14" s="1"/>
      <c r="B14" s="5" t="s">
        <v>12</v>
      </c>
      <c r="C14" s="7">
        <v>850</v>
      </c>
      <c r="D14" s="1"/>
      <c r="E14" s="5" t="s">
        <v>12</v>
      </c>
      <c r="F14" s="7">
        <v>750</v>
      </c>
    </row>
    <row r="15" spans="1:6" ht="15.75">
      <c r="A15" s="1"/>
      <c r="B15" s="5"/>
      <c r="C15" s="7"/>
      <c r="D15" s="1"/>
      <c r="E15" s="5"/>
      <c r="F15" s="7"/>
    </row>
    <row r="16" spans="1:6" ht="15.75">
      <c r="A16" s="1"/>
      <c r="B16" s="5" t="s">
        <v>13</v>
      </c>
      <c r="C16" s="9">
        <f>(C12-C13)*C14</f>
        <v>8500</v>
      </c>
      <c r="D16" s="1"/>
      <c r="E16" s="5" t="s">
        <v>13</v>
      </c>
      <c r="F16" s="9">
        <f>(F12-F13)*F14</f>
        <v>9000</v>
      </c>
    </row>
    <row r="17" spans="1:6" ht="16.5" thickBot="1">
      <c r="A17" s="1"/>
      <c r="B17" s="15" t="s">
        <v>14</v>
      </c>
      <c r="C17" s="16" t="str">
        <f>IF(C16&gt;0,"Favorable","Unfavorable")</f>
        <v>Favorable</v>
      </c>
      <c r="D17" s="1"/>
      <c r="E17" s="17" t="s">
        <v>14</v>
      </c>
      <c r="F17" s="18" t="str">
        <f>IF(F16&gt;0,"Favorable","Unfavorable")</f>
        <v>Favorable</v>
      </c>
    </row>
    <row r="18" spans="1:6" ht="16.5" thickBot="1">
      <c r="A18" s="1"/>
      <c r="B18" s="1"/>
      <c r="C18" s="1"/>
      <c r="D18" s="1"/>
      <c r="E18" s="1"/>
      <c r="F18" s="1"/>
    </row>
    <row r="19" spans="1:6" ht="15.75">
      <c r="A19" s="1"/>
      <c r="B19" s="2" t="s">
        <v>15</v>
      </c>
      <c r="C19" s="4"/>
      <c r="D19" s="1"/>
      <c r="E19" s="2" t="s">
        <v>15</v>
      </c>
      <c r="F19" s="4"/>
    </row>
    <row r="20" spans="1:6" ht="15.75">
      <c r="A20" s="1"/>
      <c r="B20" s="5" t="s">
        <v>8</v>
      </c>
      <c r="C20" s="7" t="s">
        <v>2</v>
      </c>
      <c r="D20" s="1"/>
      <c r="E20" s="5" t="s">
        <v>8</v>
      </c>
      <c r="F20" s="7" t="s">
        <v>16</v>
      </c>
    </row>
    <row r="21" spans="1:6" ht="15.75">
      <c r="A21" s="19"/>
      <c r="B21" s="13" t="s">
        <v>17</v>
      </c>
      <c r="C21" s="14"/>
      <c r="D21" s="19"/>
      <c r="E21" s="13" t="s">
        <v>17</v>
      </c>
      <c r="F21" s="14"/>
    </row>
    <row r="22" spans="1:6" ht="15.75">
      <c r="A22" s="1"/>
      <c r="B22" s="5" t="s">
        <v>12</v>
      </c>
      <c r="C22" s="20">
        <f>C14</f>
        <v>850</v>
      </c>
      <c r="D22" s="1"/>
      <c r="E22" s="5" t="s">
        <v>12</v>
      </c>
      <c r="F22" s="20">
        <f>F14</f>
        <v>750</v>
      </c>
    </row>
    <row r="23" spans="1:6" ht="15.75">
      <c r="A23" s="1"/>
      <c r="B23" s="5" t="s">
        <v>18</v>
      </c>
      <c r="C23" s="9">
        <f>C4</f>
        <v>595</v>
      </c>
      <c r="D23" s="1"/>
      <c r="E23" s="5" t="s">
        <v>18</v>
      </c>
      <c r="F23" s="9">
        <f>D4</f>
        <v>595</v>
      </c>
    </row>
    <row r="24" spans="1:6" ht="15.75">
      <c r="A24" s="1"/>
      <c r="B24" s="5" t="s">
        <v>19</v>
      </c>
      <c r="C24" s="9">
        <f>C6</f>
        <v>25</v>
      </c>
      <c r="D24" s="1"/>
      <c r="E24" s="5" t="s">
        <v>19</v>
      </c>
      <c r="F24" s="9">
        <f>D6</f>
        <v>20</v>
      </c>
    </row>
    <row r="25" spans="1:6" ht="15.75">
      <c r="A25" s="1"/>
      <c r="B25" s="5"/>
      <c r="C25" s="7"/>
      <c r="D25" s="1"/>
      <c r="E25" s="5"/>
      <c r="F25" s="7"/>
    </row>
    <row r="26" spans="1:6" ht="15.75">
      <c r="A26" s="1"/>
      <c r="B26" s="5" t="str">
        <f>B19</f>
        <v>Sales Volume contribution Variance</v>
      </c>
      <c r="C26" s="9">
        <f>(C22-C23)*C24</f>
        <v>6375</v>
      </c>
      <c r="D26" s="1"/>
      <c r="E26" s="5" t="str">
        <f>E19</f>
        <v>Sales Volume contribution Variance</v>
      </c>
      <c r="F26" s="9">
        <f>(F22-F23)*F24</f>
        <v>3100</v>
      </c>
    </row>
    <row r="27" spans="1:6" ht="16.5" thickBot="1">
      <c r="A27" s="1"/>
      <c r="B27" s="17" t="s">
        <v>14</v>
      </c>
      <c r="C27" s="18" t="str">
        <f>IF(C26&gt;0,"Favorable","Unfavorable")</f>
        <v>Favorable</v>
      </c>
      <c r="D27" s="1"/>
      <c r="E27" s="17" t="s">
        <v>14</v>
      </c>
      <c r="F27" s="18" t="str">
        <f>IF(F26&gt;0,"Favorable","Unfavorable")</f>
        <v>Favorable</v>
      </c>
    </row>
  </sheetData>
  <mergeCells count="9">
    <mergeCell ref="B21:C21"/>
    <mergeCell ref="E21:F21"/>
    <mergeCell ref="B2:D2"/>
    <mergeCell ref="B9:C9"/>
    <mergeCell ref="E9:F9"/>
    <mergeCell ref="B11:C11"/>
    <mergeCell ref="E11:F11"/>
    <mergeCell ref="B19:C19"/>
    <mergeCell ref="E19:F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0:H59"/>
  <sheetViews>
    <sheetView tabSelected="1" workbookViewId="0">
      <selection activeCell="A11" sqref="A11"/>
    </sheetView>
  </sheetViews>
  <sheetFormatPr defaultRowHeight="15"/>
  <cols>
    <col min="2" max="2" width="38.140625" customWidth="1"/>
    <col min="6" max="6" width="40.42578125" customWidth="1"/>
    <col min="7" max="7" width="24.7109375" customWidth="1"/>
  </cols>
  <sheetData>
    <row r="10" spans="2:8" ht="15.75">
      <c r="B10" s="1"/>
      <c r="C10" s="1"/>
      <c r="D10" s="1"/>
      <c r="E10" s="1"/>
      <c r="F10" s="1"/>
      <c r="G10" s="1"/>
      <c r="H10" s="1"/>
    </row>
    <row r="11" spans="2:8" ht="15.75">
      <c r="B11" s="1" t="s">
        <v>8</v>
      </c>
      <c r="C11" s="1" t="s">
        <v>2</v>
      </c>
      <c r="D11" s="1" t="s">
        <v>16</v>
      </c>
      <c r="E11" s="1"/>
      <c r="F11" s="1"/>
      <c r="G11" s="1"/>
      <c r="H11" s="1"/>
    </row>
    <row r="12" spans="2:8" ht="15.75">
      <c r="B12" s="1" t="s">
        <v>20</v>
      </c>
      <c r="C12" s="1">
        <v>2.5</v>
      </c>
      <c r="D12" s="1">
        <v>2.5</v>
      </c>
      <c r="E12" s="1"/>
      <c r="F12" s="1"/>
      <c r="G12" s="1"/>
      <c r="H12" s="1"/>
    </row>
    <row r="13" spans="2:8" ht="15.75">
      <c r="B13" s="1" t="s">
        <v>21</v>
      </c>
      <c r="C13" s="1">
        <v>4.5</v>
      </c>
      <c r="D13" s="1">
        <v>4.5</v>
      </c>
      <c r="E13" s="1"/>
      <c r="F13" s="1"/>
      <c r="G13" s="1"/>
      <c r="H13" s="1"/>
    </row>
    <row r="14" spans="2:8" ht="15.75">
      <c r="B14" s="1" t="s">
        <v>10</v>
      </c>
      <c r="C14" s="1">
        <v>3.7</v>
      </c>
      <c r="D14" s="1">
        <v>3.7</v>
      </c>
      <c r="E14" s="1"/>
      <c r="F14" s="1"/>
      <c r="G14" s="1"/>
      <c r="H14" s="1"/>
    </row>
    <row r="15" spans="2:8" ht="15.75">
      <c r="B15" s="1" t="s">
        <v>22</v>
      </c>
      <c r="C15" s="1">
        <f>850</f>
        <v>850</v>
      </c>
      <c r="D15" s="1">
        <v>750</v>
      </c>
      <c r="E15" s="1"/>
      <c r="F15" s="1"/>
      <c r="G15" s="1"/>
      <c r="H15" s="1"/>
    </row>
    <row r="16" spans="2:8" ht="15.75">
      <c r="B16" s="1"/>
      <c r="C16" s="1"/>
      <c r="D16" s="1"/>
      <c r="E16" s="1"/>
      <c r="F16" s="1"/>
      <c r="G16" s="1"/>
      <c r="H16" s="1"/>
    </row>
    <row r="17" spans="2:8" ht="16.5" thickBot="1">
      <c r="B17" s="1"/>
      <c r="C17" s="1"/>
      <c r="D17" s="1"/>
      <c r="E17" s="1"/>
      <c r="F17" s="1"/>
      <c r="G17" s="1"/>
      <c r="H17" s="1"/>
    </row>
    <row r="18" spans="2:8" ht="15.75">
      <c r="B18" s="2" t="s">
        <v>23</v>
      </c>
      <c r="C18" s="3"/>
      <c r="D18" s="4"/>
      <c r="E18" s="1"/>
      <c r="F18" s="2" t="s">
        <v>23</v>
      </c>
      <c r="G18" s="3"/>
      <c r="H18" s="4"/>
    </row>
    <row r="19" spans="2:8" ht="15.75">
      <c r="B19" s="5" t="s">
        <v>8</v>
      </c>
      <c r="C19" s="21" t="s">
        <v>2</v>
      </c>
      <c r="D19" s="22"/>
      <c r="E19" s="1"/>
      <c r="F19" s="5" t="s">
        <v>8</v>
      </c>
      <c r="G19" s="21" t="s">
        <v>3</v>
      </c>
      <c r="H19" s="22"/>
    </row>
    <row r="20" spans="2:8" ht="15.75">
      <c r="B20" s="13" t="s">
        <v>24</v>
      </c>
      <c r="C20" s="23"/>
      <c r="D20" s="14"/>
      <c r="E20" s="1"/>
      <c r="F20" s="13" t="s">
        <v>24</v>
      </c>
      <c r="G20" s="23"/>
      <c r="H20" s="14"/>
    </row>
    <row r="21" spans="2:8" ht="15.75">
      <c r="B21" s="5" t="s">
        <v>25</v>
      </c>
      <c r="C21" s="6">
        <f>C15</f>
        <v>850</v>
      </c>
      <c r="D21" s="7"/>
      <c r="E21" s="1"/>
      <c r="F21" s="5" t="s">
        <v>25</v>
      </c>
      <c r="G21" s="6">
        <f>$D$7</f>
        <v>0</v>
      </c>
      <c r="H21" s="7"/>
    </row>
    <row r="22" spans="2:8" ht="15.75">
      <c r="B22" s="5" t="s">
        <v>26</v>
      </c>
      <c r="C22" s="8">
        <f>C12</f>
        <v>2.5</v>
      </c>
      <c r="D22" s="7"/>
      <c r="E22" s="1"/>
      <c r="F22" s="5" t="s">
        <v>26</v>
      </c>
      <c r="G22" s="8">
        <f>D12</f>
        <v>2.5</v>
      </c>
      <c r="H22" s="7"/>
    </row>
    <row r="23" spans="2:8" ht="15.75">
      <c r="B23" s="5" t="s">
        <v>27</v>
      </c>
      <c r="C23" s="8">
        <f>C21*C22</f>
        <v>2125</v>
      </c>
      <c r="D23" s="7"/>
      <c r="E23" s="1"/>
      <c r="F23" s="5" t="s">
        <v>27</v>
      </c>
      <c r="G23" s="8">
        <f>G21*G22</f>
        <v>0</v>
      </c>
      <c r="H23" s="7"/>
    </row>
    <row r="24" spans="2:8" ht="15.75">
      <c r="B24" s="5"/>
      <c r="C24" s="6"/>
      <c r="D24" s="7"/>
      <c r="E24" s="1"/>
      <c r="F24" s="5"/>
      <c r="G24" s="6"/>
      <c r="H24" s="7"/>
    </row>
    <row r="25" spans="2:8" ht="15.75">
      <c r="B25" s="5" t="s">
        <v>25</v>
      </c>
      <c r="C25" s="6">
        <f>$C$7</f>
        <v>0</v>
      </c>
      <c r="D25" s="7"/>
      <c r="E25" s="1"/>
      <c r="F25" s="5" t="s">
        <v>25</v>
      </c>
      <c r="G25" s="6">
        <f>D15</f>
        <v>750</v>
      </c>
      <c r="H25" s="7"/>
    </row>
    <row r="26" spans="2:8" ht="15.75">
      <c r="B26" s="5" t="s">
        <v>28</v>
      </c>
      <c r="C26" s="8">
        <f>C13</f>
        <v>4.5</v>
      </c>
      <c r="D26" s="7"/>
      <c r="E26" s="1"/>
      <c r="F26" s="5" t="s">
        <v>28</v>
      </c>
      <c r="G26" s="8">
        <f>C13</f>
        <v>4.5</v>
      </c>
      <c r="H26" s="7"/>
    </row>
    <row r="27" spans="2:8" ht="15.75">
      <c r="B27" s="5" t="s">
        <v>27</v>
      </c>
      <c r="C27" s="8">
        <f>C25*C26</f>
        <v>0</v>
      </c>
      <c r="D27" s="7"/>
      <c r="E27" s="1"/>
      <c r="F27" s="5" t="s">
        <v>27</v>
      </c>
      <c r="G27" s="8">
        <f>G25*G26</f>
        <v>3375</v>
      </c>
      <c r="H27" s="7"/>
    </row>
    <row r="28" spans="2:8" ht="15.75">
      <c r="B28" s="5"/>
      <c r="C28" s="8"/>
      <c r="D28" s="7"/>
      <c r="E28" s="1"/>
      <c r="F28" s="5"/>
      <c r="G28" s="8"/>
      <c r="H28" s="7"/>
    </row>
    <row r="29" spans="2:8" ht="15.75">
      <c r="B29" s="6" t="str">
        <f>B18</f>
        <v>Material Price Planning Variance</v>
      </c>
      <c r="C29" s="8">
        <f>C23-C27</f>
        <v>2125</v>
      </c>
      <c r="D29" s="7"/>
      <c r="E29" s="1"/>
      <c r="F29" s="5" t="str">
        <f>F18</f>
        <v>Material Price Planning Variance</v>
      </c>
      <c r="G29" s="8">
        <f>G23-G27</f>
        <v>-3375</v>
      </c>
      <c r="H29" s="7"/>
    </row>
    <row r="30" spans="2:8" ht="16.5" thickBot="1">
      <c r="B30" s="15" t="s">
        <v>14</v>
      </c>
      <c r="C30" s="16" t="str">
        <f>IF(C29&gt;0,"Favorable","Unfavorable")</f>
        <v>Favorable</v>
      </c>
      <c r="D30" s="18"/>
      <c r="E30" s="1"/>
      <c r="F30" s="15" t="s">
        <v>14</v>
      </c>
      <c r="G30" s="16" t="str">
        <f>IF(G29&gt;0,"Favorable","Unfavorable")</f>
        <v>Unfavorable</v>
      </c>
      <c r="H30" s="18"/>
    </row>
    <row r="31" spans="2:8" ht="16.5" thickBot="1">
      <c r="B31" s="1"/>
      <c r="C31" s="1"/>
      <c r="D31" s="1"/>
      <c r="E31" s="1"/>
      <c r="F31" s="1"/>
      <c r="G31" s="1"/>
      <c r="H31" s="1"/>
    </row>
    <row r="32" spans="2:8" ht="15.75">
      <c r="B32" s="2" t="s">
        <v>23</v>
      </c>
      <c r="C32" s="3"/>
      <c r="D32" s="4"/>
      <c r="E32" s="1"/>
      <c r="F32" s="2" t="s">
        <v>23</v>
      </c>
      <c r="G32" s="3"/>
      <c r="H32" s="4"/>
    </row>
    <row r="33" spans="2:8" ht="15.75">
      <c r="B33" s="5" t="s">
        <v>8</v>
      </c>
      <c r="C33" s="21" t="s">
        <v>2</v>
      </c>
      <c r="D33" s="22"/>
      <c r="E33" s="1"/>
      <c r="F33" s="5" t="s">
        <v>8</v>
      </c>
      <c r="G33" s="21" t="s">
        <v>3</v>
      </c>
      <c r="H33" s="22"/>
    </row>
    <row r="34" spans="2:8" ht="15.75">
      <c r="B34" s="13" t="s">
        <v>29</v>
      </c>
      <c r="C34" s="23"/>
      <c r="D34" s="14"/>
      <c r="E34" s="1"/>
      <c r="F34" s="13" t="s">
        <v>29</v>
      </c>
      <c r="G34" s="23"/>
      <c r="H34" s="14"/>
    </row>
    <row r="35" spans="2:8" ht="15.75">
      <c r="B35" s="5" t="s">
        <v>25</v>
      </c>
      <c r="C35" s="6">
        <f>C21</f>
        <v>850</v>
      </c>
      <c r="D35" s="7"/>
      <c r="E35" s="1"/>
      <c r="F35" s="5" t="s">
        <v>25</v>
      </c>
      <c r="G35" s="6">
        <f>G21</f>
        <v>0</v>
      </c>
      <c r="H35" s="7"/>
    </row>
    <row r="36" spans="2:8" ht="15.75">
      <c r="B36" s="5" t="s">
        <v>30</v>
      </c>
      <c r="C36" s="8">
        <f>C26</f>
        <v>4.5</v>
      </c>
      <c r="D36" s="7"/>
      <c r="E36" s="1"/>
      <c r="F36" s="5" t="s">
        <v>30</v>
      </c>
      <c r="G36" s="8">
        <f>G26</f>
        <v>4.5</v>
      </c>
      <c r="H36" s="7"/>
    </row>
    <row r="37" spans="2:8" ht="15.75">
      <c r="B37" s="5" t="s">
        <v>27</v>
      </c>
      <c r="C37" s="8">
        <f>C35*C36</f>
        <v>3825</v>
      </c>
      <c r="D37" s="7"/>
      <c r="E37" s="1"/>
      <c r="F37" s="5" t="s">
        <v>27</v>
      </c>
      <c r="G37" s="8">
        <f>G35*G36</f>
        <v>0</v>
      </c>
      <c r="H37" s="7"/>
    </row>
    <row r="38" spans="2:8" ht="15.75">
      <c r="B38" s="5"/>
      <c r="C38" s="6"/>
      <c r="D38" s="7"/>
      <c r="E38" s="1"/>
      <c r="F38" s="5"/>
      <c r="G38" s="6"/>
      <c r="H38" s="7"/>
    </row>
    <row r="39" spans="2:8" ht="15.75">
      <c r="B39" s="5" t="s">
        <v>25</v>
      </c>
      <c r="C39" s="6">
        <f>$C$7</f>
        <v>0</v>
      </c>
      <c r="D39" s="7"/>
      <c r="E39" s="1"/>
      <c r="F39" s="5" t="s">
        <v>25</v>
      </c>
      <c r="G39" s="6">
        <f>G35</f>
        <v>0</v>
      </c>
      <c r="H39" s="7"/>
    </row>
    <row r="40" spans="2:8" ht="15.75">
      <c r="B40" s="5" t="s">
        <v>31</v>
      </c>
      <c r="C40" s="8">
        <f>C14</f>
        <v>3.7</v>
      </c>
      <c r="D40" s="7"/>
      <c r="E40" s="1"/>
      <c r="F40" s="5" t="s">
        <v>31</v>
      </c>
      <c r="G40" s="8">
        <f>D14</f>
        <v>3.7</v>
      </c>
      <c r="H40" s="7"/>
    </row>
    <row r="41" spans="2:8" ht="15.75">
      <c r="B41" s="5" t="s">
        <v>27</v>
      </c>
      <c r="C41" s="8">
        <f>C39*C40</f>
        <v>0</v>
      </c>
      <c r="D41" s="7"/>
      <c r="E41" s="1"/>
      <c r="F41" s="5" t="s">
        <v>27</v>
      </c>
      <c r="G41" s="8">
        <f>G39*G40</f>
        <v>0</v>
      </c>
      <c r="H41" s="7"/>
    </row>
    <row r="42" spans="2:8" ht="15.75">
      <c r="B42" s="5"/>
      <c r="C42" s="8"/>
      <c r="D42" s="7"/>
      <c r="E42" s="1"/>
      <c r="F42" s="5"/>
      <c r="G42" s="8"/>
      <c r="H42" s="7"/>
    </row>
    <row r="43" spans="2:8" ht="15.75">
      <c r="B43" s="6" t="str">
        <f>B32</f>
        <v>Material Price Planning Variance</v>
      </c>
      <c r="C43" s="8">
        <f>C37-C41</f>
        <v>3825</v>
      </c>
      <c r="D43" s="7"/>
      <c r="E43" s="1"/>
      <c r="F43" s="5" t="str">
        <f>F32</f>
        <v>Material Price Planning Variance</v>
      </c>
      <c r="G43" s="8">
        <f>G37-G41</f>
        <v>0</v>
      </c>
      <c r="H43" s="7"/>
    </row>
    <row r="44" spans="2:8" ht="16.5" thickBot="1">
      <c r="B44" s="15" t="s">
        <v>14</v>
      </c>
      <c r="C44" s="16" t="str">
        <f>IF(C43&gt;0,"Favorable","Unfavorable")</f>
        <v>Favorable</v>
      </c>
      <c r="D44" s="18"/>
      <c r="E44" s="1"/>
      <c r="F44" s="15" t="s">
        <v>14</v>
      </c>
      <c r="G44" s="16" t="str">
        <f>IF(G43&gt;0,"Favorable","Unfavorable")</f>
        <v>Unfavorable</v>
      </c>
      <c r="H44" s="18"/>
    </row>
    <row r="45" spans="2:8" ht="15.75">
      <c r="B45" s="1"/>
      <c r="C45" s="1"/>
      <c r="D45" s="1"/>
      <c r="E45" s="1"/>
      <c r="F45" s="1"/>
      <c r="G45" s="1"/>
      <c r="H45" s="1"/>
    </row>
    <row r="46" spans="2:8" ht="16.5" thickBot="1">
      <c r="B46" s="24"/>
      <c r="C46" s="24"/>
      <c r="D46" s="24"/>
      <c r="E46" s="24"/>
      <c r="F46" s="24"/>
      <c r="G46" s="24"/>
      <c r="H46" s="24"/>
    </row>
    <row r="47" spans="2:8" ht="15.75">
      <c r="B47" s="2" t="s">
        <v>23</v>
      </c>
      <c r="C47" s="3"/>
      <c r="D47" s="4"/>
      <c r="E47" s="1"/>
      <c r="F47" s="2" t="s">
        <v>23</v>
      </c>
      <c r="G47" s="3"/>
      <c r="H47" s="4"/>
    </row>
    <row r="48" spans="2:8" ht="15.75">
      <c r="B48" s="5" t="s">
        <v>8</v>
      </c>
      <c r="C48" s="21" t="s">
        <v>2</v>
      </c>
      <c r="D48" s="22"/>
      <c r="E48" s="1"/>
      <c r="F48" s="5" t="s">
        <v>8</v>
      </c>
      <c r="G48" s="21" t="s">
        <v>3</v>
      </c>
      <c r="H48" s="22"/>
    </row>
    <row r="49" spans="2:8" ht="15.75">
      <c r="B49" s="13" t="s">
        <v>29</v>
      </c>
      <c r="C49" s="23"/>
      <c r="D49" s="14"/>
      <c r="E49" s="1"/>
      <c r="F49" s="13" t="s">
        <v>29</v>
      </c>
      <c r="G49" s="23"/>
      <c r="H49" s="14"/>
    </row>
    <row r="50" spans="2:8" ht="15.75">
      <c r="B50" s="5" t="s">
        <v>25</v>
      </c>
      <c r="C50" s="6">
        <f>C35</f>
        <v>850</v>
      </c>
      <c r="D50" s="7"/>
      <c r="E50" s="1"/>
      <c r="F50" s="5" t="s">
        <v>25</v>
      </c>
      <c r="G50" s="6">
        <v>750</v>
      </c>
      <c r="H50" s="7"/>
    </row>
    <row r="51" spans="2:8" ht="15.75">
      <c r="B51" s="5" t="s">
        <v>32</v>
      </c>
      <c r="C51" s="8">
        <v>3.7</v>
      </c>
      <c r="D51" s="7"/>
      <c r="E51" s="1"/>
      <c r="F51" s="5" t="s">
        <v>10</v>
      </c>
      <c r="G51" s="8">
        <v>3.7</v>
      </c>
      <c r="H51" s="7"/>
    </row>
    <row r="52" spans="2:8" ht="15.75">
      <c r="B52" s="5" t="s">
        <v>27</v>
      </c>
      <c r="C52" s="8">
        <f>C50*C51</f>
        <v>3145</v>
      </c>
      <c r="D52" s="7"/>
      <c r="E52" s="1"/>
      <c r="F52" s="5" t="s">
        <v>27</v>
      </c>
      <c r="G52" s="8">
        <f>G50*G51</f>
        <v>2775</v>
      </c>
      <c r="H52" s="7"/>
    </row>
    <row r="53" spans="2:8" ht="15.75">
      <c r="B53" s="5"/>
      <c r="C53" s="6"/>
      <c r="D53" s="7"/>
      <c r="E53" s="1"/>
      <c r="F53" s="5"/>
      <c r="G53" s="6"/>
      <c r="H53" s="7"/>
    </row>
    <row r="54" spans="2:8" ht="15.75">
      <c r="B54" s="5" t="s">
        <v>25</v>
      </c>
      <c r="C54" s="6">
        <f>$C$7</f>
        <v>0</v>
      </c>
      <c r="D54" s="7"/>
      <c r="E54" s="1"/>
      <c r="F54" s="5" t="s">
        <v>25</v>
      </c>
      <c r="G54" s="6">
        <f>G50</f>
        <v>750</v>
      </c>
      <c r="H54" s="7"/>
    </row>
    <row r="55" spans="2:8" ht="15.75">
      <c r="B55" s="5" t="s">
        <v>33</v>
      </c>
      <c r="C55" s="8">
        <v>3</v>
      </c>
      <c r="D55" s="7"/>
      <c r="E55" s="1"/>
      <c r="F55" s="5" t="s">
        <v>33</v>
      </c>
      <c r="G55" s="8">
        <v>3</v>
      </c>
      <c r="H55" s="7"/>
    </row>
    <row r="56" spans="2:8" ht="15.75">
      <c r="B56" s="5" t="s">
        <v>27</v>
      </c>
      <c r="C56" s="8">
        <f>C54*C55</f>
        <v>0</v>
      </c>
      <c r="D56" s="7"/>
      <c r="E56" s="1"/>
      <c r="F56" s="5" t="s">
        <v>27</v>
      </c>
      <c r="G56" s="8">
        <f>G54*G55</f>
        <v>2250</v>
      </c>
      <c r="H56" s="7"/>
    </row>
    <row r="57" spans="2:8" ht="15.75">
      <c r="B57" s="5"/>
      <c r="C57" s="8"/>
      <c r="D57" s="7"/>
      <c r="E57" s="1"/>
      <c r="F57" s="5"/>
      <c r="G57" s="8"/>
      <c r="H57" s="7"/>
    </row>
    <row r="58" spans="2:8" ht="15.75">
      <c r="B58" s="6" t="str">
        <f>B47</f>
        <v>Material Price Planning Variance</v>
      </c>
      <c r="C58" s="8">
        <f>C52-C56</f>
        <v>3145</v>
      </c>
      <c r="D58" s="7"/>
      <c r="E58" s="1"/>
      <c r="F58" s="5" t="str">
        <f>F47</f>
        <v>Material Price Planning Variance</v>
      </c>
      <c r="G58" s="8">
        <f>G52-G56</f>
        <v>525</v>
      </c>
      <c r="H58" s="7"/>
    </row>
    <row r="59" spans="2:8" ht="16.5" thickBot="1">
      <c r="B59" s="15" t="s">
        <v>14</v>
      </c>
      <c r="C59" s="16" t="str">
        <f>IF(C58&gt;0,"Favorable","Unfavorable")</f>
        <v>Favorable</v>
      </c>
      <c r="D59" s="18"/>
      <c r="E59" s="1"/>
      <c r="F59" s="15" t="s">
        <v>14</v>
      </c>
      <c r="G59" s="16" t="str">
        <f>IF(G58&gt;0,"Favorable","Unfavorable")</f>
        <v>Favorable</v>
      </c>
      <c r="H59" s="18"/>
    </row>
  </sheetData>
  <mergeCells count="19">
    <mergeCell ref="B46:H46"/>
    <mergeCell ref="B47:D47"/>
    <mergeCell ref="F47:H47"/>
    <mergeCell ref="C48:D48"/>
    <mergeCell ref="G48:H48"/>
    <mergeCell ref="B49:D49"/>
    <mergeCell ref="F49:H49"/>
    <mergeCell ref="B32:D32"/>
    <mergeCell ref="F32:H32"/>
    <mergeCell ref="C33:D33"/>
    <mergeCell ref="G33:H33"/>
    <mergeCell ref="B34:D34"/>
    <mergeCell ref="F34:H34"/>
    <mergeCell ref="B18:D18"/>
    <mergeCell ref="F18:H18"/>
    <mergeCell ref="C19:D19"/>
    <mergeCell ref="G19:H19"/>
    <mergeCell ref="B20:D20"/>
    <mergeCell ref="F20:H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sales and contribution</vt:lpstr>
      <vt:lpstr>material price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Asus-PC</dc:creator>
  <cp:lastModifiedBy>Asus-PC</cp:lastModifiedBy>
  <dcterms:created xsi:type="dcterms:W3CDTF">2020-09-09T18:06:45Z</dcterms:created>
  <dcterms:modified xsi:type="dcterms:W3CDTF">2020-09-09T18:14:07Z</dcterms:modified>
</cp:coreProperties>
</file>