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I:\SMU\Bachelor\Network &amp; Data Centre Management\2017-2018\"/>
    </mc:Choice>
  </mc:AlternateContent>
  <bookViews>
    <workbookView xWindow="13095" yWindow="-15" windowWidth="14355" windowHeight="10980"/>
  </bookViews>
  <sheets>
    <sheet name="Sheet1" sheetId="1" r:id="rId1"/>
    <sheet name="Sheet2" sheetId="2" r:id="rId2"/>
    <sheet name="Sheet3" sheetId="3" r:id="rId3"/>
  </sheets>
  <definedNames>
    <definedName name="ExternalData_1" localSheetId="0">Sheet1!$A$2:$F$11</definedName>
    <definedName name="_xlnm.Print_Area" localSheetId="0">Sheet1!$A$1:$K$31</definedName>
    <definedName name="_xlnm.Print_Titles" localSheetId="0">Sheet1!$1:$2</definedName>
  </definedNames>
  <calcPr calcId="152511"/>
  <fileRecoveryPr autoRecover="0"/>
</workbook>
</file>

<file path=xl/calcChain.xml><?xml version="1.0" encoding="utf-8"?>
<calcChain xmlns="http://schemas.openxmlformats.org/spreadsheetml/2006/main">
  <c r="F6" i="1" l="1"/>
  <c r="F12" i="1" l="1"/>
  <c r="F13" i="1"/>
  <c r="F14" i="1"/>
  <c r="F15" i="1"/>
  <c r="F16" i="1"/>
  <c r="F17" i="1"/>
  <c r="F18" i="1"/>
  <c r="F4" i="1" l="1"/>
  <c r="F11" i="1" l="1"/>
  <c r="I25" i="1" l="1"/>
  <c r="I24" i="1"/>
  <c r="I31" i="1" l="1"/>
  <c r="I30" i="1"/>
  <c r="I29" i="1"/>
  <c r="I28" i="1"/>
  <c r="I27" i="1"/>
  <c r="I26" i="1"/>
  <c r="I23" i="1"/>
  <c r="F10" i="1" l="1"/>
  <c r="F8" i="1"/>
  <c r="F7" i="1"/>
  <c r="F9" i="1"/>
  <c r="F5" i="1" l="1"/>
  <c r="K28" i="1" s="1"/>
  <c r="J28" i="1"/>
  <c r="J24" i="1"/>
  <c r="J30" i="1"/>
  <c r="J26" i="1"/>
  <c r="J29" i="1"/>
  <c r="J25" i="1"/>
  <c r="J31" i="1"/>
  <c r="J27" i="1"/>
  <c r="J23" i="1"/>
  <c r="K24" i="1" l="1"/>
  <c r="K23" i="1"/>
  <c r="K29" i="1"/>
  <c r="K31" i="1"/>
  <c r="K26" i="1"/>
  <c r="K25" i="1"/>
  <c r="K30" i="1"/>
  <c r="K27" i="1"/>
</calcChain>
</file>

<file path=xl/connections.xml><?xml version="1.0" encoding="utf-8"?>
<connections xmlns="http://schemas.openxmlformats.org/spreadsheetml/2006/main">
  <connection id="1" name="Connection" type="4" refreshedVersion="3" background="1" saveData="1">
    <webPr sourceData="1" parsePre="1" consecutive="1" xl2000="1" url="https://webapp.services.coventry.ac.uk/Apps/Student/hvs-its-wa04.13176590396276152444226471724044/ReportOutput.htm?reportid=62" htmlTables="1">
      <tables count="1">
        <x v="3"/>
      </tables>
    </webPr>
  </connection>
</connections>
</file>

<file path=xl/sharedStrings.xml><?xml version="1.0" encoding="utf-8"?>
<sst xmlns="http://schemas.openxmlformats.org/spreadsheetml/2006/main" count="47" uniqueCount="44">
  <si>
    <t>First Name</t>
  </si>
  <si>
    <t>Surname</t>
  </si>
  <si>
    <t xml:space="preserve"> Assignments and Exam Marks</t>
  </si>
  <si>
    <t>Exam Mark</t>
  </si>
  <si>
    <t>Final Grade</t>
  </si>
  <si>
    <t xml:space="preserve">Assignment </t>
  </si>
  <si>
    <t>Student ID</t>
  </si>
  <si>
    <t>Average</t>
  </si>
  <si>
    <t xml:space="preserve">Std. Dev. </t>
  </si>
  <si>
    <t>Max</t>
  </si>
  <si>
    <t>Min</t>
  </si>
  <si>
    <t>Fail</t>
  </si>
  <si>
    <t>Assignment</t>
  </si>
  <si>
    <t>Exam</t>
  </si>
  <si>
    <t>Overall</t>
  </si>
  <si>
    <t>BENTLEY</t>
  </si>
  <si>
    <t>CUTFORTH</t>
  </si>
  <si>
    <t>DAVIES</t>
  </si>
  <si>
    <t>ONUR</t>
  </si>
  <si>
    <t>RIDD</t>
  </si>
  <si>
    <t>CHOWDHURY</t>
  </si>
  <si>
    <t>GRIFFITHS</t>
  </si>
  <si>
    <t>RIDLEY</t>
  </si>
  <si>
    <t>THOMAS</t>
  </si>
  <si>
    <t>RASTATTER</t>
  </si>
  <si>
    <t>PHILLIPS</t>
  </si>
  <si>
    <t>ABDULLAH</t>
  </si>
  <si>
    <t>HENNAH</t>
  </si>
  <si>
    <t>STEPHEN EDWARD</t>
  </si>
  <si>
    <t>LAURANCE JEFFERY MICHAEL</t>
  </si>
  <si>
    <t xml:space="preserve">RHYS </t>
  </si>
  <si>
    <t xml:space="preserve">IRFAN </t>
  </si>
  <si>
    <t xml:space="preserve">ETHAN </t>
  </si>
  <si>
    <t xml:space="preserve">RUMEN </t>
  </si>
  <si>
    <t xml:space="preserve">DALE </t>
  </si>
  <si>
    <t>LIAM JAMES</t>
  </si>
  <si>
    <t>SIMON PETER</t>
  </si>
  <si>
    <t xml:space="preserve">ROSS </t>
  </si>
  <si>
    <t xml:space="preserve">JUSTIN </t>
  </si>
  <si>
    <t xml:space="preserve">IVAN </t>
  </si>
  <si>
    <t xml:space="preserve">WILLIAM </t>
  </si>
  <si>
    <t>JORDAN THOMAS</t>
  </si>
  <si>
    <t>ADAM IBRAHIM</t>
  </si>
  <si>
    <t xml:space="preserve">MATHEW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</si>
</sst>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sz val="10"/>
      <color theme="1"/>
      <name val="Times New Roman"/>
      <family val="1"/>
    </font>
    <font>
      <sz val="10"/>
      <color theme="1"/>
      <name val="Times New Roman"/>
      <family val="1"/>
    </font>
    <font>
      <sz val="11"/>
      <color theme="1"/>
      <name val="Times New Roman"/>
      <family val="1"/>
    </font>
    <font>
      <sz val="11"/>
      <name val="Times New Roman"/>
      <family val="1"/>
    </font>
    <font>
      <sz val="11"/>
      <color theme="1"/>
      <name val="Calibri"/>
      <family val="2"/>
    </font>
    <font>
      <sz val="9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15" fontId="0" fillId="0" borderId="0" xfId="0" applyNumberFormat="1"/>
    <xf numFmtId="0" fontId="2" fillId="0" borderId="0" xfId="0" applyFont="1" applyAlignment="1">
      <alignment horizontal="center"/>
    </xf>
    <xf numFmtId="0" fontId="3" fillId="2" borderId="2" xfId="0" applyFont="1" applyFill="1" applyBorder="1" applyAlignment="1">
      <alignment vertical="center"/>
    </xf>
    <xf numFmtId="0" fontId="3" fillId="2" borderId="3" xfId="0" applyFont="1" applyFill="1" applyBorder="1" applyAlignment="1">
      <alignment vertical="center"/>
    </xf>
    <xf numFmtId="15" fontId="4" fillId="2" borderId="1" xfId="0" applyNumberFormat="1" applyFont="1" applyFill="1" applyBorder="1"/>
    <xf numFmtId="0" fontId="3" fillId="2" borderId="4" xfId="0" applyFont="1" applyFill="1" applyBorder="1" applyAlignment="1"/>
    <xf numFmtId="0" fontId="3" fillId="2" borderId="5" xfId="0" applyFont="1" applyFill="1" applyBorder="1" applyAlignment="1"/>
    <xf numFmtId="0" fontId="3" fillId="2" borderId="6" xfId="0" applyFont="1" applyFill="1" applyBorder="1" applyAlignment="1"/>
    <xf numFmtId="1" fontId="0" fillId="0" borderId="0" xfId="0" applyNumberFormat="1"/>
    <xf numFmtId="1" fontId="5" fillId="0" borderId="1" xfId="0" applyNumberFormat="1" applyFont="1" applyBorder="1" applyProtection="1">
      <protection locked="0"/>
    </xf>
    <xf numFmtId="1" fontId="5" fillId="0" borderId="1" xfId="0" applyNumberFormat="1" applyFont="1" applyBorder="1" applyAlignment="1">
      <alignment wrapText="1"/>
    </xf>
    <xf numFmtId="1" fontId="6" fillId="0" borderId="1" xfId="0" applyNumberFormat="1" applyFont="1" applyBorder="1" applyProtection="1">
      <protection locked="0"/>
    </xf>
    <xf numFmtId="0" fontId="1" fillId="0" borderId="1" xfId="0" applyFont="1" applyFill="1" applyBorder="1"/>
    <xf numFmtId="1" fontId="1" fillId="0" borderId="1" xfId="0" applyNumberFormat="1" applyFont="1" applyBorder="1" applyProtection="1">
      <protection locked="0"/>
    </xf>
    <xf numFmtId="1" fontId="1" fillId="0" borderId="1" xfId="0" applyNumberFormat="1" applyFont="1" applyBorder="1" applyAlignment="1">
      <alignment wrapText="1"/>
    </xf>
    <xf numFmtId="0" fontId="1" fillId="0" borderId="1" xfId="0" applyFont="1" applyBorder="1" applyProtection="1">
      <protection locked="0"/>
    </xf>
    <xf numFmtId="0" fontId="0" fillId="0" borderId="1" xfId="0" applyBorder="1" applyAlignment="1">
      <alignment vertical="top"/>
    </xf>
    <xf numFmtId="0" fontId="0" fillId="0" borderId="1" xfId="0" applyBorder="1" applyAlignment="1">
      <alignment horizontal="right" vertical="top"/>
    </xf>
    <xf numFmtId="0" fontId="7" fillId="0" borderId="7" xfId="0" applyFont="1" applyBorder="1" applyAlignment="1">
      <alignment vertical="center" wrapText="1"/>
    </xf>
    <xf numFmtId="0" fontId="7" fillId="0" borderId="8" xfId="0" applyFont="1" applyBorder="1" applyAlignment="1">
      <alignment vertical="center" wrapText="1"/>
    </xf>
    <xf numFmtId="0" fontId="8" fillId="0" borderId="7" xfId="0" applyFont="1" applyBorder="1" applyAlignment="1">
      <alignment vertical="center" wrapText="1"/>
    </xf>
    <xf numFmtId="0" fontId="8" fillId="0" borderId="8" xfId="0" applyFont="1" applyBorder="1" applyAlignment="1">
      <alignment vertical="center" wrapText="1"/>
    </xf>
    <xf numFmtId="0" fontId="5" fillId="0" borderId="1" xfId="0" applyFont="1" applyBorder="1"/>
    <xf numFmtId="0" fontId="5" fillId="0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name="ExternalData_1" growShrinkType="overwriteClear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1"/>
  <sheetViews>
    <sheetView tabSelected="1" view="pageLayout" workbookViewId="0">
      <selection activeCell="F9" sqref="F9"/>
    </sheetView>
  </sheetViews>
  <sheetFormatPr defaultRowHeight="12.75" x14ac:dyDescent="0.2"/>
  <cols>
    <col min="1" max="1" width="13.85546875" customWidth="1"/>
    <col min="2" max="2" width="24.7109375" customWidth="1"/>
    <col min="3" max="3" width="12.85546875" customWidth="1"/>
    <col min="4" max="4" width="10.7109375" customWidth="1"/>
    <col min="5" max="6" width="10.42578125" customWidth="1"/>
    <col min="7" max="7" width="9.42578125" bestFit="1" customWidth="1"/>
    <col min="8" max="8" width="10.42578125" customWidth="1"/>
    <col min="9" max="9" width="12.5703125" customWidth="1"/>
  </cols>
  <sheetData>
    <row r="1" spans="1:7" x14ac:dyDescent="0.2">
      <c r="A1" s="3" t="s">
        <v>1</v>
      </c>
      <c r="B1" s="3" t="s">
        <v>0</v>
      </c>
      <c r="C1" s="3" t="s">
        <v>6</v>
      </c>
      <c r="D1" s="6" t="s">
        <v>2</v>
      </c>
      <c r="E1" s="7"/>
      <c r="F1" s="8"/>
      <c r="G1" s="2"/>
    </row>
    <row r="2" spans="1:7" ht="13.5" thickBot="1" x14ac:dyDescent="0.25">
      <c r="A2" s="4"/>
      <c r="B2" s="4"/>
      <c r="C2" s="4"/>
      <c r="D2" s="5" t="s">
        <v>5</v>
      </c>
      <c r="E2" s="5" t="s">
        <v>3</v>
      </c>
      <c r="F2" s="5" t="s">
        <v>4</v>
      </c>
      <c r="G2" s="1"/>
    </row>
    <row r="3" spans="1:7" ht="15.75" customHeight="1" thickBot="1" x14ac:dyDescent="0.3">
      <c r="A3" s="21" t="s">
        <v>15</v>
      </c>
      <c r="B3" s="21" t="s">
        <v>28</v>
      </c>
      <c r="C3" s="19">
        <v>1250187</v>
      </c>
      <c r="D3" s="23"/>
      <c r="E3" s="10"/>
      <c r="F3" s="11"/>
    </row>
    <row r="4" spans="1:7" ht="31.5" customHeight="1" thickBot="1" x14ac:dyDescent="0.3">
      <c r="A4" s="22" t="s">
        <v>16</v>
      </c>
      <c r="B4" s="22" t="s">
        <v>29</v>
      </c>
      <c r="C4" s="20">
        <v>1550258</v>
      </c>
      <c r="D4" s="23">
        <v>68</v>
      </c>
      <c r="E4" s="10">
        <v>48</v>
      </c>
      <c r="F4" s="11">
        <f t="shared" ref="F4:F11" si="0">(D4+E4)/2</f>
        <v>58</v>
      </c>
    </row>
    <row r="5" spans="1:7" ht="19.5" customHeight="1" thickBot="1" x14ac:dyDescent="0.3">
      <c r="A5" s="22" t="s">
        <v>17</v>
      </c>
      <c r="B5" s="22" t="s">
        <v>30</v>
      </c>
      <c r="C5" s="20">
        <v>1550298</v>
      </c>
      <c r="D5" s="23">
        <v>55</v>
      </c>
      <c r="E5" s="10">
        <v>37</v>
      </c>
      <c r="F5" s="11">
        <f t="shared" si="0"/>
        <v>46</v>
      </c>
    </row>
    <row r="6" spans="1:7" ht="19.5" customHeight="1" thickBot="1" x14ac:dyDescent="0.3">
      <c r="A6" s="22" t="s">
        <v>18</v>
      </c>
      <c r="B6" s="22" t="s">
        <v>31</v>
      </c>
      <c r="C6" s="20">
        <v>1551009</v>
      </c>
      <c r="D6" s="23">
        <v>84</v>
      </c>
      <c r="E6" s="10">
        <v>32</v>
      </c>
      <c r="F6" s="11">
        <f t="shared" si="0"/>
        <v>58</v>
      </c>
    </row>
    <row r="7" spans="1:7" ht="19.5" customHeight="1" thickBot="1" x14ac:dyDescent="0.3">
      <c r="A7" s="22" t="s">
        <v>19</v>
      </c>
      <c r="B7" s="22" t="s">
        <v>32</v>
      </c>
      <c r="C7" s="20">
        <v>1551156</v>
      </c>
      <c r="D7" s="24">
        <v>69.8</v>
      </c>
      <c r="E7" s="10">
        <v>44</v>
      </c>
      <c r="F7" s="11">
        <f t="shared" si="0"/>
        <v>56.9</v>
      </c>
    </row>
    <row r="8" spans="1:7" ht="19.5" customHeight="1" thickBot="1" x14ac:dyDescent="0.3">
      <c r="A8" s="22" t="s">
        <v>20</v>
      </c>
      <c r="B8" s="22" t="s">
        <v>33</v>
      </c>
      <c r="C8" s="20">
        <v>1550212</v>
      </c>
      <c r="D8" s="23">
        <v>67.8</v>
      </c>
      <c r="E8" s="12">
        <v>30</v>
      </c>
      <c r="F8" s="11">
        <f t="shared" si="0"/>
        <v>48.9</v>
      </c>
    </row>
    <row r="9" spans="1:7" ht="19.5" customHeight="1" thickBot="1" x14ac:dyDescent="0.3">
      <c r="A9" s="22" t="s">
        <v>21</v>
      </c>
      <c r="B9" s="22" t="s">
        <v>34</v>
      </c>
      <c r="C9" s="20">
        <v>1550502</v>
      </c>
      <c r="D9" s="23">
        <v>73.8</v>
      </c>
      <c r="E9" s="10">
        <v>63</v>
      </c>
      <c r="F9" s="11">
        <f t="shared" si="0"/>
        <v>68.400000000000006</v>
      </c>
    </row>
    <row r="10" spans="1:7" ht="19.5" customHeight="1" thickBot="1" x14ac:dyDescent="0.3">
      <c r="A10" s="22" t="s">
        <v>22</v>
      </c>
      <c r="B10" s="22" t="s">
        <v>35</v>
      </c>
      <c r="C10" s="20">
        <v>1551157</v>
      </c>
      <c r="D10" s="23">
        <v>88.8</v>
      </c>
      <c r="E10" s="10">
        <v>79</v>
      </c>
      <c r="F10" s="11">
        <f t="shared" si="0"/>
        <v>83.9</v>
      </c>
    </row>
    <row r="11" spans="1:7" ht="19.5" customHeight="1" thickBot="1" x14ac:dyDescent="0.3">
      <c r="A11" s="22" t="s">
        <v>23</v>
      </c>
      <c r="B11" s="22" t="s">
        <v>36</v>
      </c>
      <c r="C11" s="20">
        <v>1551342</v>
      </c>
      <c r="D11" s="24">
        <v>64</v>
      </c>
      <c r="E11" s="14">
        <v>61</v>
      </c>
      <c r="F11" s="15">
        <f t="shared" si="0"/>
        <v>62.5</v>
      </c>
    </row>
    <row r="12" spans="1:7" ht="19.5" customHeight="1" thickBot="1" x14ac:dyDescent="0.3">
      <c r="A12" s="22" t="s">
        <v>23</v>
      </c>
      <c r="B12" s="22" t="s">
        <v>37</v>
      </c>
      <c r="C12" s="20">
        <v>1551345</v>
      </c>
      <c r="D12" s="24">
        <v>69.5</v>
      </c>
      <c r="E12" s="14">
        <v>37</v>
      </c>
      <c r="F12" s="15">
        <f t="shared" ref="F12:F18" si="1">(D12+E12)/2</f>
        <v>53.25</v>
      </c>
    </row>
    <row r="13" spans="1:7" ht="19.5" customHeight="1" thickBot="1" x14ac:dyDescent="0.3">
      <c r="A13" s="22" t="s">
        <v>24</v>
      </c>
      <c r="B13" s="22" t="s">
        <v>38</v>
      </c>
      <c r="C13" s="20">
        <v>1451361</v>
      </c>
      <c r="D13" s="24">
        <v>58</v>
      </c>
      <c r="E13" s="14">
        <v>22</v>
      </c>
      <c r="F13" s="15">
        <f t="shared" si="1"/>
        <v>40</v>
      </c>
    </row>
    <row r="14" spans="1:7" ht="19.5" customHeight="1" thickBot="1" x14ac:dyDescent="0.3">
      <c r="A14" s="22" t="s">
        <v>23</v>
      </c>
      <c r="B14" s="22" t="s">
        <v>39</v>
      </c>
      <c r="C14" s="20">
        <v>1551331</v>
      </c>
      <c r="D14" s="24">
        <v>72.3</v>
      </c>
      <c r="E14" s="14">
        <v>40</v>
      </c>
      <c r="F14" s="15">
        <f t="shared" si="1"/>
        <v>56.15</v>
      </c>
    </row>
    <row r="15" spans="1:7" ht="19.5" customHeight="1" thickBot="1" x14ac:dyDescent="0.3">
      <c r="A15" s="22" t="s">
        <v>23</v>
      </c>
      <c r="B15" s="22" t="s">
        <v>40</v>
      </c>
      <c r="C15" s="20">
        <v>1551344</v>
      </c>
      <c r="D15" s="24">
        <v>70.5</v>
      </c>
      <c r="E15" s="14">
        <v>48</v>
      </c>
      <c r="F15" s="15">
        <f t="shared" si="1"/>
        <v>59.25</v>
      </c>
    </row>
    <row r="16" spans="1:7" ht="19.5" customHeight="1" thickBot="1" x14ac:dyDescent="0.3">
      <c r="A16" s="22" t="s">
        <v>25</v>
      </c>
      <c r="B16" s="22" t="s">
        <v>41</v>
      </c>
      <c r="C16" s="20">
        <v>1551060</v>
      </c>
      <c r="D16" s="24">
        <v>89</v>
      </c>
      <c r="E16" s="14">
        <v>47</v>
      </c>
      <c r="F16" s="15">
        <f t="shared" si="1"/>
        <v>68</v>
      </c>
    </row>
    <row r="17" spans="1:11" ht="19.5" customHeight="1" thickBot="1" x14ac:dyDescent="0.3">
      <c r="A17" s="22" t="s">
        <v>26</v>
      </c>
      <c r="B17" s="22" t="s">
        <v>42</v>
      </c>
      <c r="C17" s="20">
        <v>1550001</v>
      </c>
      <c r="D17" s="24">
        <v>72.5</v>
      </c>
      <c r="E17" s="14">
        <v>40</v>
      </c>
      <c r="F17" s="15">
        <f t="shared" si="1"/>
        <v>56.25</v>
      </c>
    </row>
    <row r="18" spans="1:11" ht="19.5" customHeight="1" thickBot="1" x14ac:dyDescent="0.3">
      <c r="A18" s="22" t="s">
        <v>27</v>
      </c>
      <c r="B18" s="22" t="s">
        <v>43</v>
      </c>
      <c r="C18" s="20">
        <v>1152535</v>
      </c>
      <c r="D18" s="24">
        <v>37</v>
      </c>
      <c r="E18" s="14">
        <v>53</v>
      </c>
      <c r="F18" s="15">
        <f t="shared" si="1"/>
        <v>45</v>
      </c>
    </row>
    <row r="19" spans="1:11" ht="19.5" customHeight="1" x14ac:dyDescent="0.25">
      <c r="A19" s="17"/>
      <c r="B19" s="17"/>
      <c r="C19" s="18"/>
      <c r="D19" s="13"/>
      <c r="E19" s="14"/>
      <c r="F19" s="15"/>
    </row>
    <row r="20" spans="1:11" ht="19.5" customHeight="1" x14ac:dyDescent="0.25">
      <c r="A20" s="17"/>
      <c r="B20" s="17"/>
      <c r="C20" s="18"/>
      <c r="D20" s="13"/>
      <c r="E20" s="14"/>
      <c r="F20" s="15"/>
    </row>
    <row r="21" spans="1:11" ht="19.5" customHeight="1" x14ac:dyDescent="0.25">
      <c r="A21" s="17"/>
      <c r="B21" s="17"/>
      <c r="C21" s="18"/>
      <c r="D21" s="13"/>
      <c r="E21" s="14"/>
      <c r="F21" s="15"/>
    </row>
    <row r="22" spans="1:11" ht="15" x14ac:dyDescent="0.25">
      <c r="A22" s="13"/>
      <c r="B22" s="16"/>
      <c r="C22" s="16"/>
      <c r="D22" s="16"/>
      <c r="E22" s="14"/>
      <c r="F22" s="15"/>
      <c r="I22" t="s">
        <v>12</v>
      </c>
      <c r="J22" t="s">
        <v>13</v>
      </c>
      <c r="K22" t="s">
        <v>14</v>
      </c>
    </row>
    <row r="23" spans="1:11" x14ac:dyDescent="0.2">
      <c r="H23" t="s">
        <v>7</v>
      </c>
      <c r="I23" s="9">
        <f>SUMIF(D3:D11,"&lt;&gt;0")/COUNTIF(D3:D11,"&lt;&gt;0")</f>
        <v>63.466666666666669</v>
      </c>
      <c r="J23" s="9">
        <f>SUMIF(E3:E11,"&lt;&gt;0")/COUNTIF(E3:E11,"&lt;&gt;0")</f>
        <v>43.777777777777779</v>
      </c>
      <c r="K23" s="9">
        <f>SUMIF(F3:F22,"&lt;&gt;0")/COUNTIF(F3:F22,"&lt;&gt;0")</f>
        <v>43.024999999999999</v>
      </c>
    </row>
    <row r="24" spans="1:11" x14ac:dyDescent="0.2">
      <c r="H24" t="s">
        <v>8</v>
      </c>
      <c r="I24" s="9">
        <f>STDEV(D3:D11)</f>
        <v>10.810576831444779</v>
      </c>
      <c r="J24" s="9">
        <f>STDEV(E3:E11)</f>
        <v>17.15267575960922</v>
      </c>
      <c r="K24" s="9">
        <f>STDEV(F3:F22)</f>
        <v>10.839192554710678</v>
      </c>
    </row>
    <row r="25" spans="1:11" x14ac:dyDescent="0.2">
      <c r="H25" t="s">
        <v>9</v>
      </c>
      <c r="I25" s="9">
        <f>MAX(D3:D11)</f>
        <v>88.8</v>
      </c>
      <c r="J25" s="9">
        <f>MAX(E3:E11)</f>
        <v>79</v>
      </c>
      <c r="K25" s="9">
        <f>MAX(F3:F11)</f>
        <v>83.9</v>
      </c>
    </row>
    <row r="26" spans="1:11" x14ac:dyDescent="0.2">
      <c r="H26" t="s">
        <v>10</v>
      </c>
      <c r="I26" s="9">
        <f>MIN(D3:D11)</f>
        <v>55</v>
      </c>
      <c r="J26" s="9">
        <f>MIN(E3:E11)</f>
        <v>30</v>
      </c>
      <c r="K26" s="9">
        <f>MIN(F3:F11)</f>
        <v>46</v>
      </c>
    </row>
    <row r="27" spans="1:11" x14ac:dyDescent="0.2">
      <c r="H27">
        <v>1</v>
      </c>
      <c r="I27">
        <f>COUNTIF(D3:D11,"&gt;=70")</f>
        <v>3</v>
      </c>
      <c r="J27">
        <f>COUNTIF(E3:E11,"&gt;=70")</f>
        <v>1</v>
      </c>
      <c r="K27">
        <f>COUNTIF(F3:F11,"&gt;=70")</f>
        <v>1</v>
      </c>
    </row>
    <row r="28" spans="1:11" x14ac:dyDescent="0.2">
      <c r="H28">
        <v>2.1</v>
      </c>
      <c r="I28" s="9">
        <f>COUNTIF(D3:D11,"&gt;59")-COUNTIF(D3:D11,"&gt;=70")</f>
        <v>4</v>
      </c>
      <c r="J28" s="9">
        <f>COUNTIF(E3:E11,"&gt;59")-COUNTIF(E3:E11,"&gt;=70")</f>
        <v>2</v>
      </c>
      <c r="K28" s="9">
        <f>COUNTIF(F3:F11,"&gt;59")-COUNTIF(F3:F11,"&gt;=70")</f>
        <v>2</v>
      </c>
    </row>
    <row r="29" spans="1:11" x14ac:dyDescent="0.2">
      <c r="H29">
        <v>2.2000000000000002</v>
      </c>
      <c r="I29" s="9">
        <f>COUNTIF(D3:D11,"&gt;=50")-COUNTIF(D3:D11,"&gt;=59")</f>
        <v>1</v>
      </c>
      <c r="J29" s="9">
        <f>COUNTIF(E3:E11,"&gt;=50")-COUNTIF(E3:E11,"&gt;=59")</f>
        <v>0</v>
      </c>
      <c r="K29" s="9">
        <f>COUNTIF(F3:F11,"&gt;=50")-COUNTIF(F3:F11,"&gt;=59")</f>
        <v>3</v>
      </c>
    </row>
    <row r="30" spans="1:11" x14ac:dyDescent="0.2">
      <c r="H30">
        <v>3</v>
      </c>
      <c r="I30" s="9">
        <f>COUNTIF(D3:D11,"&gt;=40")-COUNTIF(D3:D11,"&gt;=50")</f>
        <v>0</v>
      </c>
      <c r="J30" s="9">
        <f>COUNTIF(E3:E11,"&gt;=40")-COUNTIF(E3:E11,"&gt;=50")</f>
        <v>2</v>
      </c>
      <c r="K30" s="9">
        <f>COUNTIF(F3:F11,"&gt;=40")-COUNTIF(F3:F11,"&gt;=50")</f>
        <v>2</v>
      </c>
    </row>
    <row r="31" spans="1:11" x14ac:dyDescent="0.2">
      <c r="H31" t="s">
        <v>11</v>
      </c>
      <c r="I31">
        <f>COUNTIF(D3:D11,"&lt;40")</f>
        <v>0</v>
      </c>
      <c r="J31">
        <f>COUNTIF(E3:E11,"&lt;40")</f>
        <v>3</v>
      </c>
      <c r="K31">
        <f>COUNTIF(F3:F11,"&lt;40")</f>
        <v>0</v>
      </c>
    </row>
  </sheetData>
  <sortState ref="A3:F15">
    <sortCondition ref="A3:A15"/>
  </sortState>
  <pageMargins left="0.70866141732283472" right="0.70866141732283472" top="0.94488188976377963" bottom="0.74803149606299213" header="0.19685039370078741" footer="0.31496062992125984"/>
  <pageSetup paperSize="9" orientation="landscape" r:id="rId1"/>
  <headerFooter>
    <oddHeader xml:space="preserve">&amp;CNetwork &amp; Data Centre Management
BSc (Hons) Computer Networks
ACCA6001
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Sheet1</vt:lpstr>
      <vt:lpstr>Sheet2</vt:lpstr>
      <vt:lpstr>Sheet3</vt:lpstr>
      <vt:lpstr>Sheet1!ExternalData_1</vt:lpstr>
      <vt:lpstr>Sheet1!Print_Area</vt:lpstr>
      <vt:lpstr>Sheet1!Print_Titles</vt:lpstr>
    </vt:vector>
  </TitlesOfParts>
  <Company>Coventry University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aa9735</dc:creator>
  <cp:lastModifiedBy>sc-cc</cp:lastModifiedBy>
  <cp:lastPrinted>2013-05-30T08:21:21Z</cp:lastPrinted>
  <dcterms:created xsi:type="dcterms:W3CDTF">2011-10-03T16:29:17Z</dcterms:created>
  <dcterms:modified xsi:type="dcterms:W3CDTF">2018-05-25T15:01:07Z</dcterms:modified>
</cp:coreProperties>
</file>