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5" yWindow="210" windowWidth="21990" windowHeight="8700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J21" i="1" l="1"/>
  <c r="E37" i="1" l="1"/>
  <c r="E38" i="1"/>
  <c r="L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2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L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2" i="1"/>
  <c r="J3" i="1"/>
  <c r="J4" i="1"/>
  <c r="J5" i="1"/>
  <c r="J6" i="1"/>
  <c r="L37" i="1" l="1"/>
  <c r="L38" i="1" s="1"/>
  <c r="J37" i="1"/>
  <c r="J38" i="1" s="1"/>
  <c r="D20" i="1"/>
  <c r="C20" i="1"/>
  <c r="B20" i="1"/>
  <c r="A20" i="1"/>
  <c r="D13" i="1"/>
  <c r="C13" i="1"/>
  <c r="B13" i="1"/>
  <c r="A13" i="1"/>
  <c r="D7" i="1"/>
  <c r="C7" i="1"/>
  <c r="B7" i="1"/>
  <c r="A7" i="1"/>
  <c r="D6" i="1"/>
  <c r="C6" i="1"/>
  <c r="B6" i="1"/>
  <c r="A6" i="1"/>
  <c r="D23" i="1"/>
  <c r="C23" i="1"/>
  <c r="B23" i="1"/>
  <c r="A23" i="1"/>
  <c r="D31" i="1"/>
  <c r="C31" i="1"/>
  <c r="B31" i="1"/>
  <c r="A31" i="1"/>
  <c r="D14" i="1"/>
  <c r="C14" i="1"/>
  <c r="B14" i="1"/>
  <c r="A14" i="1"/>
  <c r="D12" i="1"/>
  <c r="C12" i="1"/>
  <c r="B12" i="1"/>
  <c r="A12" i="1"/>
  <c r="D5" i="1"/>
  <c r="C5" i="1"/>
  <c r="B5" i="1"/>
  <c r="A5" i="1"/>
  <c r="D3" i="1"/>
  <c r="C3" i="1"/>
  <c r="B3" i="1"/>
  <c r="A3" i="1"/>
  <c r="D34" i="1"/>
  <c r="C34" i="1"/>
  <c r="B34" i="1"/>
  <c r="A34" i="1"/>
  <c r="D30" i="1"/>
  <c r="C30" i="1"/>
  <c r="B30" i="1"/>
  <c r="A30" i="1"/>
  <c r="D19" i="1"/>
  <c r="C19" i="1"/>
  <c r="B19" i="1"/>
  <c r="A19" i="1"/>
  <c r="D35" i="1"/>
  <c r="C35" i="1"/>
  <c r="B35" i="1"/>
  <c r="A35" i="1"/>
  <c r="D33" i="1"/>
  <c r="C33" i="1"/>
  <c r="B33" i="1"/>
  <c r="A33" i="1"/>
  <c r="D27" i="1"/>
  <c r="C27" i="1"/>
  <c r="B27" i="1"/>
  <c r="A27" i="1"/>
  <c r="D26" i="1"/>
  <c r="C26" i="1"/>
  <c r="B26" i="1"/>
  <c r="A26" i="1"/>
  <c r="D24" i="1"/>
  <c r="C24" i="1"/>
  <c r="B24" i="1"/>
  <c r="A24" i="1"/>
  <c r="D21" i="1"/>
  <c r="C21" i="1"/>
  <c r="B21" i="1"/>
  <c r="A21" i="1"/>
  <c r="D18" i="1"/>
  <c r="C18" i="1"/>
  <c r="B18" i="1"/>
  <c r="A18" i="1"/>
  <c r="D16" i="1"/>
  <c r="C16" i="1"/>
  <c r="B16" i="1"/>
  <c r="A16" i="1"/>
  <c r="D15" i="1"/>
  <c r="C15" i="1"/>
  <c r="B15" i="1"/>
  <c r="A15" i="1"/>
  <c r="D11" i="1"/>
  <c r="C11" i="1"/>
  <c r="B11" i="1"/>
  <c r="A11" i="1"/>
  <c r="D9" i="1"/>
  <c r="C9" i="1"/>
  <c r="B9" i="1"/>
  <c r="A9" i="1"/>
  <c r="D8" i="1"/>
  <c r="C8" i="1"/>
  <c r="B8" i="1"/>
  <c r="A8" i="1"/>
  <c r="D4" i="1"/>
  <c r="C4" i="1"/>
  <c r="B4" i="1"/>
  <c r="A4" i="1"/>
  <c r="D2" i="1"/>
  <c r="C2" i="1"/>
  <c r="B2" i="1"/>
  <c r="A2" i="1"/>
  <c r="D17" i="1"/>
  <c r="C17" i="1"/>
  <c r="B17" i="1"/>
  <c r="A17" i="1"/>
  <c r="D32" i="1"/>
  <c r="C32" i="1"/>
  <c r="B32" i="1"/>
  <c r="A32" i="1"/>
  <c r="D29" i="1"/>
  <c r="C29" i="1"/>
  <c r="B29" i="1"/>
  <c r="A29" i="1"/>
  <c r="D28" i="1"/>
  <c r="C28" i="1"/>
  <c r="B28" i="1"/>
  <c r="A28" i="1"/>
  <c r="D25" i="1"/>
  <c r="C25" i="1"/>
  <c r="B25" i="1"/>
  <c r="A25" i="1"/>
  <c r="D22" i="1"/>
  <c r="C22" i="1"/>
  <c r="B22" i="1"/>
  <c r="A22" i="1"/>
  <c r="D10" i="1"/>
  <c r="C10" i="1"/>
  <c r="B10" i="1"/>
  <c r="A10" i="1"/>
  <c r="D1" i="1"/>
  <c r="C1" i="1"/>
  <c r="B1" i="1"/>
  <c r="A1" i="1"/>
</calcChain>
</file>

<file path=xl/sharedStrings.xml><?xml version="1.0" encoding="utf-8"?>
<sst xmlns="http://schemas.openxmlformats.org/spreadsheetml/2006/main" count="16" uniqueCount="12">
  <si>
    <t>BSC_SFESH</t>
  </si>
  <si>
    <t>1700648</t>
  </si>
  <si>
    <t xml:space="preserve">SAMUEL IAN </t>
  </si>
  <si>
    <t>WILLIAMS</t>
  </si>
  <si>
    <t>Assgn1 Overall</t>
  </si>
  <si>
    <t>Total</t>
  </si>
  <si>
    <t>Average</t>
  </si>
  <si>
    <t>Std Dev</t>
  </si>
  <si>
    <t>Stats includes zeros and no shows</t>
  </si>
  <si>
    <t>Test 1 (50%)</t>
  </si>
  <si>
    <t>Assign part a: LJ (5%)</t>
  </si>
  <si>
    <t>Assign part b: Math library code&amp;test (45%)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</si>
</sst>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</cellStyleXfs>
  <cellXfs count="8">
    <xf numFmtId="0" fontId="0" fillId="0" borderId="0" xfId="0"/>
    <xf numFmtId="0" fontId="1" fillId="4" borderId="1" xfId="0" applyFont="1" applyFill="1" applyBorder="1" applyAlignment="1" applyProtection="1">
      <alignment vertical="center"/>
    </xf>
    <xf numFmtId="0" fontId="1" fillId="4" borderId="1" xfId="0" applyFont="1" applyFill="1" applyBorder="1" applyAlignment="1" applyProtection="1">
      <alignment horizontal="right"/>
    </xf>
    <xf numFmtId="0" fontId="1" fillId="4" borderId="1" xfId="0" applyFont="1" applyFill="1" applyBorder="1" applyAlignment="1">
      <alignment vertical="center" wrapText="1"/>
    </xf>
    <xf numFmtId="0" fontId="0" fillId="4" borderId="1" xfId="0" applyFill="1" applyBorder="1"/>
    <xf numFmtId="0" fontId="3" fillId="4" borderId="1" xfId="2" applyFill="1" applyBorder="1"/>
    <xf numFmtId="0" fontId="2" fillId="4" borderId="1" xfId="1" applyFill="1" applyBorder="1"/>
    <xf numFmtId="0" fontId="4" fillId="4" borderId="1" xfId="0" applyFont="1" applyFill="1" applyBorder="1"/>
  </cellXfs>
  <cellStyles count="3">
    <cellStyle name="Bad" xfId="2" builtinId="27"/>
    <cellStyle name="Good" xfId="1" builtinId="2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17-18\FACE\School%20of%20Applied%20Computing\L4\M4X0101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gn-in Register"/>
      <sheetName val="Wk-to-wk Y|N Register"/>
      <sheetName val="Guide"/>
      <sheetName val="Register setup"/>
      <sheetName val="Feedback Tracker"/>
      <sheetName val="WorkingSheet"/>
      <sheetName val="Lookup"/>
    </sheetNames>
    <sheetDataSet>
      <sheetData sheetId="0"/>
      <sheetData sheetId="1">
        <row r="14">
          <cell r="B14" t="str">
            <v>Pathway</v>
          </cell>
          <cell r="C14" t="str">
            <v>Student No</v>
          </cell>
          <cell r="D14" t="str">
            <v>Given Name</v>
          </cell>
          <cell r="E14" t="str">
            <v>Family name</v>
          </cell>
        </row>
        <row r="19">
          <cell r="B19" t="str">
            <v>BSC_CGDSH</v>
          </cell>
          <cell r="C19" t="str">
            <v>1707239</v>
          </cell>
          <cell r="D19" t="str">
            <v xml:space="preserve">JONATHAN SAMUEL </v>
          </cell>
          <cell r="E19" t="str">
            <v>DAVIES</v>
          </cell>
        </row>
        <row r="20">
          <cell r="B20" t="str">
            <v>BSC_CGDSH</v>
          </cell>
          <cell r="C20" t="str">
            <v>1704050</v>
          </cell>
          <cell r="D20" t="str">
            <v xml:space="preserve">DAVID  </v>
          </cell>
          <cell r="E20" t="str">
            <v>JAMES</v>
          </cell>
        </row>
        <row r="21">
          <cell r="B21" t="str">
            <v>BSC_CGDSH</v>
          </cell>
          <cell r="C21" t="str">
            <v>1700576</v>
          </cell>
          <cell r="D21" t="str">
            <v>ANDREW WILLIAM JOHN</v>
          </cell>
          <cell r="E21" t="str">
            <v>LLOYD</v>
          </cell>
        </row>
        <row r="22">
          <cell r="B22" t="str">
            <v>BSC_CGDSH</v>
          </cell>
          <cell r="C22" t="str">
            <v>1702918</v>
          </cell>
          <cell r="D22" t="str">
            <v xml:space="preserve">JACK DANIEL </v>
          </cell>
          <cell r="E22" t="str">
            <v>PARTRIDGE</v>
          </cell>
        </row>
        <row r="23">
          <cell r="B23" t="str">
            <v>BSC_CGDSH</v>
          </cell>
          <cell r="C23" t="str">
            <v>1701704</v>
          </cell>
          <cell r="D23" t="str">
            <v xml:space="preserve">ZAK MORGAN </v>
          </cell>
          <cell r="E23" t="str">
            <v>PEARCE</v>
          </cell>
        </row>
        <row r="24">
          <cell r="B24" t="str">
            <v>BSC_CGDSH</v>
          </cell>
          <cell r="C24" t="str">
            <v>1707422</v>
          </cell>
          <cell r="D24" t="str">
            <v xml:space="preserve">JORDAN ASHLEY </v>
          </cell>
          <cell r="E24" t="str">
            <v>ROSE</v>
          </cell>
        </row>
        <row r="25">
          <cell r="B25" t="str">
            <v>BSC_CNCSH</v>
          </cell>
          <cell r="C25" t="str">
            <v>1650946</v>
          </cell>
          <cell r="D25" t="str">
            <v xml:space="preserve">SHAY  </v>
          </cell>
          <cell r="E25" t="str">
            <v>FRIEL</v>
          </cell>
        </row>
        <row r="26">
          <cell r="B26" t="str">
            <v>HND_SFEHND</v>
          </cell>
          <cell r="C26" t="str">
            <v>1708215</v>
          </cell>
          <cell r="D26" t="str">
            <v xml:space="preserve">RUZY  </v>
          </cell>
          <cell r="E26" t="str">
            <v>AKTAR</v>
          </cell>
        </row>
        <row r="27">
          <cell r="B27" t="str">
            <v>BSC_SFESH</v>
          </cell>
          <cell r="C27" t="str">
            <v>1703373</v>
          </cell>
          <cell r="D27" t="str">
            <v xml:space="preserve">SAMIA  </v>
          </cell>
          <cell r="E27" t="str">
            <v>ASSEBAB</v>
          </cell>
        </row>
        <row r="28">
          <cell r="B28" t="str">
            <v>BSC_SFESH</v>
          </cell>
          <cell r="C28" t="str">
            <v>1704746</v>
          </cell>
          <cell r="D28" t="str">
            <v>ANDREW JOHN EDWARD</v>
          </cell>
          <cell r="E28" t="str">
            <v>COOPER</v>
          </cell>
        </row>
        <row r="29">
          <cell r="B29" t="str">
            <v>BSC_SFESH</v>
          </cell>
          <cell r="C29" t="str">
            <v>1705149</v>
          </cell>
          <cell r="D29" t="str">
            <v xml:space="preserve">CALLUM MCCORLEY </v>
          </cell>
          <cell r="E29" t="str">
            <v>CROSS</v>
          </cell>
        </row>
        <row r="30">
          <cell r="B30" t="str">
            <v>BSC_SFESH</v>
          </cell>
          <cell r="C30" t="str">
            <v>1701574</v>
          </cell>
          <cell r="D30" t="str">
            <v xml:space="preserve">RICHARD DEWI </v>
          </cell>
          <cell r="E30" t="str">
            <v>DAVIES</v>
          </cell>
        </row>
        <row r="31">
          <cell r="B31" t="str">
            <v>BSC_SFESH</v>
          </cell>
          <cell r="C31" t="str">
            <v>1708355</v>
          </cell>
          <cell r="D31" t="str">
            <v xml:space="preserve">MATTHEW  </v>
          </cell>
          <cell r="E31" t="str">
            <v>DICKINSON</v>
          </cell>
        </row>
        <row r="32">
          <cell r="B32" t="str">
            <v>BSC_SFESH</v>
          </cell>
          <cell r="C32" t="str">
            <v>1701153</v>
          </cell>
          <cell r="D32" t="str">
            <v xml:space="preserve">DYLAN  </v>
          </cell>
          <cell r="E32" t="str">
            <v>EVANS</v>
          </cell>
        </row>
        <row r="33">
          <cell r="B33" t="str">
            <v>BSC_SFESH</v>
          </cell>
          <cell r="C33" t="str">
            <v>1700481</v>
          </cell>
          <cell r="D33" t="str">
            <v xml:space="preserve">AUSTIN  </v>
          </cell>
          <cell r="E33" t="str">
            <v>HOOPER</v>
          </cell>
        </row>
        <row r="34">
          <cell r="B34" t="str">
            <v>BSC_SFESH</v>
          </cell>
          <cell r="C34" t="str">
            <v>1650352</v>
          </cell>
          <cell r="D34" t="str">
            <v xml:space="preserve">ABDURAHMAN  </v>
          </cell>
          <cell r="E34" t="str">
            <v>IBRAHIM</v>
          </cell>
        </row>
        <row r="35">
          <cell r="B35" t="str">
            <v>BSC_SFESH</v>
          </cell>
          <cell r="C35" t="str">
            <v>1703645</v>
          </cell>
          <cell r="D35" t="str">
            <v xml:space="preserve">MATTHEW DENE </v>
          </cell>
          <cell r="E35" t="str">
            <v>LEWINGTON</v>
          </cell>
        </row>
        <row r="36">
          <cell r="B36" t="str">
            <v>BSC_SFESH</v>
          </cell>
          <cell r="C36" t="str">
            <v>1708455</v>
          </cell>
          <cell r="D36" t="str">
            <v xml:space="preserve">JAMES  </v>
          </cell>
          <cell r="E36" t="str">
            <v>MILLNS</v>
          </cell>
        </row>
        <row r="37">
          <cell r="B37" t="str">
            <v>BSC_SFESH</v>
          </cell>
          <cell r="C37" t="str">
            <v>1650547</v>
          </cell>
          <cell r="D37" t="str">
            <v xml:space="preserve">HABIB  </v>
          </cell>
          <cell r="E37" t="str">
            <v>MUIN</v>
          </cell>
        </row>
        <row r="38">
          <cell r="B38" t="str">
            <v>BSC_SFESH</v>
          </cell>
          <cell r="C38" t="str">
            <v>1701763</v>
          </cell>
          <cell r="D38" t="str">
            <v xml:space="preserve">SARANN ELIZABETH </v>
          </cell>
          <cell r="E38" t="str">
            <v>STRANGE</v>
          </cell>
        </row>
        <row r="39">
          <cell r="B39" t="str">
            <v>BSC_SFESH</v>
          </cell>
          <cell r="C39" t="str">
            <v>1702928</v>
          </cell>
          <cell r="D39" t="str">
            <v>RYAN PETER ROYSTON</v>
          </cell>
          <cell r="E39" t="str">
            <v>WILKINS-WILLIAMS</v>
          </cell>
        </row>
        <row r="40">
          <cell r="B40" t="str">
            <v>HND_CDGHND</v>
          </cell>
          <cell r="C40" t="str">
            <v>1702203</v>
          </cell>
          <cell r="D40" t="str">
            <v xml:space="preserve">ADAM LEE </v>
          </cell>
          <cell r="E40" t="str">
            <v>HORTON</v>
          </cell>
        </row>
        <row r="41">
          <cell r="B41" t="str">
            <v>HND_CDGHND</v>
          </cell>
          <cell r="C41" t="str">
            <v>1707007</v>
          </cell>
          <cell r="D41" t="str">
            <v xml:space="preserve">JACK AIDEN </v>
          </cell>
          <cell r="E41" t="str">
            <v>RAWLINS</v>
          </cell>
        </row>
        <row r="42">
          <cell r="B42" t="str">
            <v>HND_CDGHND</v>
          </cell>
          <cell r="C42" t="str">
            <v>1706860</v>
          </cell>
          <cell r="D42" t="str">
            <v xml:space="preserve">KIMANI  </v>
          </cell>
          <cell r="E42" t="str">
            <v>WARD</v>
          </cell>
        </row>
        <row r="43">
          <cell r="B43" t="str">
            <v>HND_SFEHND</v>
          </cell>
          <cell r="C43" t="str">
            <v>1706594</v>
          </cell>
          <cell r="D43" t="str">
            <v xml:space="preserve">ASGAR  </v>
          </cell>
          <cell r="E43" t="str">
            <v>ALI</v>
          </cell>
        </row>
        <row r="44">
          <cell r="B44" t="str">
            <v>HND_SFEHND</v>
          </cell>
          <cell r="C44" t="str">
            <v>1650028</v>
          </cell>
          <cell r="D44" t="str">
            <v xml:space="preserve">KIERAN JOHN </v>
          </cell>
          <cell r="E44" t="str">
            <v>AYRES</v>
          </cell>
        </row>
        <row r="45">
          <cell r="B45" t="str">
            <v>HND_SFEHND</v>
          </cell>
          <cell r="C45" t="str">
            <v>1650893</v>
          </cell>
          <cell r="D45" t="str">
            <v xml:space="preserve">KELTAN THOMAS </v>
          </cell>
          <cell r="E45" t="str">
            <v>DAVIES</v>
          </cell>
        </row>
        <row r="46">
          <cell r="B46" t="str">
            <v>HND_SFEHND</v>
          </cell>
          <cell r="C46" t="str">
            <v>1705849</v>
          </cell>
          <cell r="D46" t="str">
            <v xml:space="preserve">DANIEL OWEN </v>
          </cell>
          <cell r="E46" t="str">
            <v>DEVLIN</v>
          </cell>
        </row>
        <row r="47">
          <cell r="B47" t="str">
            <v>HND_SFEHND</v>
          </cell>
          <cell r="C47" t="str">
            <v>1705048</v>
          </cell>
          <cell r="D47" t="str">
            <v>CHRISTOPHER ALED GUEST</v>
          </cell>
          <cell r="E47" t="str">
            <v>REES</v>
          </cell>
        </row>
        <row r="48">
          <cell r="B48" t="str">
            <v>MCOMP_MCOMPCGDSH</v>
          </cell>
          <cell r="C48" t="str">
            <v>1700384</v>
          </cell>
          <cell r="D48" t="str">
            <v xml:space="preserve">DANIELLE MARIE </v>
          </cell>
          <cell r="E48" t="str">
            <v>LEE</v>
          </cell>
        </row>
        <row r="49">
          <cell r="B49" t="str">
            <v>MCOMP_MCOMPSFESH</v>
          </cell>
          <cell r="C49" t="str">
            <v>1708309</v>
          </cell>
          <cell r="D49" t="str">
            <v xml:space="preserve">MOHAMAD WAEL </v>
          </cell>
          <cell r="E49" t="str">
            <v>BAGHDADI</v>
          </cell>
        </row>
        <row r="50">
          <cell r="B50" t="str">
            <v>MCOMP_MCOMPSFESH</v>
          </cell>
          <cell r="C50" t="str">
            <v>1703131</v>
          </cell>
          <cell r="D50" t="str">
            <v xml:space="preserve">WILLIAM HENRY </v>
          </cell>
          <cell r="E50" t="str">
            <v>BAKER</v>
          </cell>
        </row>
        <row r="51">
          <cell r="B51" t="str">
            <v>MCOMP_MCOMPSFESH</v>
          </cell>
          <cell r="C51" t="str">
            <v>1701603</v>
          </cell>
          <cell r="D51" t="str">
            <v xml:space="preserve">DANIEL MARK </v>
          </cell>
          <cell r="E51" t="str">
            <v>DAVIES</v>
          </cell>
        </row>
        <row r="52">
          <cell r="B52" t="str">
            <v>MCOMP_MCOMPSFESH</v>
          </cell>
          <cell r="C52" t="str">
            <v>1701604</v>
          </cell>
          <cell r="D52" t="str">
            <v xml:space="preserve">SCOTT ALEX </v>
          </cell>
          <cell r="E52" t="str">
            <v>HOWELLS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8"/>
  <sheetViews>
    <sheetView tabSelected="1" workbookViewId="0">
      <selection activeCell="J21" sqref="J21"/>
    </sheetView>
  </sheetViews>
  <sheetFormatPr defaultRowHeight="15" x14ac:dyDescent="0.25"/>
  <cols>
    <col min="1" max="1" width="23.140625" style="4" customWidth="1"/>
    <col min="2" max="2" width="12.140625" style="4" customWidth="1"/>
    <col min="3" max="3" width="24" style="4" customWidth="1"/>
    <col min="4" max="4" width="17.5703125" style="4" customWidth="1"/>
    <col min="5" max="5" width="10.5703125" style="4" customWidth="1"/>
    <col min="6" max="6" width="19.28515625" style="4" customWidth="1"/>
    <col min="7" max="7" width="4.140625" style="4" customWidth="1"/>
    <col min="8" max="8" width="9.140625" style="4"/>
    <col min="9" max="9" width="25.5703125" style="4" customWidth="1"/>
    <col min="10" max="10" width="9.140625" style="4"/>
    <col min="11" max="11" width="4.28515625" style="4" customWidth="1"/>
    <col min="12" max="16384" width="9.140625" style="4"/>
  </cols>
  <sheetData>
    <row r="1" spans="1:12" ht="15.75" customHeight="1" x14ac:dyDescent="0.25">
      <c r="A1" s="3" t="str">
        <f>IF('[1]Wk-to-wk Y|N Register'!B14&lt;&gt;"",'[1]Wk-to-wk Y|N Register'!B14,"")</f>
        <v>Pathway</v>
      </c>
      <c r="B1" s="3" t="str">
        <f>IF('[1]Wk-to-wk Y|N Register'!C14&lt;&gt;"",'[1]Wk-to-wk Y|N Register'!C14,"")</f>
        <v>Student No</v>
      </c>
      <c r="C1" s="3" t="str">
        <f>IF('[1]Wk-to-wk Y|N Register'!D14&lt;&gt;"",'[1]Wk-to-wk Y|N Register'!D14,"")</f>
        <v>Given Name</v>
      </c>
      <c r="D1" s="3" t="str">
        <f>IF('[1]Wk-to-wk Y|N Register'!E14&lt;&gt;"",'[1]Wk-to-wk Y|N Register'!E14,"")</f>
        <v>Family name</v>
      </c>
      <c r="E1" s="4" t="s">
        <v>9</v>
      </c>
      <c r="F1" s="4" t="s">
        <v>10</v>
      </c>
      <c r="G1" s="4" t="s">
        <v>11</v>
      </c>
      <c r="J1" s="4" t="s">
        <v>4</v>
      </c>
      <c r="L1" s="4" t="s">
        <v>5</v>
      </c>
    </row>
    <row r="2" spans="1:12" x14ac:dyDescent="0.25">
      <c r="A2" s="3" t="str">
        <f>IF('[1]Wk-to-wk Y|N Register'!B26&lt;&gt;"",'[1]Wk-to-wk Y|N Register'!B26,"")</f>
        <v>HND_SFEHND</v>
      </c>
      <c r="B2" s="3" t="str">
        <f>IF('[1]Wk-to-wk Y|N Register'!C26&lt;&gt;"",'[1]Wk-to-wk Y|N Register'!C26,"")</f>
        <v>1708215</v>
      </c>
      <c r="C2" s="3" t="str">
        <f>IF('[1]Wk-to-wk Y|N Register'!D26&lt;&gt;"",'[1]Wk-to-wk Y|N Register'!D26,"")</f>
        <v xml:space="preserve">RUZY  </v>
      </c>
      <c r="D2" s="3" t="str">
        <f>IF('[1]Wk-to-wk Y|N Register'!E26&lt;&gt;"",'[1]Wk-to-wk Y|N Register'!E26,"")</f>
        <v>AKTAR</v>
      </c>
      <c r="E2" s="4">
        <v>4</v>
      </c>
      <c r="F2" s="4">
        <v>89</v>
      </c>
      <c r="G2" s="4">
        <v>78</v>
      </c>
      <c r="J2" s="4">
        <f t="shared" ref="J2:J36" si="0">0.9*G2+0.1*F2</f>
        <v>79.100000000000009</v>
      </c>
      <c r="L2" s="4">
        <f>E2*0.5+J2*0.5</f>
        <v>41.550000000000004</v>
      </c>
    </row>
    <row r="3" spans="1:12" x14ac:dyDescent="0.25">
      <c r="A3" s="3" t="str">
        <f>IF('[1]Wk-to-wk Y|N Register'!B43&lt;&gt;"",'[1]Wk-to-wk Y|N Register'!B43,"")</f>
        <v>HND_SFEHND</v>
      </c>
      <c r="B3" s="3" t="str">
        <f>IF('[1]Wk-to-wk Y|N Register'!C43&lt;&gt;"",'[1]Wk-to-wk Y|N Register'!C43,"")</f>
        <v>1706594</v>
      </c>
      <c r="C3" s="3" t="str">
        <f>IF('[1]Wk-to-wk Y|N Register'!D43&lt;&gt;"",'[1]Wk-to-wk Y|N Register'!D43,"")</f>
        <v xml:space="preserve">ASGAR  </v>
      </c>
      <c r="D3" s="3" t="str">
        <f>IF('[1]Wk-to-wk Y|N Register'!E43&lt;&gt;"",'[1]Wk-to-wk Y|N Register'!E43,"")</f>
        <v>ALI</v>
      </c>
      <c r="E3" s="4">
        <v>88</v>
      </c>
      <c r="F3" s="4">
        <v>83</v>
      </c>
      <c r="J3" s="4">
        <f t="shared" si="0"/>
        <v>8.3000000000000007</v>
      </c>
      <c r="L3" s="4">
        <f t="shared" ref="L3:L36" si="1">E3*0.5+J3*0.5</f>
        <v>48.15</v>
      </c>
    </row>
    <row r="4" spans="1:12" x14ac:dyDescent="0.25">
      <c r="A4" s="3" t="str">
        <f>IF('[1]Wk-to-wk Y|N Register'!B27&lt;&gt;"",'[1]Wk-to-wk Y|N Register'!B27,"")</f>
        <v>BSC_SFESH</v>
      </c>
      <c r="B4" s="3" t="str">
        <f>IF('[1]Wk-to-wk Y|N Register'!C27&lt;&gt;"",'[1]Wk-to-wk Y|N Register'!C27,"")</f>
        <v>1703373</v>
      </c>
      <c r="C4" s="3" t="str">
        <f>IF('[1]Wk-to-wk Y|N Register'!D27&lt;&gt;"",'[1]Wk-to-wk Y|N Register'!D27,"")</f>
        <v xml:space="preserve">SAMIA  </v>
      </c>
      <c r="D4" s="3" t="str">
        <f>IF('[1]Wk-to-wk Y|N Register'!E27&lt;&gt;"",'[1]Wk-to-wk Y|N Register'!E27,"")</f>
        <v>ASSEBAB</v>
      </c>
      <c r="E4" s="4">
        <v>0</v>
      </c>
      <c r="F4" s="4">
        <v>40</v>
      </c>
      <c r="I4" s="5"/>
      <c r="J4" s="4">
        <f t="shared" si="0"/>
        <v>4</v>
      </c>
      <c r="L4" s="4">
        <f t="shared" si="1"/>
        <v>2</v>
      </c>
    </row>
    <row r="5" spans="1:12" x14ac:dyDescent="0.25">
      <c r="A5" s="3" t="str">
        <f>IF('[1]Wk-to-wk Y|N Register'!B44&lt;&gt;"",'[1]Wk-to-wk Y|N Register'!B44,"")</f>
        <v>HND_SFEHND</v>
      </c>
      <c r="B5" s="3" t="str">
        <f>IF('[1]Wk-to-wk Y|N Register'!C44&lt;&gt;"",'[1]Wk-to-wk Y|N Register'!C44,"")</f>
        <v>1650028</v>
      </c>
      <c r="C5" s="3" t="str">
        <f>IF('[1]Wk-to-wk Y|N Register'!D44&lt;&gt;"",'[1]Wk-to-wk Y|N Register'!D44,"")</f>
        <v xml:space="preserve">KIERAN JOHN </v>
      </c>
      <c r="D5" s="3" t="str">
        <f>IF('[1]Wk-to-wk Y|N Register'!E44&lt;&gt;"",'[1]Wk-to-wk Y|N Register'!E44,"")</f>
        <v>AYRES</v>
      </c>
      <c r="E5" s="4">
        <v>31</v>
      </c>
      <c r="F5" s="4">
        <v>78</v>
      </c>
      <c r="J5" s="4">
        <f t="shared" si="0"/>
        <v>7.8000000000000007</v>
      </c>
      <c r="L5" s="4">
        <f t="shared" si="1"/>
        <v>19.399999999999999</v>
      </c>
    </row>
    <row r="6" spans="1:12" x14ac:dyDescent="0.25">
      <c r="A6" s="3" t="str">
        <f>IF('[1]Wk-to-wk Y|N Register'!B49&lt;&gt;"",'[1]Wk-to-wk Y|N Register'!B49,"")</f>
        <v>MCOMP_MCOMPSFESH</v>
      </c>
      <c r="B6" s="3" t="str">
        <f>IF('[1]Wk-to-wk Y|N Register'!C49&lt;&gt;"",'[1]Wk-to-wk Y|N Register'!C49,"")</f>
        <v>1708309</v>
      </c>
      <c r="C6" s="3" t="str">
        <f>IF('[1]Wk-to-wk Y|N Register'!D49&lt;&gt;"",'[1]Wk-to-wk Y|N Register'!D49,"")</f>
        <v xml:space="preserve">MOHAMAD WAEL </v>
      </c>
      <c r="D6" s="3" t="str">
        <f>IF('[1]Wk-to-wk Y|N Register'!E49&lt;&gt;"",'[1]Wk-to-wk Y|N Register'!E49,"")</f>
        <v>BAGHDADI</v>
      </c>
      <c r="E6" s="4">
        <v>99</v>
      </c>
      <c r="F6" s="4">
        <v>85</v>
      </c>
      <c r="G6" s="4">
        <v>55</v>
      </c>
      <c r="I6" s="5"/>
      <c r="J6" s="4">
        <f>0.9*G6+0.1*F6</f>
        <v>58</v>
      </c>
      <c r="L6" s="4">
        <f t="shared" si="1"/>
        <v>78.5</v>
      </c>
    </row>
    <row r="7" spans="1:12" x14ac:dyDescent="0.25">
      <c r="A7" s="3" t="str">
        <f>IF('[1]Wk-to-wk Y|N Register'!B50&lt;&gt;"",'[1]Wk-to-wk Y|N Register'!B50,"")</f>
        <v>MCOMP_MCOMPSFESH</v>
      </c>
      <c r="B7" s="3" t="str">
        <f>IF('[1]Wk-to-wk Y|N Register'!C50&lt;&gt;"",'[1]Wk-to-wk Y|N Register'!C50,"")</f>
        <v>1703131</v>
      </c>
      <c r="C7" s="3" t="str">
        <f>IF('[1]Wk-to-wk Y|N Register'!D50&lt;&gt;"",'[1]Wk-to-wk Y|N Register'!D50,"")</f>
        <v xml:space="preserve">WILLIAM HENRY </v>
      </c>
      <c r="D7" s="3" t="str">
        <f>IF('[1]Wk-to-wk Y|N Register'!E50&lt;&gt;"",'[1]Wk-to-wk Y|N Register'!E50,"")</f>
        <v>BAKER</v>
      </c>
      <c r="E7" s="4">
        <v>61</v>
      </c>
      <c r="F7" s="4">
        <v>90</v>
      </c>
      <c r="G7" s="4">
        <v>77</v>
      </c>
      <c r="I7" s="5"/>
      <c r="J7" s="4">
        <f t="shared" si="0"/>
        <v>78.3</v>
      </c>
      <c r="L7" s="4">
        <f t="shared" si="1"/>
        <v>69.650000000000006</v>
      </c>
    </row>
    <row r="8" spans="1:12" x14ac:dyDescent="0.25">
      <c r="A8" s="3" t="str">
        <f>IF('[1]Wk-to-wk Y|N Register'!B28&lt;&gt;"",'[1]Wk-to-wk Y|N Register'!B28,"")</f>
        <v>BSC_SFESH</v>
      </c>
      <c r="B8" s="3" t="str">
        <f>IF('[1]Wk-to-wk Y|N Register'!C28&lt;&gt;"",'[1]Wk-to-wk Y|N Register'!C28,"")</f>
        <v>1704746</v>
      </c>
      <c r="C8" s="3" t="str">
        <f>IF('[1]Wk-to-wk Y|N Register'!D28&lt;&gt;"",'[1]Wk-to-wk Y|N Register'!D28,"")</f>
        <v>ANDREW JOHN EDWARD</v>
      </c>
      <c r="D8" s="3" t="str">
        <f>IF('[1]Wk-to-wk Y|N Register'!E28&lt;&gt;"",'[1]Wk-to-wk Y|N Register'!E28,"")</f>
        <v>COOPER</v>
      </c>
      <c r="E8" s="4">
        <v>69</v>
      </c>
      <c r="F8" s="4">
        <v>80</v>
      </c>
      <c r="G8" s="4">
        <v>56</v>
      </c>
      <c r="I8" s="5"/>
      <c r="J8" s="4">
        <f t="shared" si="0"/>
        <v>58.4</v>
      </c>
      <c r="L8" s="4">
        <f t="shared" si="1"/>
        <v>63.7</v>
      </c>
    </row>
    <row r="9" spans="1:12" x14ac:dyDescent="0.25">
      <c r="A9" s="3" t="str">
        <f>IF('[1]Wk-to-wk Y|N Register'!B29&lt;&gt;"",'[1]Wk-to-wk Y|N Register'!B29,"")</f>
        <v>BSC_SFESH</v>
      </c>
      <c r="B9" s="3" t="str">
        <f>IF('[1]Wk-to-wk Y|N Register'!C29&lt;&gt;"",'[1]Wk-to-wk Y|N Register'!C29,"")</f>
        <v>1705149</v>
      </c>
      <c r="C9" s="3" t="str">
        <f>IF('[1]Wk-to-wk Y|N Register'!D29&lt;&gt;"",'[1]Wk-to-wk Y|N Register'!D29,"")</f>
        <v xml:space="preserve">CALLUM MCCORLEY </v>
      </c>
      <c r="D9" s="3" t="str">
        <f>IF('[1]Wk-to-wk Y|N Register'!E29&lt;&gt;"",'[1]Wk-to-wk Y|N Register'!E29,"")</f>
        <v>CROSS</v>
      </c>
      <c r="E9" s="4">
        <v>54</v>
      </c>
      <c r="F9" s="4">
        <v>67</v>
      </c>
      <c r="G9" s="4">
        <v>70</v>
      </c>
      <c r="I9" s="5"/>
      <c r="J9" s="4">
        <f t="shared" si="0"/>
        <v>69.7</v>
      </c>
      <c r="L9" s="4">
        <f t="shared" si="1"/>
        <v>61.85</v>
      </c>
    </row>
    <row r="10" spans="1:12" x14ac:dyDescent="0.25">
      <c r="A10" s="3" t="str">
        <f>IF('[1]Wk-to-wk Y|N Register'!B19&lt;&gt;"",'[1]Wk-to-wk Y|N Register'!B19,"")</f>
        <v>BSC_CGDSH</v>
      </c>
      <c r="B10" s="3" t="str">
        <f>IF('[1]Wk-to-wk Y|N Register'!C19&lt;&gt;"",'[1]Wk-to-wk Y|N Register'!C19,"")</f>
        <v>1707239</v>
      </c>
      <c r="C10" s="3" t="str">
        <f>IF('[1]Wk-to-wk Y|N Register'!D19&lt;&gt;"",'[1]Wk-to-wk Y|N Register'!D19,"")</f>
        <v xml:space="preserve">JONATHAN SAMUEL </v>
      </c>
      <c r="D10" s="3" t="str">
        <f>IF('[1]Wk-to-wk Y|N Register'!E19&lt;&gt;"",'[1]Wk-to-wk Y|N Register'!E19,"")</f>
        <v>DAVIES</v>
      </c>
      <c r="E10" s="4">
        <v>94</v>
      </c>
      <c r="F10" s="4">
        <v>88</v>
      </c>
      <c r="G10" s="4">
        <v>64</v>
      </c>
      <c r="I10" s="5"/>
      <c r="J10" s="4">
        <f t="shared" si="0"/>
        <v>66.400000000000006</v>
      </c>
      <c r="L10" s="4">
        <f t="shared" si="1"/>
        <v>80.2</v>
      </c>
    </row>
    <row r="11" spans="1:12" x14ac:dyDescent="0.25">
      <c r="A11" s="3" t="str">
        <f>IF('[1]Wk-to-wk Y|N Register'!B30&lt;&gt;"",'[1]Wk-to-wk Y|N Register'!B30,"")</f>
        <v>BSC_SFESH</v>
      </c>
      <c r="B11" s="3" t="str">
        <f>IF('[1]Wk-to-wk Y|N Register'!C30&lt;&gt;"",'[1]Wk-to-wk Y|N Register'!C30,"")</f>
        <v>1701574</v>
      </c>
      <c r="C11" s="3" t="str">
        <f>IF('[1]Wk-to-wk Y|N Register'!D30&lt;&gt;"",'[1]Wk-to-wk Y|N Register'!D30,"")</f>
        <v xml:space="preserve">RICHARD DEWI </v>
      </c>
      <c r="D11" s="3" t="str">
        <f>IF('[1]Wk-to-wk Y|N Register'!E30&lt;&gt;"",'[1]Wk-to-wk Y|N Register'!E30,"")</f>
        <v>DAVIES</v>
      </c>
      <c r="E11" s="4">
        <v>71</v>
      </c>
      <c r="F11" s="4">
        <v>81</v>
      </c>
      <c r="G11" s="4">
        <v>79</v>
      </c>
      <c r="J11" s="4">
        <f t="shared" si="0"/>
        <v>79.2</v>
      </c>
      <c r="L11" s="4">
        <f t="shared" si="1"/>
        <v>75.099999999999994</v>
      </c>
    </row>
    <row r="12" spans="1:12" x14ac:dyDescent="0.25">
      <c r="A12" s="3" t="str">
        <f>IF('[1]Wk-to-wk Y|N Register'!B45&lt;&gt;"",'[1]Wk-to-wk Y|N Register'!B45,"")</f>
        <v>HND_SFEHND</v>
      </c>
      <c r="B12" s="3" t="str">
        <f>IF('[1]Wk-to-wk Y|N Register'!C45&lt;&gt;"",'[1]Wk-to-wk Y|N Register'!C45,"")</f>
        <v>1650893</v>
      </c>
      <c r="C12" s="3" t="str">
        <f>IF('[1]Wk-to-wk Y|N Register'!D45&lt;&gt;"",'[1]Wk-to-wk Y|N Register'!D45,"")</f>
        <v xml:space="preserve">KELTAN THOMAS </v>
      </c>
      <c r="D12" s="3" t="str">
        <f>IF('[1]Wk-to-wk Y|N Register'!E45&lt;&gt;"",'[1]Wk-to-wk Y|N Register'!E45,"")</f>
        <v>DAVIES</v>
      </c>
      <c r="E12" s="4">
        <v>0</v>
      </c>
      <c r="J12" s="4">
        <f t="shared" si="0"/>
        <v>0</v>
      </c>
      <c r="L12" s="4">
        <f t="shared" si="1"/>
        <v>0</v>
      </c>
    </row>
    <row r="13" spans="1:12" x14ac:dyDescent="0.25">
      <c r="A13" s="3" t="str">
        <f>IF('[1]Wk-to-wk Y|N Register'!B51&lt;&gt;"",'[1]Wk-to-wk Y|N Register'!B51,"")</f>
        <v>MCOMP_MCOMPSFESH</v>
      </c>
      <c r="B13" s="3" t="str">
        <f>IF('[1]Wk-to-wk Y|N Register'!C51&lt;&gt;"",'[1]Wk-to-wk Y|N Register'!C51,"")</f>
        <v>1701603</v>
      </c>
      <c r="C13" s="3" t="str">
        <f>IF('[1]Wk-to-wk Y|N Register'!D51&lt;&gt;"",'[1]Wk-to-wk Y|N Register'!D51,"")</f>
        <v xml:space="preserve">DANIEL MARK </v>
      </c>
      <c r="D13" s="3" t="str">
        <f>IF('[1]Wk-to-wk Y|N Register'!E51&lt;&gt;"",'[1]Wk-to-wk Y|N Register'!E51,"")</f>
        <v>DAVIES</v>
      </c>
      <c r="E13" s="4">
        <v>41</v>
      </c>
      <c r="F13" s="4">
        <v>84</v>
      </c>
      <c r="G13" s="4">
        <v>49</v>
      </c>
      <c r="J13" s="4">
        <f t="shared" si="0"/>
        <v>52.5</v>
      </c>
      <c r="L13" s="4">
        <f t="shared" si="1"/>
        <v>46.75</v>
      </c>
    </row>
    <row r="14" spans="1:12" x14ac:dyDescent="0.25">
      <c r="A14" s="3" t="str">
        <f>IF('[1]Wk-to-wk Y|N Register'!B46&lt;&gt;"",'[1]Wk-to-wk Y|N Register'!B46,"")</f>
        <v>HND_SFEHND</v>
      </c>
      <c r="B14" s="3" t="str">
        <f>IF('[1]Wk-to-wk Y|N Register'!C46&lt;&gt;"",'[1]Wk-to-wk Y|N Register'!C46,"")</f>
        <v>1705849</v>
      </c>
      <c r="C14" s="3" t="str">
        <f>IF('[1]Wk-to-wk Y|N Register'!D46&lt;&gt;"",'[1]Wk-to-wk Y|N Register'!D46,"")</f>
        <v xml:space="preserve">DANIEL OWEN </v>
      </c>
      <c r="D14" s="3" t="str">
        <f>IF('[1]Wk-to-wk Y|N Register'!E46&lt;&gt;"",'[1]Wk-to-wk Y|N Register'!E46,"")</f>
        <v>DEVLIN</v>
      </c>
      <c r="E14" s="4">
        <v>0</v>
      </c>
      <c r="J14" s="4">
        <f t="shared" si="0"/>
        <v>0</v>
      </c>
      <c r="L14" s="4">
        <f t="shared" si="1"/>
        <v>0</v>
      </c>
    </row>
    <row r="15" spans="1:12" x14ac:dyDescent="0.25">
      <c r="A15" s="3" t="str">
        <f>IF('[1]Wk-to-wk Y|N Register'!B31&lt;&gt;"",'[1]Wk-to-wk Y|N Register'!B31,"")</f>
        <v>BSC_SFESH</v>
      </c>
      <c r="B15" s="3" t="str">
        <f>IF('[1]Wk-to-wk Y|N Register'!C31&lt;&gt;"",'[1]Wk-to-wk Y|N Register'!C31,"")</f>
        <v>1708355</v>
      </c>
      <c r="C15" s="3" t="str">
        <f>IF('[1]Wk-to-wk Y|N Register'!D31&lt;&gt;"",'[1]Wk-to-wk Y|N Register'!D31,"")</f>
        <v xml:space="preserve">MATTHEW  </v>
      </c>
      <c r="D15" s="3" t="str">
        <f>IF('[1]Wk-to-wk Y|N Register'!E31&lt;&gt;"",'[1]Wk-to-wk Y|N Register'!E31,"")</f>
        <v>DICKINSON</v>
      </c>
      <c r="E15" s="4">
        <v>94</v>
      </c>
      <c r="F15" s="4">
        <v>97</v>
      </c>
      <c r="G15" s="4">
        <v>46</v>
      </c>
      <c r="J15" s="4">
        <f t="shared" si="0"/>
        <v>51.1</v>
      </c>
      <c r="L15" s="4">
        <f t="shared" si="1"/>
        <v>72.55</v>
      </c>
    </row>
    <row r="16" spans="1:12" x14ac:dyDescent="0.25">
      <c r="A16" s="3" t="str">
        <f>IF('[1]Wk-to-wk Y|N Register'!B32&lt;&gt;"",'[1]Wk-to-wk Y|N Register'!B32,"")</f>
        <v>BSC_SFESH</v>
      </c>
      <c r="B16" s="3" t="str">
        <f>IF('[1]Wk-to-wk Y|N Register'!C32&lt;&gt;"",'[1]Wk-to-wk Y|N Register'!C32,"")</f>
        <v>1701153</v>
      </c>
      <c r="C16" s="3" t="str">
        <f>IF('[1]Wk-to-wk Y|N Register'!D32&lt;&gt;"",'[1]Wk-to-wk Y|N Register'!D32,"")</f>
        <v xml:space="preserve">DYLAN  </v>
      </c>
      <c r="D16" s="3" t="str">
        <f>IF('[1]Wk-to-wk Y|N Register'!E32&lt;&gt;"",'[1]Wk-to-wk Y|N Register'!E32,"")</f>
        <v>EVANS</v>
      </c>
      <c r="E16" s="4">
        <v>84</v>
      </c>
      <c r="F16" s="4">
        <v>89</v>
      </c>
      <c r="G16" s="4">
        <v>74</v>
      </c>
      <c r="I16" s="6"/>
      <c r="J16" s="4">
        <f t="shared" si="0"/>
        <v>75.500000000000014</v>
      </c>
      <c r="L16" s="4">
        <f t="shared" si="1"/>
        <v>79.75</v>
      </c>
    </row>
    <row r="17" spans="1:12" x14ac:dyDescent="0.25">
      <c r="A17" s="3" t="str">
        <f>IF('[1]Wk-to-wk Y|N Register'!B25&lt;&gt;"",'[1]Wk-to-wk Y|N Register'!B25,"")</f>
        <v>BSC_CNCSH</v>
      </c>
      <c r="B17" s="3" t="str">
        <f>IF('[1]Wk-to-wk Y|N Register'!C25&lt;&gt;"",'[1]Wk-to-wk Y|N Register'!C25,"")</f>
        <v>1650946</v>
      </c>
      <c r="C17" s="3" t="str">
        <f>IF('[1]Wk-to-wk Y|N Register'!D25&lt;&gt;"",'[1]Wk-to-wk Y|N Register'!D25,"")</f>
        <v xml:space="preserve">SHAY  </v>
      </c>
      <c r="D17" s="3" t="str">
        <f>IF('[1]Wk-to-wk Y|N Register'!E25&lt;&gt;"",'[1]Wk-to-wk Y|N Register'!E25,"")</f>
        <v>FRIEL</v>
      </c>
      <c r="E17" s="4">
        <v>0</v>
      </c>
      <c r="J17" s="4">
        <f t="shared" si="0"/>
        <v>0</v>
      </c>
      <c r="L17" s="4">
        <f t="shared" si="1"/>
        <v>0</v>
      </c>
    </row>
    <row r="18" spans="1:12" x14ac:dyDescent="0.25">
      <c r="A18" s="3" t="str">
        <f>IF('[1]Wk-to-wk Y|N Register'!B33&lt;&gt;"",'[1]Wk-to-wk Y|N Register'!B33,"")</f>
        <v>BSC_SFESH</v>
      </c>
      <c r="B18" s="3" t="str">
        <f>IF('[1]Wk-to-wk Y|N Register'!C33&lt;&gt;"",'[1]Wk-to-wk Y|N Register'!C33,"")</f>
        <v>1700481</v>
      </c>
      <c r="C18" s="3" t="str">
        <f>IF('[1]Wk-to-wk Y|N Register'!D33&lt;&gt;"",'[1]Wk-to-wk Y|N Register'!D33,"")</f>
        <v xml:space="preserve">AUSTIN  </v>
      </c>
      <c r="D18" s="3" t="str">
        <f>IF('[1]Wk-to-wk Y|N Register'!E33&lt;&gt;"",'[1]Wk-to-wk Y|N Register'!E33,"")</f>
        <v>HOOPER</v>
      </c>
      <c r="E18" s="4">
        <v>94</v>
      </c>
      <c r="F18" s="4">
        <v>90</v>
      </c>
      <c r="G18" s="4">
        <v>86</v>
      </c>
      <c r="J18" s="4">
        <f t="shared" si="0"/>
        <v>86.4</v>
      </c>
      <c r="L18" s="4">
        <f t="shared" si="1"/>
        <v>90.2</v>
      </c>
    </row>
    <row r="19" spans="1:12" x14ac:dyDescent="0.25">
      <c r="A19" s="3" t="str">
        <f>IF('[1]Wk-to-wk Y|N Register'!B40&lt;&gt;"",'[1]Wk-to-wk Y|N Register'!B40,"")</f>
        <v>HND_CDGHND</v>
      </c>
      <c r="B19" s="3" t="str">
        <f>IF('[1]Wk-to-wk Y|N Register'!C40&lt;&gt;"",'[1]Wk-to-wk Y|N Register'!C40,"")</f>
        <v>1702203</v>
      </c>
      <c r="C19" s="3" t="str">
        <f>IF('[1]Wk-to-wk Y|N Register'!D40&lt;&gt;"",'[1]Wk-to-wk Y|N Register'!D40,"")</f>
        <v xml:space="preserve">ADAM LEE </v>
      </c>
      <c r="D19" s="3" t="str">
        <f>IF('[1]Wk-to-wk Y|N Register'!E40&lt;&gt;"",'[1]Wk-to-wk Y|N Register'!E40,"")</f>
        <v>HORTON</v>
      </c>
      <c r="E19" s="4">
        <v>48</v>
      </c>
      <c r="F19" s="4">
        <v>63</v>
      </c>
      <c r="G19" s="4">
        <v>29</v>
      </c>
      <c r="J19" s="4">
        <f t="shared" si="0"/>
        <v>32.400000000000006</v>
      </c>
      <c r="L19" s="4">
        <f t="shared" si="1"/>
        <v>40.200000000000003</v>
      </c>
    </row>
    <row r="20" spans="1:12" x14ac:dyDescent="0.25">
      <c r="A20" s="3" t="str">
        <f>IF('[1]Wk-to-wk Y|N Register'!B52&lt;&gt;"",'[1]Wk-to-wk Y|N Register'!B52,"")</f>
        <v>MCOMP_MCOMPSFESH</v>
      </c>
      <c r="B20" s="3" t="str">
        <f>IF('[1]Wk-to-wk Y|N Register'!C52&lt;&gt;"",'[1]Wk-to-wk Y|N Register'!C52,"")</f>
        <v>1701604</v>
      </c>
      <c r="C20" s="3" t="str">
        <f>IF('[1]Wk-to-wk Y|N Register'!D52&lt;&gt;"",'[1]Wk-to-wk Y|N Register'!D52,"")</f>
        <v xml:space="preserve">SCOTT ALEX </v>
      </c>
      <c r="D20" s="3" t="str">
        <f>IF('[1]Wk-to-wk Y|N Register'!E52&lt;&gt;"",'[1]Wk-to-wk Y|N Register'!E52,"")</f>
        <v>HOWELLS</v>
      </c>
      <c r="E20" s="4">
        <v>43</v>
      </c>
      <c r="F20" s="4">
        <v>85</v>
      </c>
      <c r="G20" s="4">
        <v>50</v>
      </c>
      <c r="I20" s="5"/>
      <c r="J20" s="4">
        <f t="shared" si="0"/>
        <v>53.5</v>
      </c>
      <c r="L20" s="4">
        <f t="shared" si="1"/>
        <v>48.25</v>
      </c>
    </row>
    <row r="21" spans="1:12" x14ac:dyDescent="0.25">
      <c r="A21" s="3" t="str">
        <f>IF('[1]Wk-to-wk Y|N Register'!B34&lt;&gt;"",'[1]Wk-to-wk Y|N Register'!B34,"")</f>
        <v>BSC_SFESH</v>
      </c>
      <c r="B21" s="3" t="str">
        <f>IF('[1]Wk-to-wk Y|N Register'!C34&lt;&gt;"",'[1]Wk-to-wk Y|N Register'!C34,"")</f>
        <v>1650352</v>
      </c>
      <c r="C21" s="3" t="str">
        <f>IF('[1]Wk-to-wk Y|N Register'!D34&lt;&gt;"",'[1]Wk-to-wk Y|N Register'!D34,"")</f>
        <v xml:space="preserve">ABDURAHMAN  </v>
      </c>
      <c r="D21" s="3" t="str">
        <f>IF('[1]Wk-to-wk Y|N Register'!E34&lt;&gt;"",'[1]Wk-to-wk Y|N Register'!E34,"")</f>
        <v>IBRAHIM</v>
      </c>
      <c r="E21" s="4">
        <v>42</v>
      </c>
      <c r="F21" s="4">
        <v>70</v>
      </c>
      <c r="G21" s="4">
        <v>34.5</v>
      </c>
      <c r="J21" s="4">
        <f t="shared" si="0"/>
        <v>38.049999999999997</v>
      </c>
      <c r="L21" s="4">
        <f t="shared" si="1"/>
        <v>40.024999999999999</v>
      </c>
    </row>
    <row r="22" spans="1:12" x14ac:dyDescent="0.25">
      <c r="A22" s="3" t="str">
        <f>IF('[1]Wk-to-wk Y|N Register'!B20&lt;&gt;"",'[1]Wk-to-wk Y|N Register'!B20,"")</f>
        <v>BSC_CGDSH</v>
      </c>
      <c r="B22" s="3" t="str">
        <f>IF('[1]Wk-to-wk Y|N Register'!C20&lt;&gt;"",'[1]Wk-to-wk Y|N Register'!C20,"")</f>
        <v>1704050</v>
      </c>
      <c r="C22" s="3" t="str">
        <f>IF('[1]Wk-to-wk Y|N Register'!D20&lt;&gt;"",'[1]Wk-to-wk Y|N Register'!D20,"")</f>
        <v xml:space="preserve">DAVID  </v>
      </c>
      <c r="D22" s="3" t="str">
        <f>IF('[1]Wk-to-wk Y|N Register'!E20&lt;&gt;"",'[1]Wk-to-wk Y|N Register'!E20,"")</f>
        <v>JAMES</v>
      </c>
      <c r="E22" s="4">
        <v>71</v>
      </c>
      <c r="F22" s="4">
        <v>80</v>
      </c>
      <c r="G22" s="4">
        <v>41</v>
      </c>
      <c r="I22" s="5"/>
      <c r="J22" s="4">
        <f t="shared" si="0"/>
        <v>44.9</v>
      </c>
      <c r="L22" s="4">
        <f t="shared" si="1"/>
        <v>57.95</v>
      </c>
    </row>
    <row r="23" spans="1:12" x14ac:dyDescent="0.25">
      <c r="A23" s="3" t="str">
        <f>IF('[1]Wk-to-wk Y|N Register'!B48&lt;&gt;"",'[1]Wk-to-wk Y|N Register'!B48,"")</f>
        <v>MCOMP_MCOMPCGDSH</v>
      </c>
      <c r="B23" s="3" t="str">
        <f>IF('[1]Wk-to-wk Y|N Register'!C48&lt;&gt;"",'[1]Wk-to-wk Y|N Register'!C48,"")</f>
        <v>1700384</v>
      </c>
      <c r="C23" s="3" t="str">
        <f>IF('[1]Wk-to-wk Y|N Register'!D48&lt;&gt;"",'[1]Wk-to-wk Y|N Register'!D48,"")</f>
        <v xml:space="preserve">DANIELLE MARIE </v>
      </c>
      <c r="D23" s="3" t="str">
        <f>IF('[1]Wk-to-wk Y|N Register'!E48&lt;&gt;"",'[1]Wk-to-wk Y|N Register'!E48,"")</f>
        <v>LEE</v>
      </c>
      <c r="E23" s="4">
        <v>19</v>
      </c>
      <c r="F23" s="4">
        <v>58</v>
      </c>
      <c r="J23" s="4">
        <f t="shared" si="0"/>
        <v>5.8000000000000007</v>
      </c>
      <c r="L23" s="4">
        <f t="shared" si="1"/>
        <v>12.4</v>
      </c>
    </row>
    <row r="24" spans="1:12" x14ac:dyDescent="0.25">
      <c r="A24" s="3" t="str">
        <f>IF('[1]Wk-to-wk Y|N Register'!B35&lt;&gt;"",'[1]Wk-to-wk Y|N Register'!B35,"")</f>
        <v>BSC_SFESH</v>
      </c>
      <c r="B24" s="3" t="str">
        <f>IF('[1]Wk-to-wk Y|N Register'!C35&lt;&gt;"",'[1]Wk-to-wk Y|N Register'!C35,"")</f>
        <v>1703645</v>
      </c>
      <c r="C24" s="3" t="str">
        <f>IF('[1]Wk-to-wk Y|N Register'!D35&lt;&gt;"",'[1]Wk-to-wk Y|N Register'!D35,"")</f>
        <v xml:space="preserve">MATTHEW DENE </v>
      </c>
      <c r="D24" s="3" t="str">
        <f>IF('[1]Wk-to-wk Y|N Register'!E35&lt;&gt;"",'[1]Wk-to-wk Y|N Register'!E35,"")</f>
        <v>LEWINGTON</v>
      </c>
      <c r="E24" s="4">
        <v>76</v>
      </c>
      <c r="F24" s="4">
        <v>87</v>
      </c>
      <c r="G24" s="4">
        <v>81</v>
      </c>
      <c r="J24" s="4">
        <f t="shared" si="0"/>
        <v>81.600000000000009</v>
      </c>
      <c r="L24" s="4">
        <f t="shared" si="1"/>
        <v>78.800000000000011</v>
      </c>
    </row>
    <row r="25" spans="1:12" x14ac:dyDescent="0.25">
      <c r="A25" s="3" t="str">
        <f>IF('[1]Wk-to-wk Y|N Register'!B21&lt;&gt;"",'[1]Wk-to-wk Y|N Register'!B21,"")</f>
        <v>BSC_CGDSH</v>
      </c>
      <c r="B25" s="3" t="str">
        <f>IF('[1]Wk-to-wk Y|N Register'!C21&lt;&gt;"",'[1]Wk-to-wk Y|N Register'!C21,"")</f>
        <v>1700576</v>
      </c>
      <c r="C25" s="3" t="str">
        <f>IF('[1]Wk-to-wk Y|N Register'!D21&lt;&gt;"",'[1]Wk-to-wk Y|N Register'!D21,"")</f>
        <v>ANDREW WILLIAM JOHN</v>
      </c>
      <c r="D25" s="3" t="str">
        <f>IF('[1]Wk-to-wk Y|N Register'!E21&lt;&gt;"",'[1]Wk-to-wk Y|N Register'!E21,"")</f>
        <v>LLOYD</v>
      </c>
      <c r="E25" s="4">
        <v>3</v>
      </c>
      <c r="F25" s="4">
        <v>62</v>
      </c>
      <c r="I25" s="5"/>
      <c r="J25" s="4">
        <f t="shared" si="0"/>
        <v>6.2</v>
      </c>
      <c r="L25" s="4">
        <f t="shared" si="1"/>
        <v>4.5999999999999996</v>
      </c>
    </row>
    <row r="26" spans="1:12" x14ac:dyDescent="0.25">
      <c r="A26" s="3" t="str">
        <f>IF('[1]Wk-to-wk Y|N Register'!B36&lt;&gt;"",'[1]Wk-to-wk Y|N Register'!B36,"")</f>
        <v>BSC_SFESH</v>
      </c>
      <c r="B26" s="3" t="str">
        <f>IF('[1]Wk-to-wk Y|N Register'!C36&lt;&gt;"",'[1]Wk-to-wk Y|N Register'!C36,"")</f>
        <v>1708455</v>
      </c>
      <c r="C26" s="3" t="str">
        <f>IF('[1]Wk-to-wk Y|N Register'!D36&lt;&gt;"",'[1]Wk-to-wk Y|N Register'!D36,"")</f>
        <v xml:space="preserve">JAMES  </v>
      </c>
      <c r="D26" s="3" t="str">
        <f>IF('[1]Wk-to-wk Y|N Register'!E36&lt;&gt;"",'[1]Wk-to-wk Y|N Register'!E36,"")</f>
        <v>MILLNS</v>
      </c>
      <c r="E26" s="4">
        <v>100</v>
      </c>
      <c r="F26" s="4">
        <v>88</v>
      </c>
      <c r="G26" s="4">
        <v>86</v>
      </c>
      <c r="J26" s="4">
        <f t="shared" si="0"/>
        <v>86.2</v>
      </c>
      <c r="L26" s="4">
        <f t="shared" si="1"/>
        <v>93.1</v>
      </c>
    </row>
    <row r="27" spans="1:12" x14ac:dyDescent="0.25">
      <c r="A27" s="3" t="str">
        <f>IF('[1]Wk-to-wk Y|N Register'!B37&lt;&gt;"",'[1]Wk-to-wk Y|N Register'!B37,"")</f>
        <v>BSC_SFESH</v>
      </c>
      <c r="B27" s="3" t="str">
        <f>IF('[1]Wk-to-wk Y|N Register'!C37&lt;&gt;"",'[1]Wk-to-wk Y|N Register'!C37,"")</f>
        <v>1650547</v>
      </c>
      <c r="C27" s="3" t="str">
        <f>IF('[1]Wk-to-wk Y|N Register'!D37&lt;&gt;"",'[1]Wk-to-wk Y|N Register'!D37,"")</f>
        <v xml:space="preserve">HABIB  </v>
      </c>
      <c r="D27" s="3" t="str">
        <f>IF('[1]Wk-to-wk Y|N Register'!E37&lt;&gt;"",'[1]Wk-to-wk Y|N Register'!E37,"")</f>
        <v>MUIN</v>
      </c>
      <c r="E27" s="4">
        <v>35</v>
      </c>
      <c r="F27" s="4">
        <v>77</v>
      </c>
      <c r="I27" s="5"/>
      <c r="J27" s="4">
        <f t="shared" si="0"/>
        <v>7.7</v>
      </c>
      <c r="L27" s="4">
        <f t="shared" si="1"/>
        <v>21.35</v>
      </c>
    </row>
    <row r="28" spans="1:12" x14ac:dyDescent="0.25">
      <c r="A28" s="3" t="str">
        <f>IF('[1]Wk-to-wk Y|N Register'!B22&lt;&gt;"",'[1]Wk-to-wk Y|N Register'!B22,"")</f>
        <v>BSC_CGDSH</v>
      </c>
      <c r="B28" s="3" t="str">
        <f>IF('[1]Wk-to-wk Y|N Register'!C22&lt;&gt;"",'[1]Wk-to-wk Y|N Register'!C22,"")</f>
        <v>1702918</v>
      </c>
      <c r="C28" s="3" t="str">
        <f>IF('[1]Wk-to-wk Y|N Register'!D22&lt;&gt;"",'[1]Wk-to-wk Y|N Register'!D22,"")</f>
        <v xml:space="preserve">JACK DANIEL </v>
      </c>
      <c r="D28" s="3" t="str">
        <f>IF('[1]Wk-to-wk Y|N Register'!E22&lt;&gt;"",'[1]Wk-to-wk Y|N Register'!E22,"")</f>
        <v>PARTRIDGE</v>
      </c>
      <c r="E28" s="4">
        <v>40</v>
      </c>
      <c r="F28" s="4">
        <v>38</v>
      </c>
      <c r="G28" s="4">
        <v>42</v>
      </c>
      <c r="I28" s="5"/>
      <c r="J28" s="4">
        <f t="shared" si="0"/>
        <v>41.6</v>
      </c>
      <c r="L28" s="4">
        <f t="shared" si="1"/>
        <v>40.799999999999997</v>
      </c>
    </row>
    <row r="29" spans="1:12" x14ac:dyDescent="0.25">
      <c r="A29" s="3" t="str">
        <f>IF('[1]Wk-to-wk Y|N Register'!B23&lt;&gt;"",'[1]Wk-to-wk Y|N Register'!B23,"")</f>
        <v>BSC_CGDSH</v>
      </c>
      <c r="B29" s="3" t="str">
        <f>IF('[1]Wk-to-wk Y|N Register'!C23&lt;&gt;"",'[1]Wk-to-wk Y|N Register'!C23,"")</f>
        <v>1701704</v>
      </c>
      <c r="C29" s="3" t="str">
        <f>IF('[1]Wk-to-wk Y|N Register'!D23&lt;&gt;"",'[1]Wk-to-wk Y|N Register'!D23,"")</f>
        <v xml:space="preserve">ZAK MORGAN </v>
      </c>
      <c r="D29" s="3" t="str">
        <f>IF('[1]Wk-to-wk Y|N Register'!E23&lt;&gt;"",'[1]Wk-to-wk Y|N Register'!E23,"")</f>
        <v>PEARCE</v>
      </c>
      <c r="E29" s="4">
        <v>0</v>
      </c>
      <c r="I29" s="5"/>
      <c r="J29" s="4">
        <f t="shared" si="0"/>
        <v>0</v>
      </c>
      <c r="L29" s="4">
        <f t="shared" si="1"/>
        <v>0</v>
      </c>
    </row>
    <row r="30" spans="1:12" ht="16.5" customHeight="1" x14ac:dyDescent="0.25">
      <c r="A30" s="3" t="str">
        <f>IF('[1]Wk-to-wk Y|N Register'!B41&lt;&gt;"",'[1]Wk-to-wk Y|N Register'!B41,"")</f>
        <v>HND_CDGHND</v>
      </c>
      <c r="B30" s="3" t="str">
        <f>IF('[1]Wk-to-wk Y|N Register'!C41&lt;&gt;"",'[1]Wk-to-wk Y|N Register'!C41,"")</f>
        <v>1707007</v>
      </c>
      <c r="C30" s="3" t="str">
        <f>IF('[1]Wk-to-wk Y|N Register'!D41&lt;&gt;"",'[1]Wk-to-wk Y|N Register'!D41,"")</f>
        <v xml:space="preserve">JACK AIDEN </v>
      </c>
      <c r="D30" s="3" t="str">
        <f>IF('[1]Wk-to-wk Y|N Register'!E41&lt;&gt;"",'[1]Wk-to-wk Y|N Register'!E41,"")</f>
        <v>RAWLINS</v>
      </c>
      <c r="E30" s="4">
        <v>40</v>
      </c>
      <c r="F30" s="4">
        <v>90</v>
      </c>
      <c r="G30" s="4">
        <v>50</v>
      </c>
      <c r="I30" s="5"/>
      <c r="J30" s="4">
        <f t="shared" si="0"/>
        <v>54</v>
      </c>
      <c r="L30" s="4">
        <f t="shared" si="1"/>
        <v>47</v>
      </c>
    </row>
    <row r="31" spans="1:12" ht="15.75" customHeight="1" x14ac:dyDescent="0.25">
      <c r="A31" s="3" t="str">
        <f>IF('[1]Wk-to-wk Y|N Register'!B47&lt;&gt;"",'[1]Wk-to-wk Y|N Register'!B47,"")</f>
        <v>HND_SFEHND</v>
      </c>
      <c r="B31" s="3" t="str">
        <f>IF('[1]Wk-to-wk Y|N Register'!C47&lt;&gt;"",'[1]Wk-to-wk Y|N Register'!C47,"")</f>
        <v>1705048</v>
      </c>
      <c r="C31" s="3" t="str">
        <f>IF('[1]Wk-to-wk Y|N Register'!D47&lt;&gt;"",'[1]Wk-to-wk Y|N Register'!D47,"")</f>
        <v>CHRISTOPHER ALED GUEST</v>
      </c>
      <c r="D31" s="3" t="str">
        <f>IF('[1]Wk-to-wk Y|N Register'!E47&lt;&gt;"",'[1]Wk-to-wk Y|N Register'!E47,"")</f>
        <v>REES</v>
      </c>
      <c r="E31" s="4">
        <v>0</v>
      </c>
      <c r="F31" s="4">
        <v>84</v>
      </c>
      <c r="I31" s="5"/>
      <c r="J31" s="4">
        <f t="shared" si="0"/>
        <v>8.4</v>
      </c>
      <c r="L31" s="4">
        <f t="shared" si="1"/>
        <v>4.2</v>
      </c>
    </row>
    <row r="32" spans="1:12" ht="15.75" customHeight="1" x14ac:dyDescent="0.25">
      <c r="A32" s="3" t="str">
        <f>IF('[1]Wk-to-wk Y|N Register'!B24&lt;&gt;"",'[1]Wk-to-wk Y|N Register'!B24,"")</f>
        <v>BSC_CGDSH</v>
      </c>
      <c r="B32" s="3" t="str">
        <f>IF('[1]Wk-to-wk Y|N Register'!C24&lt;&gt;"",'[1]Wk-to-wk Y|N Register'!C24,"")</f>
        <v>1707422</v>
      </c>
      <c r="C32" s="3" t="str">
        <f>IF('[1]Wk-to-wk Y|N Register'!D24&lt;&gt;"",'[1]Wk-to-wk Y|N Register'!D24,"")</f>
        <v xml:space="preserve">JORDAN ASHLEY </v>
      </c>
      <c r="D32" s="3" t="str">
        <f>IF('[1]Wk-to-wk Y|N Register'!E24&lt;&gt;"",'[1]Wk-to-wk Y|N Register'!E24,"")</f>
        <v>ROSE</v>
      </c>
      <c r="E32" s="4">
        <v>0</v>
      </c>
      <c r="J32" s="4">
        <f t="shared" si="0"/>
        <v>0</v>
      </c>
      <c r="L32" s="4">
        <f t="shared" si="1"/>
        <v>0</v>
      </c>
    </row>
    <row r="33" spans="1:16" ht="15.75" customHeight="1" x14ac:dyDescent="0.25">
      <c r="A33" s="3" t="str">
        <f>IF('[1]Wk-to-wk Y|N Register'!B38&lt;&gt;"",'[1]Wk-to-wk Y|N Register'!B38,"")</f>
        <v>BSC_SFESH</v>
      </c>
      <c r="B33" s="3" t="str">
        <f>IF('[1]Wk-to-wk Y|N Register'!C38&lt;&gt;"",'[1]Wk-to-wk Y|N Register'!C38,"")</f>
        <v>1701763</v>
      </c>
      <c r="C33" s="3" t="str">
        <f>IF('[1]Wk-to-wk Y|N Register'!D38&lt;&gt;"",'[1]Wk-to-wk Y|N Register'!D38,"")</f>
        <v xml:space="preserve">SARANN ELIZABETH </v>
      </c>
      <c r="D33" s="3" t="str">
        <f>IF('[1]Wk-to-wk Y|N Register'!E38&lt;&gt;"",'[1]Wk-to-wk Y|N Register'!E38,"")</f>
        <v>STRANGE</v>
      </c>
      <c r="E33" s="4">
        <v>51</v>
      </c>
      <c r="F33" s="4">
        <v>94</v>
      </c>
      <c r="G33" s="4">
        <v>69</v>
      </c>
      <c r="J33" s="4">
        <f t="shared" si="0"/>
        <v>71.5</v>
      </c>
      <c r="L33" s="4">
        <f t="shared" si="1"/>
        <v>61.25</v>
      </c>
    </row>
    <row r="34" spans="1:16" ht="15.75" customHeight="1" x14ac:dyDescent="0.25">
      <c r="A34" s="3" t="str">
        <f>IF('[1]Wk-to-wk Y|N Register'!B42&lt;&gt;"",'[1]Wk-to-wk Y|N Register'!B42,"")</f>
        <v>HND_CDGHND</v>
      </c>
      <c r="B34" s="3" t="str">
        <f>IF('[1]Wk-to-wk Y|N Register'!C42&lt;&gt;"",'[1]Wk-to-wk Y|N Register'!C42,"")</f>
        <v>1706860</v>
      </c>
      <c r="C34" s="3" t="str">
        <f>IF('[1]Wk-to-wk Y|N Register'!D42&lt;&gt;"",'[1]Wk-to-wk Y|N Register'!D42,"")</f>
        <v xml:space="preserve">KIMANI  </v>
      </c>
      <c r="D34" s="3" t="str">
        <f>IF('[1]Wk-to-wk Y|N Register'!E42&lt;&gt;"",'[1]Wk-to-wk Y|N Register'!E42,"")</f>
        <v>WARD</v>
      </c>
      <c r="E34" s="4">
        <v>13</v>
      </c>
      <c r="F34" s="4">
        <v>74</v>
      </c>
      <c r="G34" s="4">
        <v>27</v>
      </c>
      <c r="J34" s="4">
        <f t="shared" si="0"/>
        <v>31.700000000000003</v>
      </c>
      <c r="L34" s="4">
        <f t="shared" si="1"/>
        <v>22.35</v>
      </c>
    </row>
    <row r="35" spans="1:16" ht="15.75" customHeight="1" x14ac:dyDescent="0.25">
      <c r="A35" s="3" t="str">
        <f>IF('[1]Wk-to-wk Y|N Register'!B39&lt;&gt;"",'[1]Wk-to-wk Y|N Register'!B39,"")</f>
        <v>BSC_SFESH</v>
      </c>
      <c r="B35" s="3" t="str">
        <f>IF('[1]Wk-to-wk Y|N Register'!C39&lt;&gt;"",'[1]Wk-to-wk Y|N Register'!C39,"")</f>
        <v>1702928</v>
      </c>
      <c r="C35" s="3" t="str">
        <f>IF('[1]Wk-to-wk Y|N Register'!D39&lt;&gt;"",'[1]Wk-to-wk Y|N Register'!D39,"")</f>
        <v>RYAN PETER ROYSTON</v>
      </c>
      <c r="D35" s="3" t="str">
        <f>IF('[1]Wk-to-wk Y|N Register'!E39&lt;&gt;"",'[1]Wk-to-wk Y|N Register'!E39,"")</f>
        <v>WILKINS-WILLIAMS</v>
      </c>
      <c r="E35" s="4">
        <v>33</v>
      </c>
      <c r="F35" s="4">
        <v>81</v>
      </c>
      <c r="J35" s="4">
        <f t="shared" si="0"/>
        <v>8.1</v>
      </c>
      <c r="L35" s="4">
        <f t="shared" si="1"/>
        <v>20.55</v>
      </c>
    </row>
    <row r="36" spans="1:16" x14ac:dyDescent="0.25">
      <c r="A36" s="1" t="s">
        <v>0</v>
      </c>
      <c r="B36" s="1" t="s">
        <v>1</v>
      </c>
      <c r="C36" s="1" t="s">
        <v>2</v>
      </c>
      <c r="D36" s="1" t="s">
        <v>3</v>
      </c>
      <c r="E36" s="2">
        <v>0</v>
      </c>
      <c r="F36" s="2"/>
      <c r="I36" s="5"/>
      <c r="J36" s="4">
        <f t="shared" si="0"/>
        <v>0</v>
      </c>
      <c r="L36" s="4">
        <f t="shared" si="1"/>
        <v>0</v>
      </c>
    </row>
    <row r="37" spans="1:16" x14ac:dyDescent="0.25">
      <c r="D37" s="4" t="s">
        <v>6</v>
      </c>
      <c r="E37" s="4">
        <f t="shared" ref="E37" si="2">AVERAGE(E2:E36)</f>
        <v>42.8</v>
      </c>
      <c r="I37" s="4" t="s">
        <v>6</v>
      </c>
      <c r="J37" s="4">
        <f t="shared" ref="J37" si="3">AVERAGE(J2:J36)</f>
        <v>38.467142857142854</v>
      </c>
      <c r="K37" s="4" t="s">
        <v>6</v>
      </c>
      <c r="L37" s="4">
        <f>AVERAGE(L2:L36)</f>
        <v>40.633571428571422</v>
      </c>
      <c r="N37" s="7" t="s">
        <v>8</v>
      </c>
      <c r="O37" s="7"/>
      <c r="P37" s="7"/>
    </row>
    <row r="38" spans="1:16" x14ac:dyDescent="0.25">
      <c r="D38" s="4" t="s">
        <v>7</v>
      </c>
      <c r="E38" s="4">
        <f t="shared" ref="E38" si="4">_xlfn.STDEV.P(E2:E37)</f>
        <v>33.944235314867697</v>
      </c>
      <c r="I38" s="4" t="s">
        <v>7</v>
      </c>
      <c r="J38" s="4">
        <f t="shared" ref="J38" si="5">_xlfn.STDEV.P(J2:J37)</f>
        <v>30.770735878557353</v>
      </c>
      <c r="K38" s="4" t="s">
        <v>7</v>
      </c>
      <c r="L38" s="4">
        <f>_xlfn.STDEV.P(L2:L37)</f>
        <v>30.059017725584194</v>
      </c>
    </row>
  </sheetData>
  <sortState ref="A2:G36">
    <sortCondition ref="D1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Dickers, Gordon</dc:creator>
  <cp:lastModifiedBy>Dickers, Gordon</cp:lastModifiedBy>
  <dcterms:created xsi:type="dcterms:W3CDTF">2018-03-08T15:55:00Z</dcterms:created>
  <dcterms:modified xsi:type="dcterms:W3CDTF">2018-06-05T11:48:09Z</dcterms:modified>
</cp:coreProperties>
</file>