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ckup\Backup\Assignments\UNIVERSITY OF WALES TRINITY SAINT DAVID\Aysha\Technical Skills Development\"/>
    </mc:Choice>
  </mc:AlternateContent>
  <bookViews>
    <workbookView xWindow="0" yWindow="0" windowWidth="21600" windowHeight="9735"/>
  </bookViews>
  <sheets>
    <sheet name="Sheet1" sheetId="3" r:id="rId1"/>
    <sheet name="Task 1" sheetId="1" r:id="rId2"/>
    <sheet name="Task 2" sheetId="2" r:id="rId3"/>
  </sheets>
  <definedNames>
    <definedName name="_Hlk129434072" localSheetId="0">Sheet1!$A$1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1" i="2" l="1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G81" i="2"/>
  <c r="E81" i="2"/>
  <c r="C81" i="2"/>
  <c r="H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60" i="2"/>
  <c r="B56" i="2"/>
  <c r="H29" i="2"/>
  <c r="G29" i="2"/>
  <c r="E29" i="2"/>
  <c r="C29" i="2"/>
  <c r="H28" i="2"/>
  <c r="G28" i="2"/>
  <c r="E28" i="2"/>
  <c r="C28" i="2"/>
  <c r="H27" i="2"/>
  <c r="G27" i="2"/>
  <c r="E27" i="2"/>
  <c r="C27" i="2"/>
  <c r="C56" i="1"/>
  <c r="C57" i="1"/>
  <c r="C58" i="1"/>
  <c r="C59" i="1"/>
  <c r="C60" i="1"/>
  <c r="C61" i="1"/>
  <c r="C62" i="1"/>
  <c r="C63" i="1"/>
  <c r="C64" i="1"/>
  <c r="C55" i="1"/>
  <c r="B39" i="1"/>
  <c r="B41" i="1" s="1"/>
  <c r="B33" i="1"/>
  <c r="B34" i="1" s="1"/>
  <c r="B22" i="1"/>
  <c r="B12" i="1"/>
  <c r="B13" i="1" s="1"/>
  <c r="C30" i="2" l="1"/>
  <c r="E30" i="2"/>
  <c r="G30" i="2"/>
  <c r="H30" i="2"/>
</calcChain>
</file>

<file path=xl/connections.xml><?xml version="1.0" encoding="utf-8"?>
<connections xmlns="http://schemas.openxmlformats.org/spreadsheetml/2006/main">
  <connection id="1" keepAlive="1" name="Query - Table008 (Page 3)" description="Connection to the 'Table008 (Page 3)' query in the workbook." type="5" refreshedVersion="0" background="1" saveData="1">
    <dbPr connection="Provider=Microsoft.Mashup.OleDb.1;Data Source=$Workbook$;Location=&quot;Table008 (Page 3)&quot;;Extended Properties=&quot;&quot;" command="SELECT * FROM [Table008 (Page 3)]"/>
  </connection>
</connections>
</file>

<file path=xl/sharedStrings.xml><?xml version="1.0" encoding="utf-8"?>
<sst xmlns="http://schemas.openxmlformats.org/spreadsheetml/2006/main" count="103" uniqueCount="91">
  <si>
    <t xml:space="preserve">The race track is 400m long. ▪ </t>
  </si>
  <si>
    <t xml:space="preserve">Scenario: A race car competing in a drag race accelerates from rest and crosses the finish line with a top speed of 240 km/h (66.66 m/s). </t>
  </si>
  <si>
    <t xml:space="preserve">Task 1a </t>
  </si>
  <si>
    <t xml:space="preserve">1. Calculate the acceleration value of the race car. </t>
  </si>
  <si>
    <t>Distance (m)</t>
  </si>
  <si>
    <t>Velocity (m/s)</t>
  </si>
  <si>
    <t>Formula</t>
  </si>
  <si>
    <t>Initial Velocity (u)</t>
  </si>
  <si>
    <t>a=(v^2-u^2)/2s</t>
  </si>
  <si>
    <t>Acceleration Value (ms-2)</t>
  </si>
  <si>
    <t>2. Determine the time taken for the race car to complete the drag race.</t>
  </si>
  <si>
    <t>t=(v-u)/a</t>
  </si>
  <si>
    <t>Acceleration (a)</t>
  </si>
  <si>
    <t>Time (t)</t>
  </si>
  <si>
    <t xml:space="preserve">The time taken by the Race Car to complete the drag race is 12.01 seconds. </t>
  </si>
  <si>
    <t xml:space="preserve">Task 1b  </t>
  </si>
  <si>
    <t xml:space="preserve">Your spreadsheet should contain a cell that allows the user to provide an estimate the acceleration value (between 1 &amp; 10 ms−2). </t>
  </si>
  <si>
    <t xml:space="preserve">Using this user-inputted value: </t>
  </si>
  <si>
    <t xml:space="preserve">▪ Calculate the distance required for the race car to reach the top speed (240 km/h) and return the value to an appropriate cell. </t>
  </si>
  <si>
    <t xml:space="preserve">▪ Calculate the time taken for the car to complete the race and return the value to an appropriate cell. </t>
  </si>
  <si>
    <t>Velocity (v)</t>
  </si>
  <si>
    <t>Distance (s)</t>
  </si>
  <si>
    <t>Formula of distance</t>
  </si>
  <si>
    <t>(v^2)-(u^2)/2a</t>
  </si>
  <si>
    <t>By using Data Validation Tool, I have validate that the acceleration value can only by enter between 1 to 10.</t>
  </si>
  <si>
    <t>Formula of time (t)</t>
  </si>
  <si>
    <t>(v-u)/a</t>
  </si>
  <si>
    <t xml:space="preserve">Time </t>
  </si>
  <si>
    <t>time &gt; 17s “The car will lose the race – Acceleration value too low!” Highlight Cell Red</t>
  </si>
  <si>
    <t xml:space="preserve"> Time &lt; 12s “Impossible! – the race car cannot accelerate this quickly!” Highlight Cell Amber </t>
  </si>
  <si>
    <t>Time 12&gt;= and &lt;=17s “The car will win the race” Highlight Cell Green</t>
  </si>
  <si>
    <t>Result</t>
  </si>
  <si>
    <t>Applying Conditions are as below:</t>
  </si>
  <si>
    <t xml:space="preserve">Task 1c  </t>
  </si>
  <si>
    <t xml:space="preserve">Using appropriate Excel tools: </t>
  </si>
  <si>
    <t xml:space="preserve">▪ Create a simple velocity-time graph using the values calculated above. </t>
  </si>
  <si>
    <t xml:space="preserve">▪ Annotate your graph by adding appropriate title &amp; axis labels. </t>
  </si>
  <si>
    <t>▪ Customise your graph by altering the line type, thickness and colour etc</t>
  </si>
  <si>
    <t>Time (seconds)</t>
  </si>
  <si>
    <t xml:space="preserve">*I take acceleration value as above and assume time values. </t>
  </si>
  <si>
    <t xml:space="preserve">Scenario Three Individual technicians have been asked to measure and record the thickness of 20 material samples as part of a study to understand measurement variability. </t>
  </si>
  <si>
    <t>The data has been tabulated below:</t>
  </si>
  <si>
    <t>Sample</t>
  </si>
  <si>
    <t>Actual Size</t>
  </si>
  <si>
    <t>Technican A</t>
  </si>
  <si>
    <t>Technican B</t>
  </si>
  <si>
    <t>Technican C</t>
  </si>
  <si>
    <t>Mean</t>
  </si>
  <si>
    <t>Minimum Value</t>
  </si>
  <si>
    <t>Maximum Value</t>
  </si>
  <si>
    <t>Range</t>
  </si>
  <si>
    <t xml:space="preserve">1. Which operator performed best and why? </t>
  </si>
  <si>
    <t xml:space="preserve">2. Which operator performed worst and why? </t>
  </si>
  <si>
    <t>3. Are there any similarities/differences between the operators?</t>
  </si>
  <si>
    <t>Technican B has the highest mean and range so its performace is best</t>
  </si>
  <si>
    <t>Technican A has the lowest mean and range so its performance is the worst.</t>
  </si>
  <si>
    <t xml:space="preserve">Technican C and Technican B have the closet range and the mean values so they have similarities. </t>
  </si>
  <si>
    <t xml:space="preserve">Task 2b  </t>
  </si>
  <si>
    <t xml:space="preserve">You may also wish to include (but are not limited to) any of the following: - </t>
  </si>
  <si>
    <t>Frequency Distribution Chart</t>
  </si>
  <si>
    <t>Frequency</t>
  </si>
  <si>
    <t>Class Interval</t>
  </si>
  <si>
    <t>0.25 - 0.9</t>
  </si>
  <si>
    <t>1 - 1.9</t>
  </si>
  <si>
    <t>2 - 2.9</t>
  </si>
  <si>
    <t>3 -3.9</t>
  </si>
  <si>
    <t>4 - 4.9</t>
  </si>
  <si>
    <t>5 - 5.9</t>
  </si>
  <si>
    <t>6 - 6.9</t>
  </si>
  <si>
    <t>7 - 7.9</t>
  </si>
  <si>
    <t>8 - 8.9</t>
  </si>
  <si>
    <t>Total Sum of Frequency</t>
  </si>
  <si>
    <t>Measure Calculation Error</t>
  </si>
  <si>
    <t>Error (A)</t>
  </si>
  <si>
    <t>Error (B)</t>
  </si>
  <si>
    <t>Error ©</t>
  </si>
  <si>
    <t>Standard Deviation</t>
  </si>
  <si>
    <t>Task 2a</t>
  </si>
  <si>
    <t xml:space="preserve">Assignment Title: </t>
  </si>
  <si>
    <t xml:space="preserve">Module Name: </t>
  </si>
  <si>
    <t>Module Code:</t>
  </si>
  <si>
    <t>Program of Study:</t>
  </si>
  <si>
    <t xml:space="preserve">Student Name: </t>
  </si>
  <si>
    <t>Andrea Vargova</t>
  </si>
  <si>
    <t xml:space="preserve">Student ID #: </t>
  </si>
  <si>
    <t xml:space="preserve">Lecturer Name: </t>
  </si>
  <si>
    <t>Excel Practical Assignment</t>
  </si>
  <si>
    <t>Technical Skills Development</t>
  </si>
  <si>
    <t>ACMA4014</t>
  </si>
  <si>
    <t>Cert HE: Skills for Construction, Computing, Engineering &amp; Digital skills</t>
  </si>
  <si>
    <t>Mr. Jordan R. Jenkins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</si>
</sst>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Time Velocity Graph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'Task 1'!$B$55:$B$64</c:f>
              <c:numCache>
                <c:formatCode>General</c:formatCode>
                <c:ptCount val="10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</c:numCache>
            </c:numRef>
          </c:xVal>
          <c:yVal>
            <c:numRef>
              <c:f>'Task 1'!$C$55:$C$64</c:f>
              <c:numCache>
                <c:formatCode>General</c:formatCode>
                <c:ptCount val="10"/>
                <c:pt idx="0">
                  <c:v>0</c:v>
                </c:pt>
                <c:pt idx="1">
                  <c:v>20</c:v>
                </c:pt>
                <c:pt idx="2">
                  <c:v>45</c:v>
                </c:pt>
                <c:pt idx="3">
                  <c:v>80</c:v>
                </c:pt>
                <c:pt idx="4">
                  <c:v>125</c:v>
                </c:pt>
                <c:pt idx="5">
                  <c:v>180</c:v>
                </c:pt>
                <c:pt idx="6">
                  <c:v>245</c:v>
                </c:pt>
                <c:pt idx="7">
                  <c:v>320</c:v>
                </c:pt>
                <c:pt idx="8">
                  <c:v>405</c:v>
                </c:pt>
                <c:pt idx="9">
                  <c:v>500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95E3-4CB4-8FE2-EAB3ACA5C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81512"/>
        <c:axId val="38782688"/>
      </c:scatterChart>
      <c:valAx>
        <c:axId val="38781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82688"/>
        <c:crosses val="autoZero"/>
        <c:crossBetween val="midCat"/>
      </c:valAx>
      <c:valAx>
        <c:axId val="3878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81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Actual Size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'Task 2'!$B$6:$B$25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351-4AE3-A7B3-9A05439B6008}"/>
            </c:ext>
          </c:extLst>
        </c:ser>
        <c:ser>
          <c:idx val="1"/>
          <c:order val="1"/>
          <c:tx>
            <c:v>Technican A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'Task 2'!$D$6:$D$25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351-4AE3-A7B3-9A05439B6008}"/>
            </c:ext>
          </c:extLst>
        </c:ser>
        <c:ser>
          <c:idx val="2"/>
          <c:order val="2"/>
          <c:tx>
            <c:v>Technican B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'Task 2'!$F$6:$F$25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351-4AE3-A7B3-9A05439B6008}"/>
            </c:ext>
          </c:extLst>
        </c:ser>
        <c:ser>
          <c:idx val="3"/>
          <c:order val="3"/>
          <c:tx>
            <c:v>Technican C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'Task 2'!$G$6:$G$25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351-4AE3-A7B3-9A05439B60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8955928"/>
        <c:axId val="308959848"/>
      </c:barChart>
      <c:catAx>
        <c:axId val="3089559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Sample Size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959848"/>
        <c:crosses val="autoZero"/>
        <c:auto val="1"/>
        <c:lblAlgn val="ctr"/>
        <c:lblOffset val="100"/>
        <c:noMultiLvlLbl val="0"/>
      </c:catAx>
      <c:valAx>
        <c:axId val="308959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955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0</xdr:rowOff>
    </xdr:from>
    <xdr:to>
      <xdr:col>8</xdr:col>
      <xdr:colOff>352425</xdr:colOff>
      <xdr:row>10</xdr:row>
      <xdr:rowOff>28575</xdr:rowOff>
    </xdr:to>
    <xdr:pic>
      <xdr:nvPicPr>
        <xdr:cNvPr id="4" name="Picture 2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0" y="0"/>
          <a:ext cx="4143375" cy="2124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50</xdr:row>
      <xdr:rowOff>14286</xdr:rowOff>
    </xdr:from>
    <xdr:to>
      <xdr:col>12</xdr:col>
      <xdr:colOff>9525</xdr:colOff>
      <xdr:row>66</xdr:row>
      <xdr:rowOff>38099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9517F568-90BA-9D17-BDAA-62108AE132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8</xdr:row>
      <xdr:rowOff>147637</xdr:rowOff>
    </xdr:from>
    <xdr:to>
      <xdr:col>15</xdr:col>
      <xdr:colOff>552450</xdr:colOff>
      <xdr:row>23</xdr:row>
      <xdr:rowOff>33337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ED36066E-A7D7-D679-D0DC-37B386F63B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tabSelected="1" workbookViewId="0">
      <selection activeCell="K11" sqref="K11"/>
    </sheetView>
  </sheetViews>
  <sheetFormatPr defaultRowHeight="15" x14ac:dyDescent="0.25"/>
  <cols>
    <col min="1" max="1" width="31.28515625" bestFit="1" customWidth="1"/>
    <col min="2" max="2" width="49.5703125" bestFit="1" customWidth="1"/>
    <col min="3" max="3" width="15.140625" bestFit="1" customWidth="1"/>
  </cols>
  <sheetData>
    <row r="2" spans="1:2" ht="26.25" x14ac:dyDescent="0.4">
      <c r="A2" s="14" t="s">
        <v>78</v>
      </c>
      <c r="B2" s="14" t="s">
        <v>86</v>
      </c>
    </row>
    <row r="3" spans="1:2" ht="26.25" x14ac:dyDescent="0.4">
      <c r="A3" s="14" t="s">
        <v>79</v>
      </c>
      <c r="B3" s="14" t="s">
        <v>87</v>
      </c>
    </row>
    <row r="4" spans="1:2" ht="26.25" x14ac:dyDescent="0.4">
      <c r="A4" s="14" t="s">
        <v>80</v>
      </c>
      <c r="B4" s="14" t="s">
        <v>88</v>
      </c>
    </row>
    <row r="5" spans="1:2" ht="78.75" x14ac:dyDescent="0.4">
      <c r="A5" s="14" t="s">
        <v>81</v>
      </c>
      <c r="B5" s="15" t="s">
        <v>89</v>
      </c>
    </row>
    <row r="6" spans="1:2" ht="26.25" x14ac:dyDescent="0.4">
      <c r="A6" s="14" t="s">
        <v>82</v>
      </c>
      <c r="B6" s="14" t="s">
        <v>83</v>
      </c>
    </row>
    <row r="7" spans="1:2" ht="26.25" x14ac:dyDescent="0.4">
      <c r="A7" s="14" t="s">
        <v>84</v>
      </c>
      <c r="B7" s="16">
        <v>2127239</v>
      </c>
    </row>
    <row r="8" spans="1:2" ht="26.25" x14ac:dyDescent="0.4">
      <c r="A8" s="14" t="s">
        <v>85</v>
      </c>
      <c r="B8" s="14" t="s">
        <v>90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opLeftCell="A48" workbookViewId="0">
      <selection activeCell="E72" sqref="E72"/>
    </sheetView>
  </sheetViews>
  <sheetFormatPr defaultRowHeight="15" x14ac:dyDescent="0.25"/>
  <cols>
    <col min="1" max="1" width="18.28515625" customWidth="1"/>
    <col min="2" max="2" width="22.140625" customWidth="1"/>
    <col min="3" max="3" width="13.7109375" customWidth="1"/>
    <col min="4" max="4" width="15.140625" customWidth="1"/>
    <col min="5" max="5" width="20.140625" customWidth="1"/>
  </cols>
  <sheetData>
    <row r="1" spans="1:20" ht="18.75" x14ac:dyDescent="0.3">
      <c r="A1" s="11" t="s">
        <v>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20" x14ac:dyDescent="0.25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5" spans="1:20" x14ac:dyDescent="0.25">
      <c r="A5" s="2" t="s">
        <v>3</v>
      </c>
    </row>
    <row r="7" spans="1:20" x14ac:dyDescent="0.25">
      <c r="A7" t="s">
        <v>4</v>
      </c>
      <c r="B7">
        <v>400</v>
      </c>
    </row>
    <row r="8" spans="1:20" x14ac:dyDescent="0.25">
      <c r="A8" t="s">
        <v>5</v>
      </c>
      <c r="B8">
        <v>66.66</v>
      </c>
    </row>
    <row r="9" spans="1:20" x14ac:dyDescent="0.25">
      <c r="A9" t="s">
        <v>7</v>
      </c>
      <c r="B9">
        <v>0</v>
      </c>
    </row>
    <row r="10" spans="1:20" x14ac:dyDescent="0.25">
      <c r="A10" t="s">
        <v>6</v>
      </c>
      <c r="B10" t="s">
        <v>8</v>
      </c>
    </row>
    <row r="12" spans="1:20" x14ac:dyDescent="0.25">
      <c r="B12">
        <f>(B8^2)-(B9^2)</f>
        <v>4443.5555999999997</v>
      </c>
    </row>
    <row r="13" spans="1:20" ht="30" x14ac:dyDescent="0.25">
      <c r="A13" s="4" t="s">
        <v>9</v>
      </c>
      <c r="B13" s="2">
        <f>B12/(2*B7)</f>
        <v>5.5544444999999998</v>
      </c>
    </row>
    <row r="15" spans="1:20" x14ac:dyDescent="0.25">
      <c r="A15" s="2" t="s">
        <v>10</v>
      </c>
    </row>
    <row r="17" spans="1:16" x14ac:dyDescent="0.25">
      <c r="A17" t="s">
        <v>6</v>
      </c>
      <c r="B17" t="s">
        <v>11</v>
      </c>
    </row>
    <row r="18" spans="1:16" x14ac:dyDescent="0.25">
      <c r="A18" t="s">
        <v>5</v>
      </c>
      <c r="B18">
        <v>66.66</v>
      </c>
    </row>
    <row r="19" spans="1:16" x14ac:dyDescent="0.25">
      <c r="A19" t="s">
        <v>7</v>
      </c>
      <c r="B19">
        <v>0</v>
      </c>
    </row>
    <row r="20" spans="1:16" x14ac:dyDescent="0.25">
      <c r="A20" t="s">
        <v>12</v>
      </c>
      <c r="B20">
        <v>5.55</v>
      </c>
    </row>
    <row r="22" spans="1:16" x14ac:dyDescent="0.25">
      <c r="A22" s="2" t="s">
        <v>13</v>
      </c>
      <c r="B22" s="2">
        <f>(B18-B19)/B20</f>
        <v>12.01081081081081</v>
      </c>
    </row>
    <row r="23" spans="1:16" x14ac:dyDescent="0.25">
      <c r="A23" s="2" t="s">
        <v>14</v>
      </c>
      <c r="B23" s="2"/>
      <c r="C23" s="2"/>
      <c r="D23" s="2"/>
    </row>
    <row r="25" spans="1:16" ht="18.75" x14ac:dyDescent="0.3">
      <c r="A25" s="11" t="s">
        <v>15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1:16" x14ac:dyDescent="0.25">
      <c r="A26" s="3" t="s">
        <v>16</v>
      </c>
      <c r="B26" s="3"/>
      <c r="C26" s="3"/>
      <c r="D26" s="3"/>
      <c r="E26" s="3"/>
      <c r="F26" s="3"/>
      <c r="G26" s="3"/>
      <c r="H26" s="3"/>
    </row>
    <row r="27" spans="1:16" x14ac:dyDescent="0.25">
      <c r="A27" s="3" t="s">
        <v>17</v>
      </c>
      <c r="B27" s="3"/>
      <c r="C27" s="3"/>
      <c r="D27" s="3"/>
      <c r="E27" s="3"/>
      <c r="F27" s="3"/>
      <c r="G27" s="3"/>
      <c r="H27" s="3"/>
    </row>
    <row r="28" spans="1:16" x14ac:dyDescent="0.25">
      <c r="A28" s="2" t="s">
        <v>18</v>
      </c>
      <c r="B28" s="3"/>
      <c r="C28" s="3"/>
      <c r="D28" s="3"/>
      <c r="E28" s="3"/>
      <c r="F28" s="3"/>
      <c r="G28" s="3"/>
      <c r="H28" s="3"/>
    </row>
    <row r="30" spans="1:16" ht="30" x14ac:dyDescent="0.25">
      <c r="A30" s="1" t="s">
        <v>9</v>
      </c>
      <c r="B30">
        <v>10</v>
      </c>
      <c r="C30" t="s">
        <v>24</v>
      </c>
    </row>
    <row r="31" spans="1:16" x14ac:dyDescent="0.25">
      <c r="A31" t="s">
        <v>20</v>
      </c>
      <c r="B31">
        <v>66.66</v>
      </c>
    </row>
    <row r="32" spans="1:16" x14ac:dyDescent="0.25">
      <c r="A32" t="s">
        <v>7</v>
      </c>
      <c r="B32">
        <v>0</v>
      </c>
    </row>
    <row r="33" spans="1:16" ht="30" x14ac:dyDescent="0.25">
      <c r="B33">
        <f>(B31^2-B32^2)</f>
        <v>4443.5555999999997</v>
      </c>
      <c r="D33" s="1" t="s">
        <v>22</v>
      </c>
      <c r="E33" t="s">
        <v>23</v>
      </c>
    </row>
    <row r="34" spans="1:16" x14ac:dyDescent="0.25">
      <c r="A34" s="2" t="s">
        <v>21</v>
      </c>
      <c r="B34" s="2">
        <f>B33/(2*B30)</f>
        <v>222.17777999999998</v>
      </c>
      <c r="D34" s="1"/>
    </row>
    <row r="35" spans="1:16" x14ac:dyDescent="0.25">
      <c r="D35" s="1"/>
    </row>
    <row r="36" spans="1:16" x14ac:dyDescent="0.25">
      <c r="A36" s="2" t="s">
        <v>19</v>
      </c>
      <c r="B36" s="2"/>
      <c r="C36" s="2"/>
      <c r="D36" s="4"/>
      <c r="E36" s="2"/>
      <c r="F36" s="2"/>
    </row>
    <row r="38" spans="1:16" x14ac:dyDescent="0.25">
      <c r="A38" t="s">
        <v>25</v>
      </c>
      <c r="B38" t="s">
        <v>26</v>
      </c>
    </row>
    <row r="39" spans="1:16" x14ac:dyDescent="0.25">
      <c r="A39" s="2" t="s">
        <v>27</v>
      </c>
      <c r="B39" s="2">
        <f>B31/B30</f>
        <v>6.6659999999999995</v>
      </c>
    </row>
    <row r="41" spans="1:16" ht="45" x14ac:dyDescent="0.25">
      <c r="A41" s="2" t="s">
        <v>31</v>
      </c>
      <c r="B41" s="4" t="str">
        <f>IF(B39&gt;17,"The car will lose the race- Acceleration value too low",IF(B39&lt;12,"Impossible! The car cannot accelerate this quickly","The car will win the race"))</f>
        <v>Impossible! The car cannot accelerate this quickly</v>
      </c>
    </row>
    <row r="42" spans="1:16" x14ac:dyDescent="0.25">
      <c r="B42" s="1"/>
    </row>
    <row r="43" spans="1:16" x14ac:dyDescent="0.25">
      <c r="A43" t="s">
        <v>32</v>
      </c>
    </row>
    <row r="44" spans="1:16" x14ac:dyDescent="0.25">
      <c r="A44" t="s">
        <v>28</v>
      </c>
    </row>
    <row r="45" spans="1:16" x14ac:dyDescent="0.25">
      <c r="A45" t="s">
        <v>29</v>
      </c>
    </row>
    <row r="46" spans="1:16" x14ac:dyDescent="0.25">
      <c r="A46" t="s">
        <v>30</v>
      </c>
    </row>
    <row r="48" spans="1:16" ht="18.75" x14ac:dyDescent="0.3">
      <c r="A48" s="11" t="s">
        <v>33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spans="1:4" x14ac:dyDescent="0.25">
      <c r="A49" s="2" t="s">
        <v>34</v>
      </c>
      <c r="B49" s="2"/>
      <c r="C49" s="2"/>
      <c r="D49" s="2"/>
    </row>
    <row r="50" spans="1:4" x14ac:dyDescent="0.25">
      <c r="A50" s="2" t="s">
        <v>35</v>
      </c>
      <c r="B50" s="2"/>
      <c r="C50" s="2"/>
      <c r="D50" s="2"/>
    </row>
    <row r="51" spans="1:4" x14ac:dyDescent="0.25">
      <c r="A51" s="2" t="s">
        <v>36</v>
      </c>
      <c r="B51" s="2"/>
      <c r="C51" s="2"/>
      <c r="D51" s="2"/>
    </row>
    <row r="52" spans="1:4" x14ac:dyDescent="0.25">
      <c r="A52" s="2" t="s">
        <v>37</v>
      </c>
      <c r="B52" s="2"/>
      <c r="C52" s="2"/>
      <c r="D52" s="2"/>
    </row>
    <row r="54" spans="1:4" x14ac:dyDescent="0.25">
      <c r="A54" s="6" t="s">
        <v>12</v>
      </c>
      <c r="B54" s="6" t="s">
        <v>38</v>
      </c>
      <c r="C54" s="6" t="s">
        <v>20</v>
      </c>
    </row>
    <row r="55" spans="1:4" x14ac:dyDescent="0.25">
      <c r="A55" s="5">
        <v>1</v>
      </c>
      <c r="B55" s="5">
        <v>0</v>
      </c>
      <c r="C55" s="5">
        <f>B55*A55</f>
        <v>0</v>
      </c>
    </row>
    <row r="56" spans="1:4" x14ac:dyDescent="0.25">
      <c r="A56" s="5">
        <v>2</v>
      </c>
      <c r="B56" s="5">
        <v>10</v>
      </c>
      <c r="C56" s="5">
        <f t="shared" ref="C56:C64" si="0">B56*A56</f>
        <v>20</v>
      </c>
    </row>
    <row r="57" spans="1:4" x14ac:dyDescent="0.25">
      <c r="A57" s="5">
        <v>3</v>
      </c>
      <c r="B57" s="5">
        <v>15</v>
      </c>
      <c r="C57" s="5">
        <f t="shared" si="0"/>
        <v>45</v>
      </c>
    </row>
    <row r="58" spans="1:4" x14ac:dyDescent="0.25">
      <c r="A58" s="5">
        <v>4</v>
      </c>
      <c r="B58" s="5">
        <v>20</v>
      </c>
      <c r="C58" s="5">
        <f t="shared" si="0"/>
        <v>80</v>
      </c>
    </row>
    <row r="59" spans="1:4" x14ac:dyDescent="0.25">
      <c r="A59" s="5">
        <v>5</v>
      </c>
      <c r="B59" s="5">
        <v>25</v>
      </c>
      <c r="C59" s="5">
        <f t="shared" si="0"/>
        <v>125</v>
      </c>
    </row>
    <row r="60" spans="1:4" x14ac:dyDescent="0.25">
      <c r="A60" s="5">
        <v>6</v>
      </c>
      <c r="B60" s="5">
        <v>30</v>
      </c>
      <c r="C60" s="5">
        <f t="shared" si="0"/>
        <v>180</v>
      </c>
    </row>
    <row r="61" spans="1:4" x14ac:dyDescent="0.25">
      <c r="A61" s="5">
        <v>7</v>
      </c>
      <c r="B61" s="5">
        <v>35</v>
      </c>
      <c r="C61" s="5">
        <f t="shared" si="0"/>
        <v>245</v>
      </c>
    </row>
    <row r="62" spans="1:4" x14ac:dyDescent="0.25">
      <c r="A62" s="5">
        <v>8</v>
      </c>
      <c r="B62" s="5">
        <v>40</v>
      </c>
      <c r="C62" s="5">
        <f t="shared" si="0"/>
        <v>320</v>
      </c>
    </row>
    <row r="63" spans="1:4" x14ac:dyDescent="0.25">
      <c r="A63" s="5">
        <v>9</v>
      </c>
      <c r="B63" s="5">
        <v>45</v>
      </c>
      <c r="C63" s="5">
        <f t="shared" si="0"/>
        <v>405</v>
      </c>
    </row>
    <row r="64" spans="1:4" x14ac:dyDescent="0.25">
      <c r="A64" s="5">
        <v>10</v>
      </c>
      <c r="B64" s="5">
        <v>50</v>
      </c>
      <c r="C64" s="5">
        <f t="shared" si="0"/>
        <v>500</v>
      </c>
    </row>
    <row r="66" spans="1:1" x14ac:dyDescent="0.25">
      <c r="A66" t="s">
        <v>39</v>
      </c>
    </row>
  </sheetData>
  <mergeCells count="3">
    <mergeCell ref="A1:T1"/>
    <mergeCell ref="A25:P25"/>
    <mergeCell ref="A48:P48"/>
  </mergeCells>
  <conditionalFormatting sqref="B31">
    <cfRule type="containsText" dxfId="7" priority="3" operator="containsText" text="Impossible!The car cannt accelerate this quickly">
      <formula>NOT(ISERROR(SEARCH("Impossible!The car cannt accelerate this quickly",B31)))</formula>
    </cfRule>
    <cfRule type="containsText" dxfId="6" priority="4" operator="containsText" text="The car will lose the race- Acceleration value too low">
      <formula>NOT(ISERROR(SEARCH("The car will lose the race- Acceleration value too low",B31)))</formula>
    </cfRule>
  </conditionalFormatting>
  <conditionalFormatting sqref="B41:B42">
    <cfRule type="containsText" dxfId="5" priority="1" operator="containsText" text="the car will lose the race">
      <formula>NOT(ISERROR(SEARCH("the car will lose the race",B41)))</formula>
    </cfRule>
    <cfRule type="containsText" dxfId="4" priority="2" operator="containsText" text="Impossible">
      <formula>NOT(ISERROR(SEARCH("Impossible",B41)))</formula>
    </cfRule>
  </conditionalFormatting>
  <dataValidations count="1">
    <dataValidation type="whole" allowBlank="1" showInputMessage="1" showErrorMessage="1" sqref="B30">
      <formula1>1</formula1>
      <formula2>10</formula2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3B7EF9DE-229F-429E-84EC-D470E10F4D54}">
            <xm:f>NOT(ISERROR(SEARCH($B$41,B41)))</xm:f>
            <xm:f>$B$41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6" operator="containsText" id="{DC8F05EE-7E8E-44A6-8BE3-F8A171FCE931}">
            <xm:f>NOT(ISERROR(SEARCH($B$41,B41)))</xm:f>
            <xm:f>$B$41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7" operator="containsText" id="{B8787B6A-F9E1-4552-A2FA-6DB8B3DFF34F}">
            <xm:f>NOT(ISERROR(SEARCH($B$41,B41)))</xm:f>
            <xm:f>$B$41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8" operator="containsText" id="{155E237C-1AEE-45D7-A663-27BE2F7FF8D4}">
            <xm:f>NOT(ISERROR(SEARCH($B$41,B41)))</xm:f>
            <xm:f>$B$41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B41:B42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workbookViewId="0">
      <selection activeCell="A81" sqref="A81"/>
    </sheetView>
  </sheetViews>
  <sheetFormatPr defaultRowHeight="15" x14ac:dyDescent="0.25"/>
  <cols>
    <col min="1" max="1" width="16.5703125" customWidth="1"/>
    <col min="2" max="2" width="13.28515625" customWidth="1"/>
    <col min="3" max="4" width="13.5703125" customWidth="1"/>
    <col min="5" max="6" width="14.42578125" customWidth="1"/>
    <col min="7" max="7" width="15.140625" customWidth="1"/>
    <col min="8" max="8" width="15.28515625" customWidth="1"/>
  </cols>
  <sheetData>
    <row r="1" spans="1:16" ht="18.75" x14ac:dyDescent="0.3">
      <c r="A1" s="11" t="s">
        <v>77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x14ac:dyDescent="0.25">
      <c r="A2" s="3" t="s">
        <v>40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6" x14ac:dyDescent="0.2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5" spans="1:16" x14ac:dyDescent="0.25">
      <c r="A5" t="s">
        <v>42</v>
      </c>
      <c r="B5" t="s">
        <v>43</v>
      </c>
      <c r="D5" t="s">
        <v>44</v>
      </c>
      <c r="F5" t="s">
        <v>45</v>
      </c>
      <c r="G5" t="s">
        <v>46</v>
      </c>
    </row>
    <row r="6" spans="1:16" x14ac:dyDescent="0.25">
      <c r="A6">
        <v>1</v>
      </c>
      <c r="B6">
        <v>0.7</v>
      </c>
      <c r="D6">
        <v>1.5</v>
      </c>
      <c r="F6">
        <v>1</v>
      </c>
      <c r="G6">
        <v>1.4</v>
      </c>
    </row>
    <row r="7" spans="1:16" x14ac:dyDescent="0.25">
      <c r="A7">
        <v>2</v>
      </c>
      <c r="B7">
        <v>2.1</v>
      </c>
      <c r="D7">
        <v>1.8</v>
      </c>
      <c r="F7">
        <v>2</v>
      </c>
      <c r="G7">
        <v>2.5</v>
      </c>
    </row>
    <row r="8" spans="1:16" x14ac:dyDescent="0.25">
      <c r="A8">
        <v>3</v>
      </c>
      <c r="B8">
        <v>1.1000000000000001</v>
      </c>
      <c r="D8">
        <v>2</v>
      </c>
      <c r="F8">
        <v>2</v>
      </c>
      <c r="G8">
        <v>1.6</v>
      </c>
    </row>
    <row r="9" spans="1:16" x14ac:dyDescent="0.25">
      <c r="A9">
        <v>4</v>
      </c>
      <c r="B9">
        <v>1.6</v>
      </c>
      <c r="D9">
        <v>0.8</v>
      </c>
      <c r="F9">
        <v>2</v>
      </c>
      <c r="G9">
        <v>1.6</v>
      </c>
    </row>
    <row r="10" spans="1:16" x14ac:dyDescent="0.25">
      <c r="A10">
        <v>5</v>
      </c>
      <c r="B10">
        <v>2.7</v>
      </c>
      <c r="D10">
        <v>3</v>
      </c>
      <c r="F10">
        <v>3.5</v>
      </c>
      <c r="G10">
        <v>3</v>
      </c>
    </row>
    <row r="11" spans="1:16" x14ac:dyDescent="0.25">
      <c r="A11">
        <v>6</v>
      </c>
      <c r="B11">
        <v>0.55000000000000004</v>
      </c>
      <c r="D11">
        <v>1.2</v>
      </c>
      <c r="F11">
        <v>1</v>
      </c>
      <c r="G11">
        <v>1</v>
      </c>
    </row>
    <row r="12" spans="1:16" x14ac:dyDescent="0.25">
      <c r="A12">
        <v>7</v>
      </c>
      <c r="B12">
        <v>0.27</v>
      </c>
      <c r="D12">
        <v>1.2</v>
      </c>
      <c r="F12">
        <v>1</v>
      </c>
      <c r="G12">
        <v>0.7</v>
      </c>
    </row>
    <row r="13" spans="1:16" x14ac:dyDescent="0.25">
      <c r="A13">
        <v>8</v>
      </c>
      <c r="B13">
        <v>0.4</v>
      </c>
      <c r="D13">
        <v>0.5</v>
      </c>
      <c r="F13">
        <v>1</v>
      </c>
      <c r="G13">
        <v>0.9</v>
      </c>
    </row>
    <row r="14" spans="1:16" x14ac:dyDescent="0.25">
      <c r="A14">
        <v>9</v>
      </c>
      <c r="B14">
        <v>6</v>
      </c>
      <c r="D14">
        <v>5.5</v>
      </c>
      <c r="F14">
        <v>6.5</v>
      </c>
      <c r="G14">
        <v>6.2</v>
      </c>
    </row>
    <row r="15" spans="1:16" x14ac:dyDescent="0.25">
      <c r="A15">
        <v>10</v>
      </c>
      <c r="B15">
        <v>1.1200000000000001</v>
      </c>
      <c r="D15">
        <v>0.5</v>
      </c>
      <c r="F15">
        <v>1.5</v>
      </c>
      <c r="G15">
        <v>1.4</v>
      </c>
    </row>
    <row r="16" spans="1:16" x14ac:dyDescent="0.25">
      <c r="A16">
        <v>11</v>
      </c>
      <c r="B16">
        <v>1.3</v>
      </c>
      <c r="D16">
        <v>2.1</v>
      </c>
      <c r="F16">
        <v>1.5</v>
      </c>
      <c r="G16">
        <v>1.7</v>
      </c>
    </row>
    <row r="17" spans="1:8" x14ac:dyDescent="0.25">
      <c r="A17">
        <v>12</v>
      </c>
      <c r="B17">
        <v>0.98</v>
      </c>
      <c r="D17">
        <v>1</v>
      </c>
      <c r="F17">
        <v>1</v>
      </c>
      <c r="G17">
        <v>1.3</v>
      </c>
    </row>
    <row r="18" spans="1:8" x14ac:dyDescent="0.25">
      <c r="A18">
        <v>13</v>
      </c>
      <c r="B18">
        <v>1.1499999999999999</v>
      </c>
      <c r="D18">
        <v>1.8</v>
      </c>
      <c r="F18">
        <v>1.5</v>
      </c>
      <c r="G18">
        <v>1.6</v>
      </c>
    </row>
    <row r="19" spans="1:8" x14ac:dyDescent="0.25">
      <c r="A19">
        <v>14</v>
      </c>
      <c r="B19">
        <v>0.52</v>
      </c>
      <c r="D19">
        <v>1.5</v>
      </c>
      <c r="F19">
        <v>1</v>
      </c>
      <c r="G19">
        <v>1</v>
      </c>
    </row>
    <row r="20" spans="1:8" x14ac:dyDescent="0.25">
      <c r="A20">
        <v>15</v>
      </c>
      <c r="B20">
        <v>1.8</v>
      </c>
      <c r="D20">
        <v>2</v>
      </c>
      <c r="F20">
        <v>2.5</v>
      </c>
      <c r="G20">
        <v>2.1</v>
      </c>
    </row>
    <row r="21" spans="1:8" x14ac:dyDescent="0.25">
      <c r="A21">
        <v>16</v>
      </c>
      <c r="B21">
        <v>7.5</v>
      </c>
      <c r="D21">
        <v>6</v>
      </c>
      <c r="F21">
        <v>8</v>
      </c>
      <c r="G21">
        <v>7</v>
      </c>
    </row>
    <row r="22" spans="1:8" x14ac:dyDescent="0.25">
      <c r="A22">
        <v>17</v>
      </c>
      <c r="B22">
        <v>0.28000000000000003</v>
      </c>
      <c r="D22">
        <v>1</v>
      </c>
      <c r="F22">
        <v>1</v>
      </c>
      <c r="G22">
        <v>0.8</v>
      </c>
    </row>
    <row r="23" spans="1:8" x14ac:dyDescent="0.25">
      <c r="A23">
        <v>18</v>
      </c>
      <c r="B23">
        <v>0.5</v>
      </c>
      <c r="D23">
        <v>0.9</v>
      </c>
      <c r="F23">
        <v>1.2</v>
      </c>
      <c r="G23">
        <v>0.8</v>
      </c>
    </row>
    <row r="24" spans="1:8" x14ac:dyDescent="0.25">
      <c r="A24">
        <v>29</v>
      </c>
      <c r="B24">
        <v>4.9000000000000004</v>
      </c>
      <c r="D24">
        <v>4.5</v>
      </c>
      <c r="F24">
        <v>5.5</v>
      </c>
      <c r="G24">
        <v>4.9000000000000004</v>
      </c>
    </row>
    <row r="25" spans="1:8" x14ac:dyDescent="0.25">
      <c r="A25">
        <v>20</v>
      </c>
      <c r="B25">
        <v>0.25</v>
      </c>
      <c r="D25">
        <v>0.5</v>
      </c>
      <c r="F25">
        <v>1</v>
      </c>
      <c r="G25">
        <v>0.5</v>
      </c>
    </row>
    <row r="27" spans="1:8" x14ac:dyDescent="0.25">
      <c r="A27" t="s">
        <v>47</v>
      </c>
      <c r="C27">
        <f>AVERAGE(B6:B25)</f>
        <v>1.786</v>
      </c>
      <c r="E27">
        <f>AVERAGE(D6:D25)</f>
        <v>1.9650000000000003</v>
      </c>
      <c r="G27">
        <f>AVERAGE(F6:F25)</f>
        <v>2.2850000000000001</v>
      </c>
      <c r="H27">
        <f>AVERAGE(G6:G25)</f>
        <v>2.0999999999999996</v>
      </c>
    </row>
    <row r="28" spans="1:8" x14ac:dyDescent="0.25">
      <c r="A28" t="s">
        <v>48</v>
      </c>
      <c r="C28">
        <f>MIN(B6:B25)</f>
        <v>0.25</v>
      </c>
      <c r="E28">
        <f>MIN(D6:D25)</f>
        <v>0.5</v>
      </c>
      <c r="G28">
        <f>MIN(F6:F25)</f>
        <v>1</v>
      </c>
      <c r="H28">
        <f>MIN(G6:G25)</f>
        <v>0.5</v>
      </c>
    </row>
    <row r="29" spans="1:8" x14ac:dyDescent="0.25">
      <c r="A29" t="s">
        <v>49</v>
      </c>
      <c r="C29">
        <f>MAX(B6:B25)</f>
        <v>7.5</v>
      </c>
      <c r="E29">
        <f>MAX(D6:D25)</f>
        <v>6</v>
      </c>
      <c r="G29">
        <f>MAX(F6:F25)</f>
        <v>8</v>
      </c>
      <c r="H29">
        <f>MAX(G6:G25)</f>
        <v>7</v>
      </c>
    </row>
    <row r="30" spans="1:8" x14ac:dyDescent="0.25">
      <c r="A30" t="s">
        <v>50</v>
      </c>
      <c r="C30">
        <f>C29-C28</f>
        <v>7.25</v>
      </c>
      <c r="E30">
        <f>E29-E28</f>
        <v>5.5</v>
      </c>
      <c r="G30">
        <f>G29-G28</f>
        <v>7</v>
      </c>
      <c r="H30">
        <f>H29-H28</f>
        <v>6.5</v>
      </c>
    </row>
    <row r="32" spans="1:8" x14ac:dyDescent="0.25">
      <c r="A32" t="s">
        <v>51</v>
      </c>
    </row>
    <row r="33" spans="1:16" x14ac:dyDescent="0.25">
      <c r="A33" t="s">
        <v>54</v>
      </c>
    </row>
    <row r="35" spans="1:16" x14ac:dyDescent="0.25">
      <c r="A35" t="s">
        <v>52</v>
      </c>
    </row>
    <row r="36" spans="1:16" x14ac:dyDescent="0.25">
      <c r="A36" t="s">
        <v>55</v>
      </c>
    </row>
    <row r="38" spans="1:16" x14ac:dyDescent="0.25">
      <c r="A38" t="s">
        <v>53</v>
      </c>
    </row>
    <row r="39" spans="1:16" x14ac:dyDescent="0.25">
      <c r="A39" t="s">
        <v>56</v>
      </c>
    </row>
    <row r="41" spans="1:16" ht="18.75" x14ac:dyDescent="0.3">
      <c r="A41" s="11" t="s">
        <v>57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spans="1:16" x14ac:dyDescent="0.25">
      <c r="A42" s="3" t="s">
        <v>58</v>
      </c>
      <c r="B42" s="3"/>
      <c r="C42" s="3"/>
      <c r="D42" s="3"/>
    </row>
    <row r="44" spans="1:16" x14ac:dyDescent="0.25">
      <c r="A44" s="2" t="s">
        <v>59</v>
      </c>
      <c r="B44" s="2"/>
    </row>
    <row r="45" spans="1:16" x14ac:dyDescent="0.25">
      <c r="A45" s="9" t="s">
        <v>61</v>
      </c>
      <c r="B45" s="9" t="s">
        <v>60</v>
      </c>
    </row>
    <row r="46" spans="1:16" x14ac:dyDescent="0.25">
      <c r="A46" s="7" t="s">
        <v>62</v>
      </c>
      <c r="B46" s="7">
        <v>18</v>
      </c>
    </row>
    <row r="47" spans="1:16" x14ac:dyDescent="0.25">
      <c r="A47" s="7" t="s">
        <v>63</v>
      </c>
      <c r="B47" s="7">
        <v>36</v>
      </c>
    </row>
    <row r="48" spans="1:16" x14ac:dyDescent="0.25">
      <c r="A48" s="7" t="s">
        <v>64</v>
      </c>
      <c r="B48" s="7">
        <v>11</v>
      </c>
    </row>
    <row r="49" spans="1:8" x14ac:dyDescent="0.25">
      <c r="A49" s="7" t="s">
        <v>65</v>
      </c>
      <c r="B49" s="7">
        <v>3</v>
      </c>
    </row>
    <row r="50" spans="1:8" x14ac:dyDescent="0.25">
      <c r="A50" s="7" t="s">
        <v>66</v>
      </c>
      <c r="B50" s="7">
        <v>3</v>
      </c>
    </row>
    <row r="51" spans="1:8" x14ac:dyDescent="0.25">
      <c r="A51" s="7" t="s">
        <v>67</v>
      </c>
      <c r="B51" s="7">
        <v>2</v>
      </c>
    </row>
    <row r="52" spans="1:8" x14ac:dyDescent="0.25">
      <c r="A52" s="7" t="s">
        <v>68</v>
      </c>
      <c r="B52" s="7">
        <v>4</v>
      </c>
    </row>
    <row r="53" spans="1:8" x14ac:dyDescent="0.25">
      <c r="A53" s="7" t="s">
        <v>69</v>
      </c>
      <c r="B53" s="7">
        <v>2</v>
      </c>
    </row>
    <row r="54" spans="1:8" x14ac:dyDescent="0.25">
      <c r="A54" s="7" t="s">
        <v>70</v>
      </c>
      <c r="B54" s="7">
        <v>1</v>
      </c>
    </row>
    <row r="55" spans="1:8" x14ac:dyDescent="0.25">
      <c r="A55" s="7"/>
      <c r="B55" s="7"/>
    </row>
    <row r="56" spans="1:8" ht="30" x14ac:dyDescent="0.25">
      <c r="A56" s="10" t="s">
        <v>71</v>
      </c>
      <c r="B56" s="7">
        <f>SUM(B46:B54)</f>
        <v>80</v>
      </c>
    </row>
    <row r="58" spans="1:8" x14ac:dyDescent="0.25">
      <c r="A58" s="12" t="s">
        <v>72</v>
      </c>
      <c r="B58" s="13"/>
    </row>
    <row r="59" spans="1:8" x14ac:dyDescent="0.25">
      <c r="A59" t="s">
        <v>42</v>
      </c>
      <c r="B59" s="1" t="s">
        <v>43</v>
      </c>
      <c r="C59" s="1" t="s">
        <v>44</v>
      </c>
      <c r="D59" s="1" t="s">
        <v>73</v>
      </c>
      <c r="E59" t="s">
        <v>45</v>
      </c>
      <c r="F59" s="1" t="s">
        <v>74</v>
      </c>
      <c r="G59" t="s">
        <v>46</v>
      </c>
      <c r="H59" s="1" t="s">
        <v>75</v>
      </c>
    </row>
    <row r="60" spans="1:8" x14ac:dyDescent="0.25">
      <c r="A60" s="8">
        <v>1</v>
      </c>
      <c r="B60" s="8">
        <v>0.7</v>
      </c>
      <c r="C60" s="8">
        <v>1.5</v>
      </c>
      <c r="D60" s="8">
        <f>B60-C60</f>
        <v>-0.8</v>
      </c>
      <c r="E60" s="8">
        <v>1</v>
      </c>
      <c r="F60" s="8">
        <f>B60-E60</f>
        <v>-0.30000000000000004</v>
      </c>
      <c r="G60" s="8">
        <v>1.4</v>
      </c>
      <c r="H60" s="8">
        <f>G60-B60</f>
        <v>0.7</v>
      </c>
    </row>
    <row r="61" spans="1:8" x14ac:dyDescent="0.25">
      <c r="A61" s="8">
        <v>2</v>
      </c>
      <c r="B61" s="8">
        <v>2.1</v>
      </c>
      <c r="C61" s="8">
        <v>1.8</v>
      </c>
      <c r="D61" s="8">
        <f t="shared" ref="D61:D79" si="0">B61-C61</f>
        <v>0.30000000000000004</v>
      </c>
      <c r="E61" s="8">
        <v>2</v>
      </c>
      <c r="F61" s="8">
        <f t="shared" ref="F61:F79" si="1">B61-E61</f>
        <v>0.10000000000000009</v>
      </c>
      <c r="G61" s="8">
        <v>2.5</v>
      </c>
      <c r="H61" s="8">
        <f t="shared" ref="H61:H79" si="2">G61-B61</f>
        <v>0.39999999999999991</v>
      </c>
    </row>
    <row r="62" spans="1:8" x14ac:dyDescent="0.25">
      <c r="A62" s="8">
        <v>3</v>
      </c>
      <c r="B62" s="8">
        <v>1.1000000000000001</v>
      </c>
      <c r="C62" s="8">
        <v>2</v>
      </c>
      <c r="D62" s="8">
        <f t="shared" si="0"/>
        <v>-0.89999999999999991</v>
      </c>
      <c r="E62" s="8">
        <v>2</v>
      </c>
      <c r="F62" s="8">
        <f t="shared" si="1"/>
        <v>-0.89999999999999991</v>
      </c>
      <c r="G62" s="8">
        <v>1.6</v>
      </c>
      <c r="H62" s="8">
        <f t="shared" si="2"/>
        <v>0.5</v>
      </c>
    </row>
    <row r="63" spans="1:8" x14ac:dyDescent="0.25">
      <c r="A63" s="8">
        <v>4</v>
      </c>
      <c r="B63" s="8">
        <v>1.6</v>
      </c>
      <c r="C63" s="8">
        <v>0.8</v>
      </c>
      <c r="D63" s="8">
        <f t="shared" si="0"/>
        <v>0.8</v>
      </c>
      <c r="E63" s="8">
        <v>2</v>
      </c>
      <c r="F63" s="8">
        <f t="shared" si="1"/>
        <v>-0.39999999999999991</v>
      </c>
      <c r="G63" s="8">
        <v>1.6</v>
      </c>
      <c r="H63" s="8">
        <f t="shared" si="2"/>
        <v>0</v>
      </c>
    </row>
    <row r="64" spans="1:8" x14ac:dyDescent="0.25">
      <c r="A64" s="8">
        <v>5</v>
      </c>
      <c r="B64" s="8">
        <v>2.7</v>
      </c>
      <c r="C64" s="8">
        <v>3</v>
      </c>
      <c r="D64" s="8">
        <f t="shared" si="0"/>
        <v>-0.29999999999999982</v>
      </c>
      <c r="E64" s="8">
        <v>3.5</v>
      </c>
      <c r="F64" s="8">
        <f t="shared" si="1"/>
        <v>-0.79999999999999982</v>
      </c>
      <c r="G64" s="8">
        <v>3</v>
      </c>
      <c r="H64" s="8">
        <f t="shared" si="2"/>
        <v>0.29999999999999982</v>
      </c>
    </row>
    <row r="65" spans="1:8" x14ac:dyDescent="0.25">
      <c r="A65" s="8">
        <v>6</v>
      </c>
      <c r="B65" s="8">
        <v>0.55000000000000004</v>
      </c>
      <c r="C65" s="8">
        <v>1.2</v>
      </c>
      <c r="D65" s="8">
        <f t="shared" si="0"/>
        <v>-0.64999999999999991</v>
      </c>
      <c r="E65" s="8">
        <v>1</v>
      </c>
      <c r="F65" s="8">
        <f t="shared" si="1"/>
        <v>-0.44999999999999996</v>
      </c>
      <c r="G65" s="8">
        <v>1</v>
      </c>
      <c r="H65" s="8">
        <f t="shared" si="2"/>
        <v>0.44999999999999996</v>
      </c>
    </row>
    <row r="66" spans="1:8" x14ac:dyDescent="0.25">
      <c r="A66" s="8">
        <v>7</v>
      </c>
      <c r="B66" s="8">
        <v>0.27</v>
      </c>
      <c r="C66" s="8">
        <v>1.2</v>
      </c>
      <c r="D66" s="8">
        <f t="shared" si="0"/>
        <v>-0.92999999999999994</v>
      </c>
      <c r="E66" s="8">
        <v>1</v>
      </c>
      <c r="F66" s="8">
        <f t="shared" si="1"/>
        <v>-0.73</v>
      </c>
      <c r="G66" s="8">
        <v>0.7</v>
      </c>
      <c r="H66" s="8">
        <f t="shared" si="2"/>
        <v>0.42999999999999994</v>
      </c>
    </row>
    <row r="67" spans="1:8" x14ac:dyDescent="0.25">
      <c r="A67" s="8">
        <v>8</v>
      </c>
      <c r="B67" s="8">
        <v>0.4</v>
      </c>
      <c r="C67" s="8">
        <v>0.5</v>
      </c>
      <c r="D67" s="8">
        <f t="shared" si="0"/>
        <v>-9.9999999999999978E-2</v>
      </c>
      <c r="E67" s="8">
        <v>1</v>
      </c>
      <c r="F67" s="8">
        <f t="shared" si="1"/>
        <v>-0.6</v>
      </c>
      <c r="G67" s="8">
        <v>0.9</v>
      </c>
      <c r="H67" s="8">
        <f t="shared" si="2"/>
        <v>0.5</v>
      </c>
    </row>
    <row r="68" spans="1:8" x14ac:dyDescent="0.25">
      <c r="A68" s="8">
        <v>9</v>
      </c>
      <c r="B68" s="8">
        <v>6</v>
      </c>
      <c r="C68" s="8">
        <v>5.5</v>
      </c>
      <c r="D68" s="8">
        <f t="shared" si="0"/>
        <v>0.5</v>
      </c>
      <c r="E68" s="8">
        <v>6.5</v>
      </c>
      <c r="F68" s="8">
        <f t="shared" si="1"/>
        <v>-0.5</v>
      </c>
      <c r="G68" s="8">
        <v>6.2</v>
      </c>
      <c r="H68" s="8">
        <f t="shared" si="2"/>
        <v>0.20000000000000018</v>
      </c>
    </row>
    <row r="69" spans="1:8" x14ac:dyDescent="0.25">
      <c r="A69" s="8">
        <v>10</v>
      </c>
      <c r="B69" s="8">
        <v>1.1200000000000001</v>
      </c>
      <c r="C69" s="8">
        <v>0.5</v>
      </c>
      <c r="D69" s="8">
        <f t="shared" si="0"/>
        <v>0.62000000000000011</v>
      </c>
      <c r="E69" s="8">
        <v>1.5</v>
      </c>
      <c r="F69" s="8">
        <f t="shared" si="1"/>
        <v>-0.37999999999999989</v>
      </c>
      <c r="G69" s="8">
        <v>1.4</v>
      </c>
      <c r="H69" s="8">
        <f t="shared" si="2"/>
        <v>0.2799999999999998</v>
      </c>
    </row>
    <row r="70" spans="1:8" x14ac:dyDescent="0.25">
      <c r="A70" s="8">
        <v>11</v>
      </c>
      <c r="B70" s="8">
        <v>1.3</v>
      </c>
      <c r="C70" s="8">
        <v>2.1</v>
      </c>
      <c r="D70" s="8">
        <f t="shared" si="0"/>
        <v>-0.8</v>
      </c>
      <c r="E70" s="8">
        <v>1.5</v>
      </c>
      <c r="F70" s="8">
        <f t="shared" si="1"/>
        <v>-0.19999999999999996</v>
      </c>
      <c r="G70" s="8">
        <v>1.7</v>
      </c>
      <c r="H70" s="8">
        <f t="shared" si="2"/>
        <v>0.39999999999999991</v>
      </c>
    </row>
    <row r="71" spans="1:8" x14ac:dyDescent="0.25">
      <c r="A71" s="8">
        <v>12</v>
      </c>
      <c r="B71" s="8">
        <v>0.98</v>
      </c>
      <c r="C71" s="8">
        <v>1</v>
      </c>
      <c r="D71" s="8">
        <f t="shared" si="0"/>
        <v>-2.0000000000000018E-2</v>
      </c>
      <c r="E71" s="8">
        <v>1</v>
      </c>
      <c r="F71" s="8">
        <f t="shared" si="1"/>
        <v>-2.0000000000000018E-2</v>
      </c>
      <c r="G71" s="8">
        <v>1.3</v>
      </c>
      <c r="H71" s="8">
        <f t="shared" si="2"/>
        <v>0.32000000000000006</v>
      </c>
    </row>
    <row r="72" spans="1:8" x14ac:dyDescent="0.25">
      <c r="A72" s="8">
        <v>13</v>
      </c>
      <c r="B72" s="8">
        <v>1.1499999999999999</v>
      </c>
      <c r="C72" s="8">
        <v>1.8</v>
      </c>
      <c r="D72" s="8">
        <f t="shared" si="0"/>
        <v>-0.65000000000000013</v>
      </c>
      <c r="E72" s="8">
        <v>1.5</v>
      </c>
      <c r="F72" s="8">
        <f t="shared" si="1"/>
        <v>-0.35000000000000009</v>
      </c>
      <c r="G72" s="8">
        <v>1.6</v>
      </c>
      <c r="H72" s="8">
        <f t="shared" si="2"/>
        <v>0.45000000000000018</v>
      </c>
    </row>
    <row r="73" spans="1:8" x14ac:dyDescent="0.25">
      <c r="A73" s="8">
        <v>14</v>
      </c>
      <c r="B73" s="8">
        <v>0.52</v>
      </c>
      <c r="C73" s="8">
        <v>1.5</v>
      </c>
      <c r="D73" s="8">
        <f t="shared" si="0"/>
        <v>-0.98</v>
      </c>
      <c r="E73" s="8">
        <v>1</v>
      </c>
      <c r="F73" s="8">
        <f t="shared" si="1"/>
        <v>-0.48</v>
      </c>
      <c r="G73" s="8">
        <v>1</v>
      </c>
      <c r="H73" s="8">
        <f t="shared" si="2"/>
        <v>0.48</v>
      </c>
    </row>
    <row r="74" spans="1:8" x14ac:dyDescent="0.25">
      <c r="A74" s="8">
        <v>15</v>
      </c>
      <c r="B74" s="8">
        <v>1.8</v>
      </c>
      <c r="C74" s="8">
        <v>2</v>
      </c>
      <c r="D74" s="8">
        <f t="shared" si="0"/>
        <v>-0.19999999999999996</v>
      </c>
      <c r="E74" s="8">
        <v>2.5</v>
      </c>
      <c r="F74" s="8">
        <f t="shared" si="1"/>
        <v>-0.7</v>
      </c>
      <c r="G74" s="8">
        <v>2.1</v>
      </c>
      <c r="H74" s="8">
        <f t="shared" si="2"/>
        <v>0.30000000000000004</v>
      </c>
    </row>
    <row r="75" spans="1:8" x14ac:dyDescent="0.25">
      <c r="A75" s="8">
        <v>16</v>
      </c>
      <c r="B75" s="8">
        <v>7.5</v>
      </c>
      <c r="C75" s="8">
        <v>6</v>
      </c>
      <c r="D75" s="8">
        <f t="shared" si="0"/>
        <v>1.5</v>
      </c>
      <c r="E75" s="8">
        <v>8</v>
      </c>
      <c r="F75" s="8">
        <f t="shared" si="1"/>
        <v>-0.5</v>
      </c>
      <c r="G75" s="8">
        <v>7</v>
      </c>
      <c r="H75" s="8">
        <f t="shared" si="2"/>
        <v>-0.5</v>
      </c>
    </row>
    <row r="76" spans="1:8" x14ac:dyDescent="0.25">
      <c r="A76" s="8">
        <v>17</v>
      </c>
      <c r="B76" s="8">
        <v>0.28000000000000003</v>
      </c>
      <c r="C76" s="8">
        <v>1</v>
      </c>
      <c r="D76" s="8">
        <f t="shared" si="0"/>
        <v>-0.72</v>
      </c>
      <c r="E76" s="8">
        <v>1</v>
      </c>
      <c r="F76" s="8">
        <f t="shared" si="1"/>
        <v>-0.72</v>
      </c>
      <c r="G76" s="8">
        <v>0.8</v>
      </c>
      <c r="H76" s="8">
        <f t="shared" si="2"/>
        <v>0.52</v>
      </c>
    </row>
    <row r="77" spans="1:8" x14ac:dyDescent="0.25">
      <c r="A77" s="8">
        <v>18</v>
      </c>
      <c r="B77" s="8">
        <v>0.5</v>
      </c>
      <c r="C77" s="8">
        <v>0.9</v>
      </c>
      <c r="D77" s="8">
        <f t="shared" si="0"/>
        <v>-0.4</v>
      </c>
      <c r="E77" s="8">
        <v>1.2</v>
      </c>
      <c r="F77" s="8">
        <f t="shared" si="1"/>
        <v>-0.7</v>
      </c>
      <c r="G77" s="8">
        <v>0.8</v>
      </c>
      <c r="H77" s="8">
        <f t="shared" si="2"/>
        <v>0.30000000000000004</v>
      </c>
    </row>
    <row r="78" spans="1:8" x14ac:dyDescent="0.25">
      <c r="A78" s="8">
        <v>29</v>
      </c>
      <c r="B78" s="8">
        <v>4.9000000000000004</v>
      </c>
      <c r="C78" s="8">
        <v>4.5</v>
      </c>
      <c r="D78" s="8">
        <f t="shared" si="0"/>
        <v>0.40000000000000036</v>
      </c>
      <c r="E78" s="8">
        <v>5.5</v>
      </c>
      <c r="F78" s="8">
        <f t="shared" si="1"/>
        <v>-0.59999999999999964</v>
      </c>
      <c r="G78" s="8">
        <v>4.9000000000000004</v>
      </c>
      <c r="H78" s="8">
        <f t="shared" si="2"/>
        <v>0</v>
      </c>
    </row>
    <row r="79" spans="1:8" x14ac:dyDescent="0.25">
      <c r="A79" s="8">
        <v>20</v>
      </c>
      <c r="B79" s="8">
        <v>0.25</v>
      </c>
      <c r="C79" s="8">
        <v>0.5</v>
      </c>
      <c r="D79" s="8">
        <f t="shared" si="0"/>
        <v>-0.25</v>
      </c>
      <c r="E79" s="8">
        <v>1</v>
      </c>
      <c r="F79" s="8">
        <f t="shared" si="1"/>
        <v>-0.75</v>
      </c>
      <c r="G79" s="8">
        <v>0.5</v>
      </c>
      <c r="H79" s="8">
        <f t="shared" si="2"/>
        <v>0.25</v>
      </c>
    </row>
    <row r="81" spans="1:7" x14ac:dyDescent="0.25">
      <c r="A81" s="2" t="s">
        <v>76</v>
      </c>
      <c r="C81">
        <f>_xlfn.STDEV.P(C60:C79)</f>
        <v>1.5611774402674412</v>
      </c>
      <c r="E81">
        <f>_xlfn.STDEV.P(E60:E79)</f>
        <v>1.9845087553346799</v>
      </c>
      <c r="G81">
        <f>_xlfn.STDEV.P(G60:G79)</f>
        <v>1.7877359984069241</v>
      </c>
    </row>
  </sheetData>
  <mergeCells count="3">
    <mergeCell ref="A58:B58"/>
    <mergeCell ref="A41:P41"/>
    <mergeCell ref="A1:P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AB7DF239C12A439C98B576EFDF6C0A" ma:contentTypeVersion="8" ma:contentTypeDescription="Create a new document." ma:contentTypeScope="" ma:versionID="22813a401986386350ab6c2c959e98de">
  <xsd:schema xmlns:xsd="http://www.w3.org/2001/XMLSchema" xmlns:xs="http://www.w3.org/2001/XMLSchema" xmlns:p="http://schemas.microsoft.com/office/2006/metadata/properties" xmlns:ns3="185b22c0-1c1e-44f3-af00-30cef095e477" xmlns:ns4="08604935-4904-48c0-81f3-2f9523ad8236" targetNamespace="http://schemas.microsoft.com/office/2006/metadata/properties" ma:root="true" ma:fieldsID="8b2d2cc7deb44b1344e7c4bfb1be2478" ns3:_="" ns4:_="">
    <xsd:import namespace="185b22c0-1c1e-44f3-af00-30cef095e477"/>
    <xsd:import namespace="08604935-4904-48c0-81f3-2f9523ad823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5b22c0-1c1e-44f3-af00-30cef095e4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604935-4904-48c0-81f3-2f9523ad823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04BCC1-445E-4474-AD77-17B5EB8B8A68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08604935-4904-48c0-81f3-2f9523ad8236"/>
    <ds:schemaRef ds:uri="http://purl.org/dc/elements/1.1/"/>
    <ds:schemaRef ds:uri="http://schemas.microsoft.com/office/2006/metadata/properties"/>
    <ds:schemaRef ds:uri="185b22c0-1c1e-44f3-af00-30cef095e47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361E8DF-6061-40CC-80D5-43CD9920F8C1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0BCCA770-A5F2-4B49-AB66-77E8FD8E05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5b22c0-1c1e-44f3-af00-30cef095e477"/>
    <ds:schemaRef ds:uri="08604935-4904-48c0-81f3-2f9523ad82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0DE0C6E-CDAD-4F75-B5B4-CD75FB589B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Task 1</vt:lpstr>
      <vt:lpstr>Task 2</vt:lpstr>
      <vt:lpstr>Sheet1!_Hlk129434072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2023-04-18T21:07:26Z</dcterms:created>
  <dcterms:modified xsi:type="dcterms:W3CDTF">2023-04-19T20:19:31Z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0x01010072AB7DF239C12A439C98B576EFDF6C0A</vt:lpwstr>
  </property>
</Properties>
</file>